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defaultThemeVersion="124226"/>
  <bookViews>
    <workbookView xWindow="28680" yWindow="-120" windowWidth="29040" windowHeight="15840"/>
  </bookViews>
  <sheets>
    <sheet name="TRADITIONNEL" sheetId="1" r:id="rId1"/>
    <sheet name="CGV 2025" sheetId="12" r:id="rId2"/>
    <sheet name="MISE A JOUR" sheetId="4" r:id="rId3"/>
    <sheet name="Ls_AgXLB_WorkbookFile" sheetId="9" state="veryHidden" r:id="rId4"/>
  </sheets>
  <definedNames>
    <definedName name="_xlnm._FilterDatabase" localSheetId="2" hidden="1">'MISE A JOUR'!$A$10:$J$159</definedName>
    <definedName name="_xlnm._FilterDatabase" localSheetId="0" hidden="1">TRADITIONNEL!$A$7:$AM$2214</definedName>
    <definedName name="_Hlk115280683" localSheetId="1">'CGV 2025'!$A$109</definedName>
    <definedName name="_Hlk115283370" localSheetId="1">'CGV 2025'!$A$112</definedName>
    <definedName name="Segment_Couleur_de_fond">#N/A</definedName>
    <definedName name="Segment_Famille">#N/A</definedName>
    <definedName name="Segment_FORMAT_EN_CM">#N/A</definedName>
    <definedName name="Segment_Nbre_de_feuille">#N/A</definedName>
    <definedName name="Segment_NOUVEAUTE">#N/A</definedName>
    <definedName name="Segment_Pliage">#N/A</definedName>
    <definedName name="Segment_Sous_Famille">#N/A</definedName>
    <definedName name="_xlnm.Print_Area" localSheetId="2">'MISE A JOUR'!$A$10:$J$27</definedName>
    <definedName name="_xlnm.Print_Area" localSheetId="0">TRADITIONNEL!$A$7:$AM$2214</definedName>
  </definedNames>
  <calcPr calcId="124519"/>
  <fileRecoveryPr repairLoad="1"/>
  <extLst xmlns:x15="http://schemas.microsoft.com/office/spreadsheetml/2010/11/main">
    <ext xmlns:x14="http://schemas.microsoft.com/office/spreadsheetml/2009/9/main" uri="{79F54976-1DA5-4618-B147-4CDE4B953A38}">
      <x14:workbookPr/>
    </ext>
    <ext uri="{46BE6895-7355-4a93-B00E-2C351335B9C9}">
      <x15:slicerCaches xmlns:x14="http://schemas.microsoft.com/office/spreadsheetml/2009/9/main">
        <x14:slicerCache r:id=""/>
        <x14:slicerCache r:id=""/>
        <x14:slicerCache r:id=""/>
        <x14:slicerCache r:id=""/>
        <x14:slicerCache r:id=""/>
        <x14:slicerCache r:id=""/>
        <x14:slicerCache r:id=""/>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1653" i="1"/>
  <c r="B1653" s="1"/>
  <c r="AH1650"/>
  <c r="B1650" s="1"/>
  <c r="AL1653"/>
  <c r="AK1653" s="1"/>
  <c r="AE1653"/>
  <c r="R1653"/>
  <c r="AL1650"/>
  <c r="AK1650" s="1"/>
  <c r="AE1650"/>
  <c r="R1650"/>
  <c r="AL1579"/>
  <c r="AM1579" s="1"/>
  <c r="AI1579"/>
  <c r="AG1579"/>
  <c r="AE1579"/>
  <c r="R1579"/>
  <c r="B1579"/>
  <c r="AL1578"/>
  <c r="AM1578" s="1"/>
  <c r="AI1578"/>
  <c r="AG1578"/>
  <c r="AE1578"/>
  <c r="R1578"/>
  <c r="B1578"/>
  <c r="AL1525"/>
  <c r="AM1525" s="1"/>
  <c r="AI1525"/>
  <c r="AG1525"/>
  <c r="AE1525"/>
  <c r="R1525"/>
  <c r="B1525"/>
  <c r="AL1524"/>
  <c r="AM1524" s="1"/>
  <c r="AI1524"/>
  <c r="AG1524"/>
  <c r="AE1524"/>
  <c r="R1524"/>
  <c r="B1524"/>
  <c r="AL1463"/>
  <c r="AK1463" s="1"/>
  <c r="AI1463"/>
  <c r="AG1463"/>
  <c r="AE1463"/>
  <c r="R1463"/>
  <c r="B1463"/>
  <c r="AL1462"/>
  <c r="AM1462" s="1"/>
  <c r="AI1462"/>
  <c r="AG1462"/>
  <c r="AE1462"/>
  <c r="R1462"/>
  <c r="B1462"/>
  <c r="B445"/>
  <c r="R445"/>
  <c r="AE445"/>
  <c r="AG445"/>
  <c r="AI445"/>
  <c r="AL445"/>
  <c r="AK445" s="1"/>
  <c r="B446"/>
  <c r="R446"/>
  <c r="AE446"/>
  <c r="AG446"/>
  <c r="AI446"/>
  <c r="AL446"/>
  <c r="AK446" s="1"/>
  <c r="AD2213"/>
  <c r="AH2213" s="1"/>
  <c r="AD2212"/>
  <c r="AD2211"/>
  <c r="AH2211" s="1"/>
  <c r="AD2210"/>
  <c r="AD2209"/>
  <c r="AH2209" s="1"/>
  <c r="AD2208"/>
  <c r="AD2207"/>
  <c r="AH2207" s="1"/>
  <c r="AD2206"/>
  <c r="AD2205"/>
  <c r="AH2205" s="1"/>
  <c r="AD2204"/>
  <c r="AD2189"/>
  <c r="AH2189" s="1"/>
  <c r="B2189" s="1"/>
  <c r="AD2188"/>
  <c r="AD2187"/>
  <c r="AH2187" s="1"/>
  <c r="B2187" s="1"/>
  <c r="AD2186"/>
  <c r="AD2185"/>
  <c r="AH2185" s="1"/>
  <c r="B2185" s="1"/>
  <c r="AD2184"/>
  <c r="AD2183"/>
  <c r="AH2183" s="1"/>
  <c r="B2183" s="1"/>
  <c r="AD2182"/>
  <c r="AD2181"/>
  <c r="AH2181" s="1"/>
  <c r="B2181" s="1"/>
  <c r="AD2180"/>
  <c r="AD2179"/>
  <c r="AH2179" s="1"/>
  <c r="B2179" s="1"/>
  <c r="AD2178"/>
  <c r="AD2161"/>
  <c r="AH2161" s="1"/>
  <c r="B2161" s="1"/>
  <c r="AD2160"/>
  <c r="AD2202"/>
  <c r="AH2202" s="1"/>
  <c r="AD2201"/>
  <c r="AD2200"/>
  <c r="AH2200" s="1"/>
  <c r="AD2199"/>
  <c r="AD2198"/>
  <c r="AH2198" s="1"/>
  <c r="AD2197"/>
  <c r="AD2196"/>
  <c r="AH2196" s="1"/>
  <c r="AD2195"/>
  <c r="AD2194"/>
  <c r="AH2194" s="1"/>
  <c r="AD2193"/>
  <c r="AD2176"/>
  <c r="AH2176" s="1"/>
  <c r="B2176" s="1"/>
  <c r="AD2175"/>
  <c r="AD2174"/>
  <c r="AH2174" s="1"/>
  <c r="B2174" s="1"/>
  <c r="AD2173"/>
  <c r="AD2172"/>
  <c r="AH2172" s="1"/>
  <c r="B2172" s="1"/>
  <c r="AD2171"/>
  <c r="AD2170"/>
  <c r="AH2170" s="1"/>
  <c r="B2170" s="1"/>
  <c r="AD2169"/>
  <c r="AD2168"/>
  <c r="AH2168" s="1"/>
  <c r="B2168" s="1"/>
  <c r="AD2167"/>
  <c r="AD2166"/>
  <c r="AH2166" s="1"/>
  <c r="B2166" s="1"/>
  <c r="AD2165"/>
  <c r="AD2158"/>
  <c r="AH2158" s="1"/>
  <c r="B2158" s="1"/>
  <c r="AD2157"/>
  <c r="AG2158"/>
  <c r="AG2160"/>
  <c r="AG2161"/>
  <c r="AG2165"/>
  <c r="AG2166"/>
  <c r="AG2167"/>
  <c r="AG2168"/>
  <c r="AG2169"/>
  <c r="AG2170"/>
  <c r="AG2171"/>
  <c r="AG2172"/>
  <c r="AG2173"/>
  <c r="AG2174"/>
  <c r="AG2175"/>
  <c r="AG2176"/>
  <c r="AG2178"/>
  <c r="AG2179"/>
  <c r="AG2180"/>
  <c r="AG2181"/>
  <c r="AG2182"/>
  <c r="AG2183"/>
  <c r="AG2184"/>
  <c r="AG2185"/>
  <c r="AG2186"/>
  <c r="AG2187"/>
  <c r="AG2188"/>
  <c r="AG2189"/>
  <c r="AG2193"/>
  <c r="AG2194"/>
  <c r="AG2195"/>
  <c r="AG2196"/>
  <c r="AG2197"/>
  <c r="AG2198"/>
  <c r="AG2199"/>
  <c r="AG2200"/>
  <c r="AG2201"/>
  <c r="AG2202"/>
  <c r="AG2204"/>
  <c r="AG2205"/>
  <c r="AG2206"/>
  <c r="AG2207"/>
  <c r="AG2208"/>
  <c r="AG2209"/>
  <c r="AG2210"/>
  <c r="AG2211"/>
  <c r="AG2212"/>
  <c r="AG2213"/>
  <c r="AE2158"/>
  <c r="AE2160"/>
  <c r="AE2161"/>
  <c r="AE2165"/>
  <c r="AE2166"/>
  <c r="AE2167"/>
  <c r="AE2168"/>
  <c r="AE2169"/>
  <c r="AE2170"/>
  <c r="AE2171"/>
  <c r="AE2172"/>
  <c r="AE2173"/>
  <c r="AE2174"/>
  <c r="AE2175"/>
  <c r="AE2176"/>
  <c r="AE2178"/>
  <c r="AE2179"/>
  <c r="AE2180"/>
  <c r="AE2181"/>
  <c r="AE2182"/>
  <c r="AE2183"/>
  <c r="AE2184"/>
  <c r="AE2185"/>
  <c r="AE2186"/>
  <c r="AE2187"/>
  <c r="AE2188"/>
  <c r="AE2189"/>
  <c r="AE2193"/>
  <c r="AE2194"/>
  <c r="AE2195"/>
  <c r="AE2196"/>
  <c r="AE2197"/>
  <c r="AE2198"/>
  <c r="AE2199"/>
  <c r="AE2200"/>
  <c r="AE2201"/>
  <c r="AE2202"/>
  <c r="AE2204"/>
  <c r="AE2205"/>
  <c r="AE2206"/>
  <c r="AE2207"/>
  <c r="AE2208"/>
  <c r="AE2209"/>
  <c r="AE2210"/>
  <c r="AE2211"/>
  <c r="AE2212"/>
  <c r="AE2213"/>
  <c r="AG2157"/>
  <c r="AE2157"/>
  <c r="AL2213"/>
  <c r="AK2213" s="1"/>
  <c r="AL2212"/>
  <c r="AK2212" s="1"/>
  <c r="AL2211"/>
  <c r="AK2211" s="1"/>
  <c r="AL2210"/>
  <c r="AK2210" s="1"/>
  <c r="AL2209"/>
  <c r="AK2209" s="1"/>
  <c r="AL2208"/>
  <c r="AK2208" s="1"/>
  <c r="AL2207"/>
  <c r="AM2207" s="1"/>
  <c r="AL2206"/>
  <c r="AM2206" s="1"/>
  <c r="AL2205"/>
  <c r="AM2205" s="1"/>
  <c r="AL2204"/>
  <c r="AM2204" s="1"/>
  <c r="AL2202"/>
  <c r="AK2202" s="1"/>
  <c r="AL2201"/>
  <c r="AK2201" s="1"/>
  <c r="AL2200"/>
  <c r="AK2200" s="1"/>
  <c r="AL2199"/>
  <c r="AK2199" s="1"/>
  <c r="AL2198"/>
  <c r="AK2198" s="1"/>
  <c r="AL2197"/>
  <c r="AK2197" s="1"/>
  <c r="AL2196"/>
  <c r="AK2196" s="1"/>
  <c r="AL2195"/>
  <c r="AK2195" s="1"/>
  <c r="AL2194"/>
  <c r="AK2194" s="1"/>
  <c r="AL2193"/>
  <c r="AM2193" s="1"/>
  <c r="AL2189"/>
  <c r="AK2189" s="1"/>
  <c r="AL2188"/>
  <c r="AM2188" s="1"/>
  <c r="B2188"/>
  <c r="AL2187"/>
  <c r="AK2187" s="1"/>
  <c r="AL2186"/>
  <c r="AK2186" s="1"/>
  <c r="B2186"/>
  <c r="AL2185"/>
  <c r="AK2185" s="1"/>
  <c r="AL2184"/>
  <c r="AK2184" s="1"/>
  <c r="B2184"/>
  <c r="AL2183"/>
  <c r="AK2183" s="1"/>
  <c r="AL2182"/>
  <c r="AM2182" s="1"/>
  <c r="B2182"/>
  <c r="AL2181"/>
  <c r="AM2181" s="1"/>
  <c r="AL2180"/>
  <c r="AM2180" s="1"/>
  <c r="B2180"/>
  <c r="AL2179"/>
  <c r="AM2179" s="1"/>
  <c r="AL2178"/>
  <c r="AK2178" s="1"/>
  <c r="B2178"/>
  <c r="AL2176"/>
  <c r="AM2176" s="1"/>
  <c r="AL2175"/>
  <c r="AM2175" s="1"/>
  <c r="B2175"/>
  <c r="AL2174"/>
  <c r="AM2174" s="1"/>
  <c r="AL2173"/>
  <c r="AM2173" s="1"/>
  <c r="B2173"/>
  <c r="AL2172"/>
  <c r="AM2172" s="1"/>
  <c r="AL2171"/>
  <c r="AK2171" s="1"/>
  <c r="B2171"/>
  <c r="AL2170"/>
  <c r="AK2170" s="1"/>
  <c r="AL2169"/>
  <c r="AK2169" s="1"/>
  <c r="B2169"/>
  <c r="AL2168"/>
  <c r="AK2168" s="1"/>
  <c r="AL2167"/>
  <c r="AK2167" s="1"/>
  <c r="B2167"/>
  <c r="AL2166"/>
  <c r="AM2166" s="1"/>
  <c r="AL2165"/>
  <c r="AK2165" s="1"/>
  <c r="B2165"/>
  <c r="AL2161"/>
  <c r="AK2161" s="1"/>
  <c r="AL2160"/>
  <c r="AK2160" s="1"/>
  <c r="B2160"/>
  <c r="AL2158"/>
  <c r="AK2158" s="1"/>
  <c r="AL2157"/>
  <c r="AK2157" s="1"/>
  <c r="B2157"/>
  <c r="AL2150"/>
  <c r="AL2149"/>
  <c r="AL2148"/>
  <c r="AL2144"/>
  <c r="AL2143"/>
  <c r="AL2141"/>
  <c r="AL2139"/>
  <c r="AL2137"/>
  <c r="AL2132"/>
  <c r="AL2131"/>
  <c r="AL2130"/>
  <c r="AK2130" s="1"/>
  <c r="AL2129"/>
  <c r="AL2125"/>
  <c r="AK2125" s="1"/>
  <c r="AL2121"/>
  <c r="AL2117"/>
  <c r="AL2116"/>
  <c r="AL2115"/>
  <c r="AL2114"/>
  <c r="AL2110"/>
  <c r="AL2109"/>
  <c r="AL2108"/>
  <c r="AL2107"/>
  <c r="AL2103"/>
  <c r="AL2099"/>
  <c r="AK2099" s="1"/>
  <c r="AL2092"/>
  <c r="AL2090"/>
  <c r="AL2088"/>
  <c r="AL2084"/>
  <c r="AL2080"/>
  <c r="AL2079"/>
  <c r="AL2075"/>
  <c r="AL2074"/>
  <c r="AK2074" s="1"/>
  <c r="AL2073"/>
  <c r="AL2072"/>
  <c r="AL2071"/>
  <c r="AL2070"/>
  <c r="AL2069"/>
  <c r="AK2069" s="1"/>
  <c r="AL2068"/>
  <c r="AL2067"/>
  <c r="AL2066"/>
  <c r="AL2065"/>
  <c r="AL2064"/>
  <c r="AL2060"/>
  <c r="AL2059"/>
  <c r="AL2058"/>
  <c r="AL2057"/>
  <c r="AL2053"/>
  <c r="AL2052"/>
  <c r="AL2051"/>
  <c r="AL2050"/>
  <c r="AK2050" s="1"/>
  <c r="AL2049"/>
  <c r="AL2048"/>
  <c r="AL2047"/>
  <c r="AL2046"/>
  <c r="AL2045"/>
  <c r="AL2044"/>
  <c r="AL2043"/>
  <c r="AL2039"/>
  <c r="AL2037"/>
  <c r="AL2033"/>
  <c r="AL2032"/>
  <c r="AL2031"/>
  <c r="AL2030"/>
  <c r="AL2029"/>
  <c r="AL2028"/>
  <c r="AL2027"/>
  <c r="AL2026"/>
  <c r="AL2025"/>
  <c r="AL2021"/>
  <c r="AL2017"/>
  <c r="AL2015"/>
  <c r="AL2013"/>
  <c r="AL2011"/>
  <c r="AL2007"/>
  <c r="AL2001"/>
  <c r="AL2000"/>
  <c r="AL1999"/>
  <c r="AL1998"/>
  <c r="AL1997"/>
  <c r="AL1996"/>
  <c r="AL1995"/>
  <c r="AL1994"/>
  <c r="AL1993"/>
  <c r="AL1992"/>
  <c r="AL1991"/>
  <c r="AL1990"/>
  <c r="AL1989"/>
  <c r="AL1988"/>
  <c r="AL1987"/>
  <c r="AL1986"/>
  <c r="AL1985"/>
  <c r="AL1984"/>
  <c r="AK1984" s="1"/>
  <c r="AL1983"/>
  <c r="AL1982"/>
  <c r="AK1982" s="1"/>
  <c r="AL1981"/>
  <c r="AL1980"/>
  <c r="AL1978"/>
  <c r="AL1977"/>
  <c r="AL1976"/>
  <c r="AL1975"/>
  <c r="AL1974"/>
  <c r="AL1973"/>
  <c r="AL1972"/>
  <c r="AL1971"/>
  <c r="AL1970"/>
  <c r="AL1969"/>
  <c r="AL1968"/>
  <c r="AL1967"/>
  <c r="AL1966"/>
  <c r="AL1965"/>
  <c r="AL1963"/>
  <c r="AL1962"/>
  <c r="AK1962" s="1"/>
  <c r="AL1956"/>
  <c r="AL1955"/>
  <c r="AL1951"/>
  <c r="AL1949"/>
  <c r="AL1947"/>
  <c r="AL1945"/>
  <c r="AL1943"/>
  <c r="AL1941"/>
  <c r="AL1940"/>
  <c r="AL1938"/>
  <c r="AK1938" s="1"/>
  <c r="AL1937"/>
  <c r="AL1936"/>
  <c r="AK1936" s="1"/>
  <c r="AL1935"/>
  <c r="AL1934"/>
  <c r="AL1933"/>
  <c r="AL1932"/>
  <c r="AL1931"/>
  <c r="AL1930"/>
  <c r="AL1929"/>
  <c r="AL1928"/>
  <c r="AL1927"/>
  <c r="AL1926"/>
  <c r="AL1925"/>
  <c r="AL1924"/>
  <c r="AL1923"/>
  <c r="AL1922"/>
  <c r="AL1921"/>
  <c r="AL1920"/>
  <c r="AL1919"/>
  <c r="AK1919" s="1"/>
  <c r="AL1918"/>
  <c r="AL1917"/>
  <c r="AL1916"/>
  <c r="AL1915"/>
  <c r="AL1913"/>
  <c r="AL1912"/>
  <c r="AL1911"/>
  <c r="AK1911" s="1"/>
  <c r="AL1910"/>
  <c r="AL1909"/>
  <c r="AL1908"/>
  <c r="AK1908" s="1"/>
  <c r="AL1907"/>
  <c r="AK1907" s="1"/>
  <c r="AL1906"/>
  <c r="AL1905"/>
  <c r="AL1904"/>
  <c r="AL1903"/>
  <c r="AL1902"/>
  <c r="AK1902" s="1"/>
  <c r="AL1901"/>
  <c r="AL1900"/>
  <c r="AL1899"/>
  <c r="AL1898"/>
  <c r="AL1896"/>
  <c r="AL1895"/>
  <c r="AL1894"/>
  <c r="AL1893"/>
  <c r="AL1892"/>
  <c r="AL1890"/>
  <c r="AL1889"/>
  <c r="AL1888"/>
  <c r="AL1887"/>
  <c r="AL1886"/>
  <c r="AK1886" s="1"/>
  <c r="AL1885"/>
  <c r="AL1884"/>
  <c r="AL1883"/>
  <c r="AL1882"/>
  <c r="AL1881"/>
  <c r="AK1881" s="1"/>
  <c r="AL1880"/>
  <c r="AL1879"/>
  <c r="AL1878"/>
  <c r="AL1877"/>
  <c r="AL1876"/>
  <c r="AL1875"/>
  <c r="AL1874"/>
  <c r="AL1873"/>
  <c r="AL1872"/>
  <c r="AL1871"/>
  <c r="AL1870"/>
  <c r="AL1869"/>
  <c r="AL1868"/>
  <c r="AL1867"/>
  <c r="AL1865"/>
  <c r="AL1864"/>
  <c r="AL1863"/>
  <c r="AL1862"/>
  <c r="AL1861"/>
  <c r="AL1860"/>
  <c r="AL1859"/>
  <c r="AK1859" s="1"/>
  <c r="AL1858"/>
  <c r="AL1857"/>
  <c r="AL1856"/>
  <c r="AL1855"/>
  <c r="AL1854"/>
  <c r="AK1854" s="1"/>
  <c r="AL1853"/>
  <c r="AL1852"/>
  <c r="AL1851"/>
  <c r="AL1850"/>
  <c r="AL1848"/>
  <c r="AL1847"/>
  <c r="AL1846"/>
  <c r="AK1846" s="1"/>
  <c r="AL1845"/>
  <c r="AL1843"/>
  <c r="AK1843" s="1"/>
  <c r="AL1842"/>
  <c r="AK1842" s="1"/>
  <c r="AL1841"/>
  <c r="AL1840"/>
  <c r="AL1839"/>
  <c r="AL1838"/>
  <c r="AK1838" s="1"/>
  <c r="AL1837"/>
  <c r="AL1836"/>
  <c r="AL1835"/>
  <c r="AL1834"/>
  <c r="AL1833"/>
  <c r="AK1833" s="1"/>
  <c r="AL1832"/>
  <c r="AL1831"/>
  <c r="AL1830"/>
  <c r="AL1829"/>
  <c r="AL1828"/>
  <c r="AL1827"/>
  <c r="AL1826"/>
  <c r="AK1826" s="1"/>
  <c r="AL1825"/>
  <c r="AL1824"/>
  <c r="AK1824" s="1"/>
  <c r="AL1823"/>
  <c r="AL1822"/>
  <c r="AK1822" s="1"/>
  <c r="AL1821"/>
  <c r="AL1820"/>
  <c r="AL1818"/>
  <c r="AL1817"/>
  <c r="AL1816"/>
  <c r="AK1816" s="1"/>
  <c r="AL1815"/>
  <c r="AL1814"/>
  <c r="AL1813"/>
  <c r="AL1812"/>
  <c r="AL1811"/>
  <c r="AL1810"/>
  <c r="AL1809"/>
  <c r="AK1809" s="1"/>
  <c r="AL1808"/>
  <c r="AL1807"/>
  <c r="AL1806"/>
  <c r="AL1805"/>
  <c r="AL1804"/>
  <c r="AL1803"/>
  <c r="AL1801"/>
  <c r="AL1800"/>
  <c r="AL1796"/>
  <c r="AL1795"/>
  <c r="AL1793"/>
  <c r="AL1792"/>
  <c r="AL1791"/>
  <c r="AL1790"/>
  <c r="AL1786"/>
  <c r="AK1786" s="1"/>
  <c r="AL1785"/>
  <c r="AL1783"/>
  <c r="AL1782"/>
  <c r="AL1778"/>
  <c r="AL1777"/>
  <c r="AL1775"/>
  <c r="AL1774"/>
  <c r="AL1772"/>
  <c r="AL1771"/>
  <c r="AL1769"/>
  <c r="AL1768"/>
  <c r="AL1767"/>
  <c r="AL1766"/>
  <c r="AL1765"/>
  <c r="AL1764"/>
  <c r="AL1763"/>
  <c r="AL1762"/>
  <c r="AK1762" s="1"/>
  <c r="AL1761"/>
  <c r="AL1760"/>
  <c r="AL1759"/>
  <c r="AL1758"/>
  <c r="AL1757"/>
  <c r="AK1757" s="1"/>
  <c r="AL1756"/>
  <c r="AK1756" s="1"/>
  <c r="AL1754"/>
  <c r="AL1753"/>
  <c r="AL1752"/>
  <c r="AL1751"/>
  <c r="AL1750"/>
  <c r="AL1749"/>
  <c r="AL1747"/>
  <c r="AK1747" s="1"/>
  <c r="AL1746"/>
  <c r="AK1746" s="1"/>
  <c r="AL1745"/>
  <c r="AL1743"/>
  <c r="AL1742"/>
  <c r="AL1741"/>
  <c r="AK1741" s="1"/>
  <c r="AL1740"/>
  <c r="AL1739"/>
  <c r="AL1738"/>
  <c r="AL1737"/>
  <c r="AL1736"/>
  <c r="AL1735"/>
  <c r="AL1734"/>
  <c r="AK1734" s="1"/>
  <c r="AL1733"/>
  <c r="AL1732"/>
  <c r="AL1731"/>
  <c r="AL1730"/>
  <c r="AL1729"/>
  <c r="AL1728"/>
  <c r="AL1727"/>
  <c r="AL1726"/>
  <c r="AL1725"/>
  <c r="AL1724"/>
  <c r="AL1723"/>
  <c r="AL1722"/>
  <c r="AL1721"/>
  <c r="AK1721" s="1"/>
  <c r="AL1720"/>
  <c r="AL1719"/>
  <c r="AL1718"/>
  <c r="AL1716"/>
  <c r="AL1715"/>
  <c r="AL1714"/>
  <c r="AL1713"/>
  <c r="AK1713" s="1"/>
  <c r="AL1712"/>
  <c r="AL1711"/>
  <c r="AL1710"/>
  <c r="AL1709"/>
  <c r="AL1708"/>
  <c r="AL1707"/>
  <c r="AK1707" s="1"/>
  <c r="AL1706"/>
  <c r="AL1705"/>
  <c r="AL1704"/>
  <c r="AK1704" s="1"/>
  <c r="AL1703"/>
  <c r="AL1702"/>
  <c r="AL1701"/>
  <c r="AL1699"/>
  <c r="AL1698"/>
  <c r="AL1696"/>
  <c r="AL1695"/>
  <c r="AK1695" s="1"/>
  <c r="AL1693"/>
  <c r="AL1692"/>
  <c r="AL1691"/>
  <c r="AL1690"/>
  <c r="AK1690" s="1"/>
  <c r="AL1689"/>
  <c r="AL1688"/>
  <c r="AL1687"/>
  <c r="AL1686"/>
  <c r="AL1685"/>
  <c r="AL1684"/>
  <c r="AK1684" s="1"/>
  <c r="AL1683"/>
  <c r="AL1682"/>
  <c r="AL1681"/>
  <c r="AL1680"/>
  <c r="AK1680" s="1"/>
  <c r="AL1679"/>
  <c r="AL1678"/>
  <c r="AL1677"/>
  <c r="AL1676"/>
  <c r="AL1675"/>
  <c r="AK1675" s="1"/>
  <c r="AL1674"/>
  <c r="AK1674" s="1"/>
  <c r="AL1672"/>
  <c r="AL1671"/>
  <c r="AL1670"/>
  <c r="AL1669"/>
  <c r="AL1668"/>
  <c r="AL1667"/>
  <c r="AL1666"/>
  <c r="AL1665"/>
  <c r="AL1664"/>
  <c r="AL1663"/>
  <c r="AL1661"/>
  <c r="AL1659"/>
  <c r="AL1652"/>
  <c r="AL1649"/>
  <c r="AL1645"/>
  <c r="AM1645" s="1"/>
  <c r="AL1644"/>
  <c r="AM1644" s="1"/>
  <c r="AL1643"/>
  <c r="AL1642"/>
  <c r="AL1641"/>
  <c r="AK1641" s="1"/>
  <c r="AL1640"/>
  <c r="AL1639"/>
  <c r="AL1638"/>
  <c r="AK1638" s="1"/>
  <c r="AL1637"/>
  <c r="AL1636"/>
  <c r="AL1635"/>
  <c r="AL1634"/>
  <c r="AL1633"/>
  <c r="AL1627"/>
  <c r="AL1626"/>
  <c r="AL1625"/>
  <c r="AL1623"/>
  <c r="AL1622"/>
  <c r="AL1621"/>
  <c r="AL1619"/>
  <c r="AK1619" s="1"/>
  <c r="AL1618"/>
  <c r="AM1618" s="1"/>
  <c r="AL1617"/>
  <c r="AL1613"/>
  <c r="AK1613" s="1"/>
  <c r="AL1611"/>
  <c r="AL1610"/>
  <c r="AL1609"/>
  <c r="AL1608"/>
  <c r="AL1607"/>
  <c r="AL1606"/>
  <c r="AL1605"/>
  <c r="AM1605" s="1"/>
  <c r="AL1604"/>
  <c r="AL1603"/>
  <c r="AM1603" s="1"/>
  <c r="AL1601"/>
  <c r="AL1600"/>
  <c r="AL1599"/>
  <c r="AL1598"/>
  <c r="AM1598" s="1"/>
  <c r="AL1596"/>
  <c r="AL1592"/>
  <c r="AK1592" s="1"/>
  <c r="AL1591"/>
  <c r="AK1591" s="1"/>
  <c r="AL1589"/>
  <c r="AM1589" s="1"/>
  <c r="AL1588"/>
  <c r="AL1587"/>
  <c r="AM1587" s="1"/>
  <c r="AL1586"/>
  <c r="AM1586" s="1"/>
  <c r="AL1585"/>
  <c r="AL1584"/>
  <c r="AL1583"/>
  <c r="AM1583" s="1"/>
  <c r="AL1582"/>
  <c r="AL1581"/>
  <c r="AL1580"/>
  <c r="AL1577"/>
  <c r="AK1577" s="1"/>
  <c r="AL1576"/>
  <c r="AL1574"/>
  <c r="AL1573"/>
  <c r="AL1572"/>
  <c r="AK1572" s="1"/>
  <c r="AL1571"/>
  <c r="AM1571" s="1"/>
  <c r="AL1570"/>
  <c r="AL1569"/>
  <c r="AK1569" s="1"/>
  <c r="AL1567"/>
  <c r="AL1566"/>
  <c r="AL1565"/>
  <c r="AL1564"/>
  <c r="AL1563"/>
  <c r="AL1562"/>
  <c r="AM1562" s="1"/>
  <c r="AL1561"/>
  <c r="AK1561" s="1"/>
  <c r="AL1560"/>
  <c r="AL1558"/>
  <c r="AL1557"/>
  <c r="AK1557" s="1"/>
  <c r="AL1555"/>
  <c r="AL1554"/>
  <c r="AL1553"/>
  <c r="AL1552"/>
  <c r="AK1552" s="1"/>
  <c r="AL1551"/>
  <c r="AL1550"/>
  <c r="AL1549"/>
  <c r="AL1548"/>
  <c r="AL1546"/>
  <c r="AL1545"/>
  <c r="AK1545" s="1"/>
  <c r="AL1544"/>
  <c r="AL1543"/>
  <c r="AL1541"/>
  <c r="AL1540"/>
  <c r="AL1539"/>
  <c r="AL1538"/>
  <c r="AL1537"/>
  <c r="AK1537" s="1"/>
  <c r="AL1536"/>
  <c r="AL1535"/>
  <c r="AK1535" s="1"/>
  <c r="AL1534"/>
  <c r="AL1533"/>
  <c r="AK1533" s="1"/>
  <c r="AL1532"/>
  <c r="AL1531"/>
  <c r="AL1530"/>
  <c r="AL1529"/>
  <c r="AL1528"/>
  <c r="AL1527"/>
  <c r="AL1526"/>
  <c r="AL1523"/>
  <c r="AL1522"/>
  <c r="AL1520"/>
  <c r="AL1519"/>
  <c r="AL1518"/>
  <c r="AL1517"/>
  <c r="AL1516"/>
  <c r="AM1516" s="1"/>
  <c r="AL1515"/>
  <c r="AL1513"/>
  <c r="AK1513" s="1"/>
  <c r="AL1512"/>
  <c r="AL1511"/>
  <c r="AL1510"/>
  <c r="AL1509"/>
  <c r="AL1508"/>
  <c r="AL1507"/>
  <c r="AL1506"/>
  <c r="AL1505"/>
  <c r="AL1504"/>
  <c r="AL1503"/>
  <c r="AL1502"/>
  <c r="AK1502" s="1"/>
  <c r="AL1501"/>
  <c r="AL1500"/>
  <c r="AL1498"/>
  <c r="AL1497"/>
  <c r="AK1497" s="1"/>
  <c r="AL1496"/>
  <c r="AL1495"/>
  <c r="AL1494"/>
  <c r="AM1494" s="1"/>
  <c r="AL1493"/>
  <c r="AL1491"/>
  <c r="AL1490"/>
  <c r="AL1489"/>
  <c r="AL1488"/>
  <c r="AL1487"/>
  <c r="AL1486"/>
  <c r="AL1485"/>
  <c r="AL1484"/>
  <c r="AL1483"/>
  <c r="AK1483" s="1"/>
  <c r="AL1482"/>
  <c r="AM1482" s="1"/>
  <c r="AL1481"/>
  <c r="AL1480"/>
  <c r="AL1479"/>
  <c r="AM1479" s="1"/>
  <c r="AL1478"/>
  <c r="AM1478" s="1"/>
  <c r="AL1477"/>
  <c r="AK1477" s="1"/>
  <c r="AL1476"/>
  <c r="AK1476" s="1"/>
  <c r="AL1475"/>
  <c r="AL1474"/>
  <c r="AL1473"/>
  <c r="AK1473" s="1"/>
  <c r="AL1472"/>
  <c r="AL1471"/>
  <c r="AL1470"/>
  <c r="AL1469"/>
  <c r="AK1469" s="1"/>
  <c r="AL1468"/>
  <c r="AL1467"/>
  <c r="AL1466"/>
  <c r="AL1465"/>
  <c r="AM1465" s="1"/>
  <c r="AL1464"/>
  <c r="AL1461"/>
  <c r="AL1460"/>
  <c r="AL1459"/>
  <c r="AK1459" s="1"/>
  <c r="AL1458"/>
  <c r="AL1457"/>
  <c r="AL1456"/>
  <c r="AL1454"/>
  <c r="AL1453"/>
  <c r="AL1452"/>
  <c r="AL1451"/>
  <c r="AL1450"/>
  <c r="AL1449"/>
  <c r="AL1448"/>
  <c r="AL1447"/>
  <c r="AL1446"/>
  <c r="AL1445"/>
  <c r="AL1444"/>
  <c r="AL1443"/>
  <c r="AL1441"/>
  <c r="AL1440"/>
  <c r="AL1439"/>
  <c r="AL1435"/>
  <c r="AL1431"/>
  <c r="AL1430"/>
  <c r="AL1429"/>
  <c r="AL1428"/>
  <c r="AM1428" s="1"/>
  <c r="AL1427"/>
  <c r="AL1426"/>
  <c r="AK1426" s="1"/>
  <c r="AL1425"/>
  <c r="AL1424"/>
  <c r="AL1423"/>
  <c r="AK1423" s="1"/>
  <c r="AL1422"/>
  <c r="AL1421"/>
  <c r="AK1421" s="1"/>
  <c r="AL1420"/>
  <c r="AL1418"/>
  <c r="AL1417"/>
  <c r="AL1416"/>
  <c r="AL1415"/>
  <c r="AL1414"/>
  <c r="AM1414" s="1"/>
  <c r="AL1413"/>
  <c r="AL1412"/>
  <c r="AM1412" s="1"/>
  <c r="AL1411"/>
  <c r="AK1411" s="1"/>
  <c r="AL1410"/>
  <c r="AK1410" s="1"/>
  <c r="AL1409"/>
  <c r="AL1405"/>
  <c r="AL1404"/>
  <c r="AL1400"/>
  <c r="AL1399"/>
  <c r="AL1398"/>
  <c r="AL1397"/>
  <c r="AL1396"/>
  <c r="AK1396" s="1"/>
  <c r="AL1395"/>
  <c r="AL1394"/>
  <c r="AL1393"/>
  <c r="AK1393" s="1"/>
  <c r="AL1392"/>
  <c r="AL1391"/>
  <c r="AL1390"/>
  <c r="AL1389"/>
  <c r="AL1385"/>
  <c r="AL1384"/>
  <c r="AL1383"/>
  <c r="AL1382"/>
  <c r="AM1382" s="1"/>
  <c r="AL1381"/>
  <c r="AK1381" s="1"/>
  <c r="AL1380"/>
  <c r="AL1379"/>
  <c r="AL1378"/>
  <c r="AL1377"/>
  <c r="AL1376"/>
  <c r="AL1374"/>
  <c r="AK1374" s="1"/>
  <c r="AL1373"/>
  <c r="AL1371"/>
  <c r="AL1370"/>
  <c r="AL1368"/>
  <c r="AK1368" s="1"/>
  <c r="AL1367"/>
  <c r="AL1366"/>
  <c r="AL1362"/>
  <c r="AL1361"/>
  <c r="AL1360"/>
  <c r="AL1359"/>
  <c r="AL1358"/>
  <c r="AL1357"/>
  <c r="AL1356"/>
  <c r="AK1356" s="1"/>
  <c r="AL1355"/>
  <c r="AM1355" s="1"/>
  <c r="AL1354"/>
  <c r="AL1353"/>
  <c r="AL1352"/>
  <c r="AL1351"/>
  <c r="AL1350"/>
  <c r="AL1349"/>
  <c r="AL1348"/>
  <c r="AL1347"/>
  <c r="AL1346"/>
  <c r="AL1345"/>
  <c r="AK1345" s="1"/>
  <c r="AL1344"/>
  <c r="AL1343"/>
  <c r="AL1342"/>
  <c r="AL1341"/>
  <c r="AL1340"/>
  <c r="AL1339"/>
  <c r="AL1338"/>
  <c r="AL1337"/>
  <c r="AK1337" s="1"/>
  <c r="AL1336"/>
  <c r="AL1331"/>
  <c r="AL1330"/>
  <c r="AM1330" s="1"/>
  <c r="AL1329"/>
  <c r="AL1327"/>
  <c r="AL1326"/>
  <c r="AL1325"/>
  <c r="AL1324"/>
  <c r="AL1323"/>
  <c r="AL1322"/>
  <c r="AL1321"/>
  <c r="AL1320"/>
  <c r="AK1320" s="1"/>
  <c r="AL1319"/>
  <c r="AL1318"/>
  <c r="AL1317"/>
  <c r="AK1317" s="1"/>
  <c r="AL1316"/>
  <c r="AL1315"/>
  <c r="AL1314"/>
  <c r="AM1314" s="1"/>
  <c r="AL1313"/>
  <c r="AL1312"/>
  <c r="AL1311"/>
  <c r="AL1310"/>
  <c r="AM1310" s="1"/>
  <c r="AL1309"/>
  <c r="AL1308"/>
  <c r="AK1308" s="1"/>
  <c r="AL1307"/>
  <c r="AK1307" s="1"/>
  <c r="AL1306"/>
  <c r="AL1305"/>
  <c r="AK1305" s="1"/>
  <c r="AL1304"/>
  <c r="AL1303"/>
  <c r="AL1302"/>
  <c r="AL1301"/>
  <c r="AL1300"/>
  <c r="AM1300" s="1"/>
  <c r="AL1299"/>
  <c r="AL1298"/>
  <c r="AL1297"/>
  <c r="AL1296"/>
  <c r="AL1295"/>
  <c r="AL1289"/>
  <c r="AL1285"/>
  <c r="AK1285" s="1"/>
  <c r="AL1284"/>
  <c r="AL1283"/>
  <c r="AK1283" s="1"/>
  <c r="AL1282"/>
  <c r="AL1281"/>
  <c r="AL1280"/>
  <c r="AK1280" s="1"/>
  <c r="AL1276"/>
  <c r="AL1275"/>
  <c r="AL1274"/>
  <c r="AL1273"/>
  <c r="AL1272"/>
  <c r="AL1271"/>
  <c r="AL1270"/>
  <c r="AL1269"/>
  <c r="AL1268"/>
  <c r="AL1267"/>
  <c r="AL1266"/>
  <c r="AL1265"/>
  <c r="AL1264"/>
  <c r="AL1263"/>
  <c r="AL1262"/>
  <c r="AL1261"/>
  <c r="AL1260"/>
  <c r="AL1259"/>
  <c r="AL1255"/>
  <c r="AL1254"/>
  <c r="AM1254" s="1"/>
  <c r="AL1253"/>
  <c r="AL1252"/>
  <c r="AM1252" s="1"/>
  <c r="AL1251"/>
  <c r="AL1250"/>
  <c r="AL1249"/>
  <c r="AL1248"/>
  <c r="AL1247"/>
  <c r="AK1247" s="1"/>
  <c r="AL1246"/>
  <c r="AL1245"/>
  <c r="AL1244"/>
  <c r="AL1243"/>
  <c r="AL1242"/>
  <c r="AL1241"/>
  <c r="AK1241" s="1"/>
  <c r="AL1237"/>
  <c r="AL1236"/>
  <c r="AL1235"/>
  <c r="AL1234"/>
  <c r="AK1234" s="1"/>
  <c r="AL1233"/>
  <c r="AL1232"/>
  <c r="AM1232" s="1"/>
  <c r="AL1231"/>
  <c r="AL1230"/>
  <c r="AL1229"/>
  <c r="AL1228"/>
  <c r="AL1227"/>
  <c r="AK1227" s="1"/>
  <c r="AL1226"/>
  <c r="AL1225"/>
  <c r="AK1225" s="1"/>
  <c r="AL1224"/>
  <c r="AL1223"/>
  <c r="AL1222"/>
  <c r="AL1221"/>
  <c r="AM1221" s="1"/>
  <c r="AL1220"/>
  <c r="AL1219"/>
  <c r="AL1218"/>
  <c r="AL1216"/>
  <c r="AL1215"/>
  <c r="AM1215" s="1"/>
  <c r="AL1214"/>
  <c r="AK1214" s="1"/>
  <c r="AL1213"/>
  <c r="AL1209"/>
  <c r="AL1208"/>
  <c r="AL1207"/>
  <c r="AL1206"/>
  <c r="AL1205"/>
  <c r="AL1204"/>
  <c r="AK1204" s="1"/>
  <c r="AL1203"/>
  <c r="AL1202"/>
  <c r="AL1201"/>
  <c r="AL1200"/>
  <c r="AK1200" s="1"/>
  <c r="AL1199"/>
  <c r="AL1198"/>
  <c r="AL1197"/>
  <c r="AL1196"/>
  <c r="AL1195"/>
  <c r="AL1194"/>
  <c r="AL1193"/>
  <c r="AK1193" s="1"/>
  <c r="AL1192"/>
  <c r="AL1191"/>
  <c r="AK1191" s="1"/>
  <c r="AL1190"/>
  <c r="AL1184"/>
  <c r="AL1183"/>
  <c r="AL1181"/>
  <c r="AL1180"/>
  <c r="AL1178"/>
  <c r="AL1174"/>
  <c r="AK1174" s="1"/>
  <c r="AL1173"/>
  <c r="AL1172"/>
  <c r="AL1170"/>
  <c r="AL1169"/>
  <c r="AK1169" s="1"/>
  <c r="AL1168"/>
  <c r="AL1164"/>
  <c r="AL1163"/>
  <c r="AL1162"/>
  <c r="AL1161"/>
  <c r="AL1160"/>
  <c r="AK1160" s="1"/>
  <c r="AL1159"/>
  <c r="AL1157"/>
  <c r="AM1157" s="1"/>
  <c r="AL1156"/>
  <c r="AL1155"/>
  <c r="AL1154"/>
  <c r="AM1154" s="1"/>
  <c r="AL1153"/>
  <c r="AL1152"/>
  <c r="AL1151"/>
  <c r="AL1150"/>
  <c r="AL1149"/>
  <c r="AM1149" s="1"/>
  <c r="AL1148"/>
  <c r="AL1147"/>
  <c r="AL1146"/>
  <c r="AL1145"/>
  <c r="AM1145" s="1"/>
  <c r="AL1144"/>
  <c r="AL1143"/>
  <c r="AL1142"/>
  <c r="AL1141"/>
  <c r="AK1141" s="1"/>
  <c r="AL1140"/>
  <c r="AL1139"/>
  <c r="AL1138"/>
  <c r="AL1137"/>
  <c r="AL1136"/>
  <c r="AL1135"/>
  <c r="AL1134"/>
  <c r="AM1134" s="1"/>
  <c r="AL1133"/>
  <c r="AL1132"/>
  <c r="AL1131"/>
  <c r="AL1130"/>
  <c r="AL1128"/>
  <c r="AL1127"/>
  <c r="AL1126"/>
  <c r="AL1125"/>
  <c r="AL1124"/>
  <c r="AK1124" s="1"/>
  <c r="AL1123"/>
  <c r="AK1123" s="1"/>
  <c r="AL1122"/>
  <c r="AL1121"/>
  <c r="AL1119"/>
  <c r="AL1118"/>
  <c r="AL1117"/>
  <c r="AL1116"/>
  <c r="AL1114"/>
  <c r="AL1113"/>
  <c r="AM1113" s="1"/>
  <c r="AL1112"/>
  <c r="AK1112" s="1"/>
  <c r="AL1111"/>
  <c r="AL1110"/>
  <c r="AL1109"/>
  <c r="AK1109" s="1"/>
  <c r="AL1108"/>
  <c r="AL1107"/>
  <c r="AL1106"/>
  <c r="AM1106" s="1"/>
  <c r="AL1105"/>
  <c r="AL1104"/>
  <c r="AM1104" s="1"/>
  <c r="AL1103"/>
  <c r="AL1101"/>
  <c r="AL1100"/>
  <c r="AL1099"/>
  <c r="AL1098"/>
  <c r="AL1097"/>
  <c r="AL1096"/>
  <c r="AL1095"/>
  <c r="AL1094"/>
  <c r="AL1092"/>
  <c r="AL1091"/>
  <c r="AL1090"/>
  <c r="AK1090" s="1"/>
  <c r="AL1089"/>
  <c r="AL1083"/>
  <c r="AL1082"/>
  <c r="AL1081"/>
  <c r="AL1080"/>
  <c r="AL1079"/>
  <c r="AK1079" s="1"/>
  <c r="AL1078"/>
  <c r="AL1076"/>
  <c r="AL1075"/>
  <c r="AL1074"/>
  <c r="AK1074" s="1"/>
  <c r="AL1072"/>
  <c r="AL1071"/>
  <c r="AL1070"/>
  <c r="AL1069"/>
  <c r="AL1068"/>
  <c r="AL1066"/>
  <c r="AL1065"/>
  <c r="AL1064"/>
  <c r="AK1064" s="1"/>
  <c r="AL1063"/>
  <c r="AK1063" s="1"/>
  <c r="AL1062"/>
  <c r="AM1062" s="1"/>
  <c r="AL1061"/>
  <c r="AL1059"/>
  <c r="AL1058"/>
  <c r="AL1057"/>
  <c r="AL1056"/>
  <c r="AM1056" s="1"/>
  <c r="AL1055"/>
  <c r="AL1054"/>
  <c r="AL1052"/>
  <c r="AL1051"/>
  <c r="AL1050"/>
  <c r="AM1050" s="1"/>
  <c r="AL1049"/>
  <c r="AL1048"/>
  <c r="AL1047"/>
  <c r="AK1047" s="1"/>
  <c r="AL1046"/>
  <c r="AL1045"/>
  <c r="AL1044"/>
  <c r="AL1043"/>
  <c r="AL1042"/>
  <c r="AL1041"/>
  <c r="AL1040"/>
  <c r="AL1039"/>
  <c r="AM1039" s="1"/>
  <c r="AL1038"/>
  <c r="AL1037"/>
  <c r="AM1037" s="1"/>
  <c r="AL1036"/>
  <c r="AK1036" s="1"/>
  <c r="AL1035"/>
  <c r="AM1035" s="1"/>
  <c r="AL1034"/>
  <c r="AM1034" s="1"/>
  <c r="AL1033"/>
  <c r="AL1031"/>
  <c r="AL1030"/>
  <c r="AL1029"/>
  <c r="AM1029" s="1"/>
  <c r="AL1028"/>
  <c r="AL1027"/>
  <c r="AL1026"/>
  <c r="AL1024"/>
  <c r="AL1022"/>
  <c r="AL1021"/>
  <c r="AL1020"/>
  <c r="AL1019"/>
  <c r="AL1018"/>
  <c r="AK1018" s="1"/>
  <c r="AL1016"/>
  <c r="AL1014"/>
  <c r="AM1014" s="1"/>
  <c r="AL1012"/>
  <c r="AM1012" s="1"/>
  <c r="AL1008"/>
  <c r="AK1008" s="1"/>
  <c r="AL1007"/>
  <c r="AL1006"/>
  <c r="AL1005"/>
  <c r="AL1004"/>
  <c r="AL1002"/>
  <c r="AL1001"/>
  <c r="AL1000"/>
  <c r="AK1000" s="1"/>
  <c r="AL999"/>
  <c r="AL998"/>
  <c r="AL994"/>
  <c r="AL993"/>
  <c r="AK993" s="1"/>
  <c r="AL992"/>
  <c r="AL991"/>
  <c r="AL990"/>
  <c r="AK990" s="1"/>
  <c r="AL989"/>
  <c r="AL988"/>
  <c r="AM988" s="1"/>
  <c r="AL987"/>
  <c r="AL986"/>
  <c r="AL985"/>
  <c r="AK985" s="1"/>
  <c r="AL984"/>
  <c r="AL983"/>
  <c r="AL982"/>
  <c r="AL981"/>
  <c r="AL980"/>
  <c r="AL979"/>
  <c r="AL978"/>
  <c r="AL977"/>
  <c r="AL976"/>
  <c r="AL975"/>
  <c r="AL974"/>
  <c r="AL973"/>
  <c r="AL972"/>
  <c r="AL971"/>
  <c r="AL970"/>
  <c r="AL969"/>
  <c r="AL968"/>
  <c r="AK968" s="1"/>
  <c r="AL967"/>
  <c r="AL966"/>
  <c r="AL965"/>
  <c r="AL964"/>
  <c r="AK964" s="1"/>
  <c r="AL963"/>
  <c r="AL962"/>
  <c r="AK962" s="1"/>
  <c r="AL961"/>
  <c r="AL960"/>
  <c r="AL959"/>
  <c r="AM959" s="1"/>
  <c r="AL958"/>
  <c r="AL957"/>
  <c r="AL956"/>
  <c r="AL955"/>
  <c r="AL954"/>
  <c r="AL953"/>
  <c r="AL952"/>
  <c r="AL951"/>
  <c r="AL950"/>
  <c r="AK950" s="1"/>
  <c r="AL949"/>
  <c r="AL948"/>
  <c r="AL947"/>
  <c r="AL946"/>
  <c r="AM946" s="1"/>
  <c r="AL945"/>
  <c r="AL944"/>
  <c r="AL943"/>
  <c r="AL942"/>
  <c r="AK942" s="1"/>
  <c r="AL941"/>
  <c r="AK941" s="1"/>
  <c r="AL940"/>
  <c r="AL939"/>
  <c r="AL938"/>
  <c r="AL937"/>
  <c r="AK937" s="1"/>
  <c r="AL936"/>
  <c r="AL935"/>
  <c r="AL933"/>
  <c r="AL932"/>
  <c r="AL931"/>
  <c r="AL930"/>
  <c r="AL928"/>
  <c r="AL927"/>
  <c r="AL926"/>
  <c r="AK926" s="1"/>
  <c r="AL925"/>
  <c r="AL923"/>
  <c r="AL922"/>
  <c r="AL921"/>
  <c r="AL920"/>
  <c r="AL919"/>
  <c r="AL918"/>
  <c r="AK918" s="1"/>
  <c r="AL916"/>
  <c r="AL915"/>
  <c r="AM915" s="1"/>
  <c r="AL914"/>
  <c r="AL913"/>
  <c r="AK913" s="1"/>
  <c r="AL912"/>
  <c r="AL911"/>
  <c r="AL910"/>
  <c r="AL909"/>
  <c r="AL907"/>
  <c r="AL906"/>
  <c r="AM906" s="1"/>
  <c r="AL904"/>
  <c r="AL903"/>
  <c r="AL902"/>
  <c r="AL901"/>
  <c r="AK901" s="1"/>
  <c r="AL900"/>
  <c r="AL899"/>
  <c r="AL898"/>
  <c r="AK898" s="1"/>
  <c r="AL897"/>
  <c r="AL896"/>
  <c r="AL895"/>
  <c r="AK895" s="1"/>
  <c r="AL894"/>
  <c r="AL893"/>
  <c r="AL892"/>
  <c r="AL891"/>
  <c r="AL890"/>
  <c r="AL889"/>
  <c r="AM889" s="1"/>
  <c r="AL888"/>
  <c r="AL887"/>
  <c r="AL886"/>
  <c r="AL885"/>
  <c r="AL884"/>
  <c r="AL883"/>
  <c r="AL882"/>
  <c r="AL881"/>
  <c r="AL880"/>
  <c r="AL879"/>
  <c r="AL878"/>
  <c r="AL877"/>
  <c r="AL876"/>
  <c r="AL875"/>
  <c r="AM875" s="1"/>
  <c r="AL874"/>
  <c r="AL873"/>
  <c r="AL872"/>
  <c r="AL871"/>
  <c r="AM871" s="1"/>
  <c r="AL870"/>
  <c r="AL869"/>
  <c r="AL868"/>
  <c r="AL867"/>
  <c r="AL866"/>
  <c r="AL865"/>
  <c r="AL864"/>
  <c r="AL863"/>
  <c r="AL862"/>
  <c r="AK862" s="1"/>
  <c r="AL861"/>
  <c r="AL860"/>
  <c r="AM860" s="1"/>
  <c r="AL859"/>
  <c r="AL858"/>
  <c r="AL857"/>
  <c r="AL856"/>
  <c r="AL855"/>
  <c r="AK855" s="1"/>
  <c r="AL854"/>
  <c r="AL853"/>
  <c r="AL852"/>
  <c r="AL851"/>
  <c r="AL850"/>
  <c r="AL849"/>
  <c r="AL848"/>
  <c r="AL847"/>
  <c r="AL846"/>
  <c r="AL845"/>
  <c r="AL844"/>
  <c r="AL843"/>
  <c r="AL842"/>
  <c r="AL841"/>
  <c r="AK841" s="1"/>
  <c r="AL840"/>
  <c r="AL838"/>
  <c r="AL837"/>
  <c r="AK837" s="1"/>
  <c r="AL836"/>
  <c r="AL835"/>
  <c r="AL834"/>
  <c r="AL833"/>
  <c r="AL832"/>
  <c r="AM832" s="1"/>
  <c r="AL831"/>
  <c r="AL830"/>
  <c r="AK830" s="1"/>
  <c r="AL829"/>
  <c r="AL828"/>
  <c r="AL827"/>
  <c r="AL826"/>
  <c r="AL825"/>
  <c r="AL824"/>
  <c r="AL823"/>
  <c r="AL822"/>
  <c r="AL821"/>
  <c r="AL820"/>
  <c r="AK820" s="1"/>
  <c r="AL819"/>
  <c r="AL818"/>
  <c r="AL817"/>
  <c r="AL816"/>
  <c r="AL815"/>
  <c r="AK815" s="1"/>
  <c r="AL814"/>
  <c r="AL813"/>
  <c r="AL812"/>
  <c r="AL811"/>
  <c r="AL810"/>
  <c r="AL809"/>
  <c r="AL808"/>
  <c r="AL807"/>
  <c r="AK807" s="1"/>
  <c r="AL806"/>
  <c r="AM806" s="1"/>
  <c r="AL805"/>
  <c r="AL804"/>
  <c r="AL802"/>
  <c r="AL801"/>
  <c r="AL800"/>
  <c r="AK800" s="1"/>
  <c r="AL799"/>
  <c r="AM799" s="1"/>
  <c r="AL798"/>
  <c r="AL797"/>
  <c r="AK797" s="1"/>
  <c r="AL794"/>
  <c r="AL790"/>
  <c r="AL789"/>
  <c r="AL788"/>
  <c r="AM788" s="1"/>
  <c r="AL787"/>
  <c r="AL786"/>
  <c r="AL784"/>
  <c r="AL783"/>
  <c r="AM783" s="1"/>
  <c r="AL782"/>
  <c r="AL781"/>
  <c r="AL780"/>
  <c r="AL778"/>
  <c r="AL777"/>
  <c r="AL773"/>
  <c r="AL771"/>
  <c r="AL770"/>
  <c r="AL769"/>
  <c r="AL768"/>
  <c r="AL767"/>
  <c r="AL766"/>
  <c r="AL765"/>
  <c r="AK765" s="1"/>
  <c r="AL764"/>
  <c r="AL763"/>
  <c r="AL762"/>
  <c r="AM762" s="1"/>
  <c r="AL761"/>
  <c r="AL760"/>
  <c r="AL759"/>
  <c r="AL757"/>
  <c r="AL756"/>
  <c r="AL755"/>
  <c r="AL754"/>
  <c r="AL753"/>
  <c r="AL752"/>
  <c r="AL750"/>
  <c r="AL749"/>
  <c r="AM749" s="1"/>
  <c r="AL748"/>
  <c r="AL747"/>
  <c r="AK747" s="1"/>
  <c r="AL745"/>
  <c r="AK745" s="1"/>
  <c r="AL744"/>
  <c r="AL743"/>
  <c r="AL741"/>
  <c r="AL740"/>
  <c r="AL739"/>
  <c r="AL738"/>
  <c r="AK738" s="1"/>
  <c r="AL737"/>
  <c r="AL736"/>
  <c r="AL735"/>
  <c r="AL734"/>
  <c r="AM734" s="1"/>
  <c r="AL733"/>
  <c r="AL732"/>
  <c r="AL731"/>
  <c r="AK731" s="1"/>
  <c r="AL730"/>
  <c r="AL729"/>
  <c r="AL728"/>
  <c r="AM728" s="1"/>
  <c r="AL727"/>
  <c r="AL726"/>
  <c r="AL725"/>
  <c r="AK725" s="1"/>
  <c r="AL724"/>
  <c r="AL722"/>
  <c r="AL721"/>
  <c r="AL720"/>
  <c r="AL719"/>
  <c r="AL718"/>
  <c r="AL717"/>
  <c r="AM717" s="1"/>
  <c r="AL716"/>
  <c r="AL715"/>
  <c r="AL713"/>
  <c r="AL712"/>
  <c r="AL711"/>
  <c r="AL710"/>
  <c r="AM710" s="1"/>
  <c r="AL709"/>
  <c r="AM709" s="1"/>
  <c r="AL707"/>
  <c r="AK707" s="1"/>
  <c r="AL706"/>
  <c r="AL704"/>
  <c r="AL703"/>
  <c r="AL702"/>
  <c r="AL701"/>
  <c r="AL700"/>
  <c r="AL699"/>
  <c r="AL698"/>
  <c r="AL697"/>
  <c r="AL696"/>
  <c r="AL695"/>
  <c r="AL694"/>
  <c r="AK694" s="1"/>
  <c r="AL693"/>
  <c r="AL692"/>
  <c r="AK692" s="1"/>
  <c r="AL691"/>
  <c r="AL690"/>
  <c r="AL689"/>
  <c r="AL688"/>
  <c r="AL687"/>
  <c r="AL686"/>
  <c r="AL685"/>
  <c r="AL684"/>
  <c r="AL683"/>
  <c r="AL682"/>
  <c r="AM682" s="1"/>
  <c r="AL681"/>
  <c r="AK681" s="1"/>
  <c r="AL680"/>
  <c r="AK680" s="1"/>
  <c r="AL679"/>
  <c r="AM679" s="1"/>
  <c r="AL678"/>
  <c r="AK678" s="1"/>
  <c r="AL677"/>
  <c r="AL676"/>
  <c r="AL675"/>
  <c r="AL674"/>
  <c r="AL673"/>
  <c r="AL672"/>
  <c r="AK672" s="1"/>
  <c r="AL671"/>
  <c r="AL670"/>
  <c r="AL669"/>
  <c r="AL668"/>
  <c r="AK668" s="1"/>
  <c r="AL667"/>
  <c r="AL666"/>
  <c r="AL665"/>
  <c r="AL664"/>
  <c r="AM664" s="1"/>
  <c r="AL663"/>
  <c r="AL662"/>
  <c r="AL661"/>
  <c r="AK661" s="1"/>
  <c r="AL660"/>
  <c r="AK660" s="1"/>
  <c r="AL659"/>
  <c r="AM659" s="1"/>
  <c r="AL658"/>
  <c r="AL657"/>
  <c r="AL656"/>
  <c r="AL655"/>
  <c r="AL654"/>
  <c r="AL653"/>
  <c r="AL652"/>
  <c r="AL651"/>
  <c r="AL650"/>
  <c r="AM650" s="1"/>
  <c r="AL649"/>
  <c r="AL648"/>
  <c r="AL647"/>
  <c r="AL646"/>
  <c r="AL645"/>
  <c r="AL644"/>
  <c r="AK644" s="1"/>
  <c r="AL643"/>
  <c r="AK643" s="1"/>
  <c r="AL642"/>
  <c r="AK642" s="1"/>
  <c r="AL641"/>
  <c r="AM641" s="1"/>
  <c r="AL640"/>
  <c r="AL639"/>
  <c r="AM639" s="1"/>
  <c r="AL638"/>
  <c r="AL637"/>
  <c r="AL636"/>
  <c r="AL635"/>
  <c r="AL634"/>
  <c r="AK634" s="1"/>
  <c r="AL633"/>
  <c r="AK633" s="1"/>
  <c r="AL632"/>
  <c r="AL631"/>
  <c r="AK631" s="1"/>
  <c r="AL630"/>
  <c r="AL629"/>
  <c r="AL628"/>
  <c r="AL627"/>
  <c r="AM627" s="1"/>
  <c r="AL626"/>
  <c r="AM626" s="1"/>
  <c r="AL625"/>
  <c r="AL624"/>
  <c r="AL623"/>
  <c r="AM623" s="1"/>
  <c r="AL622"/>
  <c r="AK622" s="1"/>
  <c r="AL621"/>
  <c r="AM621" s="1"/>
  <c r="AL620"/>
  <c r="AL619"/>
  <c r="AL618"/>
  <c r="AL617"/>
  <c r="AK617" s="1"/>
  <c r="AL616"/>
  <c r="AL615"/>
  <c r="AL613"/>
  <c r="AK613" s="1"/>
  <c r="AL612"/>
  <c r="AL611"/>
  <c r="AL610"/>
  <c r="AL609"/>
  <c r="AL608"/>
  <c r="AL607"/>
  <c r="AL606"/>
  <c r="AL605"/>
  <c r="AL604"/>
  <c r="AL603"/>
  <c r="AL602"/>
  <c r="AL601"/>
  <c r="AM601" s="1"/>
  <c r="AL600"/>
  <c r="AL599"/>
  <c r="AL598"/>
  <c r="AL597"/>
  <c r="AL596"/>
  <c r="AK596" s="1"/>
  <c r="AL595"/>
  <c r="AL594"/>
  <c r="AM594" s="1"/>
  <c r="AL593"/>
  <c r="AM593" s="1"/>
  <c r="AL592"/>
  <c r="AL591"/>
  <c r="AL590"/>
  <c r="AL589"/>
  <c r="AL588"/>
  <c r="AL587"/>
  <c r="AL586"/>
  <c r="AL585"/>
  <c r="AL584"/>
  <c r="AL583"/>
  <c r="AM583" s="1"/>
  <c r="AL582"/>
  <c r="AK582" s="1"/>
  <c r="AL581"/>
  <c r="AM581" s="1"/>
  <c r="AL580"/>
  <c r="AL579"/>
  <c r="AL577"/>
  <c r="AL576"/>
  <c r="AL575"/>
  <c r="AL574"/>
  <c r="AL573"/>
  <c r="AL572"/>
  <c r="AL570"/>
  <c r="AL569"/>
  <c r="AL567"/>
  <c r="AL566"/>
  <c r="AK566" s="1"/>
  <c r="AL565"/>
  <c r="AL564"/>
  <c r="AL563"/>
  <c r="AL562"/>
  <c r="AL561"/>
  <c r="AL560"/>
  <c r="AL559"/>
  <c r="AL558"/>
  <c r="AL557"/>
  <c r="AL556"/>
  <c r="AM556" s="1"/>
  <c r="AL555"/>
  <c r="AL554"/>
  <c r="AL553"/>
  <c r="AL552"/>
  <c r="AL551"/>
  <c r="AL550"/>
  <c r="AK550" s="1"/>
  <c r="AL549"/>
  <c r="AL548"/>
  <c r="AL547"/>
  <c r="AL546"/>
  <c r="AL545"/>
  <c r="AL544"/>
  <c r="AL543"/>
  <c r="AL542"/>
  <c r="AL540"/>
  <c r="AL539"/>
  <c r="AL538"/>
  <c r="AK538" s="1"/>
  <c r="AL537"/>
  <c r="AL536"/>
  <c r="AK536" s="1"/>
  <c r="AL535"/>
  <c r="AL534"/>
  <c r="AL533"/>
  <c r="AL532"/>
  <c r="AM532" s="1"/>
  <c r="AL531"/>
  <c r="AL530"/>
  <c r="AL529"/>
  <c r="AM529" s="1"/>
  <c r="AL526"/>
  <c r="AL525"/>
  <c r="AL524"/>
  <c r="AL523"/>
  <c r="AM523" s="1"/>
  <c r="AL519"/>
  <c r="AL518"/>
  <c r="AL517"/>
  <c r="AL515"/>
  <c r="AL514"/>
  <c r="AL513"/>
  <c r="AL512"/>
  <c r="AK512" s="1"/>
  <c r="AL511"/>
  <c r="AL510"/>
  <c r="AK510" s="1"/>
  <c r="AL508"/>
  <c r="AL507"/>
  <c r="AL506"/>
  <c r="AL505"/>
  <c r="AL504"/>
  <c r="AL503"/>
  <c r="AK503" s="1"/>
  <c r="AL501"/>
  <c r="AK501" s="1"/>
  <c r="AL500"/>
  <c r="AL499"/>
  <c r="AM499" s="1"/>
  <c r="AL497"/>
  <c r="AL496"/>
  <c r="AL495"/>
  <c r="AL494"/>
  <c r="AL492"/>
  <c r="AL491"/>
  <c r="AL490"/>
  <c r="AL489"/>
  <c r="AL488"/>
  <c r="AL487"/>
  <c r="AL485"/>
  <c r="AK485" s="1"/>
  <c r="AL484"/>
  <c r="AL482"/>
  <c r="AL481"/>
  <c r="AL480"/>
  <c r="AL479"/>
  <c r="AL478"/>
  <c r="AK478" s="1"/>
  <c r="AL477"/>
  <c r="AL476"/>
  <c r="AL475"/>
  <c r="AK475" s="1"/>
  <c r="AL474"/>
  <c r="AM474" s="1"/>
  <c r="AL473"/>
  <c r="AL472"/>
  <c r="AL471"/>
  <c r="AL467"/>
  <c r="AL466"/>
  <c r="AL464"/>
  <c r="AL463"/>
  <c r="AL462"/>
  <c r="AL460"/>
  <c r="AK460" s="1"/>
  <c r="AL458"/>
  <c r="AM458" s="1"/>
  <c r="AL457"/>
  <c r="AL456"/>
  <c r="AK456" s="1"/>
  <c r="AL455"/>
  <c r="AL454"/>
  <c r="AL453"/>
  <c r="AL451"/>
  <c r="AL449"/>
  <c r="AM449" s="1"/>
  <c r="AL448"/>
  <c r="AL443"/>
  <c r="AL442"/>
  <c r="AL441"/>
  <c r="AL440"/>
  <c r="AK440" s="1"/>
  <c r="AL438"/>
  <c r="AM438" s="1"/>
  <c r="AL436"/>
  <c r="AL434"/>
  <c r="AL433"/>
  <c r="AL432"/>
  <c r="AL431"/>
  <c r="AL430"/>
  <c r="AL429"/>
  <c r="AL427"/>
  <c r="AL426"/>
  <c r="AL425"/>
  <c r="AM425" s="1"/>
  <c r="AL424"/>
  <c r="AL423"/>
  <c r="AK423" s="1"/>
  <c r="AL422"/>
  <c r="AL421"/>
  <c r="AL420"/>
  <c r="AL419"/>
  <c r="AL418"/>
  <c r="AL417"/>
  <c r="AL416"/>
  <c r="AL415"/>
  <c r="AK415" s="1"/>
  <c r="AL414"/>
  <c r="AK414" s="1"/>
  <c r="AL413"/>
  <c r="AL412"/>
  <c r="AL411"/>
  <c r="AL410"/>
  <c r="AL409"/>
  <c r="AL408"/>
  <c r="AK408" s="1"/>
  <c r="AL407"/>
  <c r="AK407" s="1"/>
  <c r="AL406"/>
  <c r="AL405"/>
  <c r="AK405" s="1"/>
  <c r="AL404"/>
  <c r="AL403"/>
  <c r="AK403" s="1"/>
  <c r="AL402"/>
  <c r="AL401"/>
  <c r="AL400"/>
  <c r="AL399"/>
  <c r="AL398"/>
  <c r="AL397"/>
  <c r="AL396"/>
  <c r="AK396" s="1"/>
  <c r="AL395"/>
  <c r="AM395" s="1"/>
  <c r="AL394"/>
  <c r="AL393"/>
  <c r="AL392"/>
  <c r="AM392" s="1"/>
  <c r="AL391"/>
  <c r="AM391" s="1"/>
  <c r="AL390"/>
  <c r="AL389"/>
  <c r="AL388"/>
  <c r="AL387"/>
  <c r="AL386"/>
  <c r="AL385"/>
  <c r="AL384"/>
  <c r="AL383"/>
  <c r="AM383" s="1"/>
  <c r="AL382"/>
  <c r="AL381"/>
  <c r="AK381" s="1"/>
  <c r="AL380"/>
  <c r="AL379"/>
  <c r="AL378"/>
  <c r="AL377"/>
  <c r="AK377" s="1"/>
  <c r="AL376"/>
  <c r="AL375"/>
  <c r="AK375" s="1"/>
  <c r="AL374"/>
  <c r="AM374" s="1"/>
  <c r="AL373"/>
  <c r="AL372"/>
  <c r="AL371"/>
  <c r="AM371" s="1"/>
  <c r="AL370"/>
  <c r="AL369"/>
  <c r="AL368"/>
  <c r="AK368" s="1"/>
  <c r="AL367"/>
  <c r="AK367" s="1"/>
  <c r="AL366"/>
  <c r="AL365"/>
  <c r="AL364"/>
  <c r="AL363"/>
  <c r="AK363" s="1"/>
  <c r="AL362"/>
  <c r="AL361"/>
  <c r="AL360"/>
  <c r="AM360" s="1"/>
  <c r="AL359"/>
  <c r="AL358"/>
  <c r="AL357"/>
  <c r="AL356"/>
  <c r="AL355"/>
  <c r="AK355" s="1"/>
  <c r="AL354"/>
  <c r="AK354" s="1"/>
  <c r="AL353"/>
  <c r="AL352"/>
  <c r="AL351"/>
  <c r="AL350"/>
  <c r="AL349"/>
  <c r="AK349" s="1"/>
  <c r="AL348"/>
  <c r="AL347"/>
  <c r="AM347" s="1"/>
  <c r="AL346"/>
  <c r="AL345"/>
  <c r="AM345" s="1"/>
  <c r="AL344"/>
  <c r="AL343"/>
  <c r="AK343" s="1"/>
  <c r="AL342"/>
  <c r="AL341"/>
  <c r="AL340"/>
  <c r="AL339"/>
  <c r="AL338"/>
  <c r="AL337"/>
  <c r="AL336"/>
  <c r="AL335"/>
  <c r="AL334"/>
  <c r="AM334" s="1"/>
  <c r="AL333"/>
  <c r="AL332"/>
  <c r="AL331"/>
  <c r="AL330"/>
  <c r="AL329"/>
  <c r="AL328"/>
  <c r="AL327"/>
  <c r="AL326"/>
  <c r="AL325"/>
  <c r="AL324"/>
  <c r="AL323"/>
  <c r="AM323" s="1"/>
  <c r="AL322"/>
  <c r="AL321"/>
  <c r="AL320"/>
  <c r="AM320" s="1"/>
  <c r="AL318"/>
  <c r="AM318" s="1"/>
  <c r="AL317"/>
  <c r="AL316"/>
  <c r="AL315"/>
  <c r="AK315" s="1"/>
  <c r="AL314"/>
  <c r="AL313"/>
  <c r="AL312"/>
  <c r="AL311"/>
  <c r="AL310"/>
  <c r="AK310" s="1"/>
  <c r="AL309"/>
  <c r="AL308"/>
  <c r="AL307"/>
  <c r="AK307" s="1"/>
  <c r="AL306"/>
  <c r="AK306" s="1"/>
  <c r="AL305"/>
  <c r="AL304"/>
  <c r="AL303"/>
  <c r="AL302"/>
  <c r="AL301"/>
  <c r="AL300"/>
  <c r="AL299"/>
  <c r="AL298"/>
  <c r="AL297"/>
  <c r="AL296"/>
  <c r="AL295"/>
  <c r="AL294"/>
  <c r="AL293"/>
  <c r="AL292"/>
  <c r="AM292" s="1"/>
  <c r="AL291"/>
  <c r="AL290"/>
  <c r="AL289"/>
  <c r="AL288"/>
  <c r="AL287"/>
  <c r="AK287" s="1"/>
  <c r="AL286"/>
  <c r="AK286" s="1"/>
  <c r="AL285"/>
  <c r="AL284"/>
  <c r="AL283"/>
  <c r="AL282"/>
  <c r="AL281"/>
  <c r="AL280"/>
  <c r="AL279"/>
  <c r="AL278"/>
  <c r="AL277"/>
  <c r="AL275"/>
  <c r="AK275" s="1"/>
  <c r="AL274"/>
  <c r="AL273"/>
  <c r="AL272"/>
  <c r="AL271"/>
  <c r="AM271" s="1"/>
  <c r="AL270"/>
  <c r="AL268"/>
  <c r="AL267"/>
  <c r="AL266"/>
  <c r="AL265"/>
  <c r="AL264"/>
  <c r="AK264" s="1"/>
  <c r="AL263"/>
  <c r="AL262"/>
  <c r="AL261"/>
  <c r="AL260"/>
  <c r="AM260" s="1"/>
  <c r="AL259"/>
  <c r="AL258"/>
  <c r="AL257"/>
  <c r="AL256"/>
  <c r="AL255"/>
  <c r="AL254"/>
  <c r="AL253"/>
  <c r="AL252"/>
  <c r="AK252" s="1"/>
  <c r="AL251"/>
  <c r="AL250"/>
  <c r="AM250" s="1"/>
  <c r="AL249"/>
  <c r="AL248"/>
  <c r="AL247"/>
  <c r="AK247" s="1"/>
  <c r="AL246"/>
  <c r="AL245"/>
  <c r="AL244"/>
  <c r="AK244" s="1"/>
  <c r="AL243"/>
  <c r="AL242"/>
  <c r="AL241"/>
  <c r="AL240"/>
  <c r="AM240" s="1"/>
  <c r="AL239"/>
  <c r="AL238"/>
  <c r="AL237"/>
  <c r="AL236"/>
  <c r="AL235"/>
  <c r="AL234"/>
  <c r="AL233"/>
  <c r="AL232"/>
  <c r="AM232" s="1"/>
  <c r="AL231"/>
  <c r="AL230"/>
  <c r="AK230" s="1"/>
  <c r="AL228"/>
  <c r="AL227"/>
  <c r="AL226"/>
  <c r="AL225"/>
  <c r="AL224"/>
  <c r="AL223"/>
  <c r="AL222"/>
  <c r="AL221"/>
  <c r="AL220"/>
  <c r="AL219"/>
  <c r="AK219" s="1"/>
  <c r="AL218"/>
  <c r="AL217"/>
  <c r="AL216"/>
  <c r="AK216" s="1"/>
  <c r="AL215"/>
  <c r="AL214"/>
  <c r="AL212"/>
  <c r="AL211"/>
  <c r="AM211" s="1"/>
  <c r="AL210"/>
  <c r="AM210" s="1"/>
  <c r="AL209"/>
  <c r="AK209" s="1"/>
  <c r="AL208"/>
  <c r="AL207"/>
  <c r="AL205"/>
  <c r="AL204"/>
  <c r="AL202"/>
  <c r="AL201"/>
  <c r="AK201" s="1"/>
  <c r="AL199"/>
  <c r="AL198"/>
  <c r="AL197"/>
  <c r="AL196"/>
  <c r="AL195"/>
  <c r="AK195" s="1"/>
  <c r="AL194"/>
  <c r="AL193"/>
  <c r="AL192"/>
  <c r="AL191"/>
  <c r="AL190"/>
  <c r="AL189"/>
  <c r="AL188"/>
  <c r="AK188" s="1"/>
  <c r="AL187"/>
  <c r="AL186"/>
  <c r="AL185"/>
  <c r="AK185" s="1"/>
  <c r="AL184"/>
  <c r="AL183"/>
  <c r="AM183" s="1"/>
  <c r="AL182"/>
  <c r="AL181"/>
  <c r="AL180"/>
  <c r="AL179"/>
  <c r="AM179" s="1"/>
  <c r="AL178"/>
  <c r="AL177"/>
  <c r="AL176"/>
  <c r="AL175"/>
  <c r="AL174"/>
  <c r="AL173"/>
  <c r="AM173" s="1"/>
  <c r="AL172"/>
  <c r="AL171"/>
  <c r="AL170"/>
  <c r="AL169"/>
  <c r="AK169" s="1"/>
  <c r="AL168"/>
  <c r="AL167"/>
  <c r="AL166"/>
  <c r="AK166" s="1"/>
  <c r="AL165"/>
  <c r="AL164"/>
  <c r="AM164" s="1"/>
  <c r="AL162"/>
  <c r="AL161"/>
  <c r="AL160"/>
  <c r="AL159"/>
  <c r="AL158"/>
  <c r="AM158" s="1"/>
  <c r="AL157"/>
  <c r="AL156"/>
  <c r="AL155"/>
  <c r="AL154"/>
  <c r="AM154" s="1"/>
  <c r="AL153"/>
  <c r="AL152"/>
  <c r="AL151"/>
  <c r="AL150"/>
  <c r="AL149"/>
  <c r="AL148"/>
  <c r="AL147"/>
  <c r="AL146"/>
  <c r="AL145"/>
  <c r="AL143"/>
  <c r="AL142"/>
  <c r="AL140"/>
  <c r="AK140" s="1"/>
  <c r="AL139"/>
  <c r="AL138"/>
  <c r="AL137"/>
  <c r="AL136"/>
  <c r="AM136" s="1"/>
  <c r="AL135"/>
  <c r="AL134"/>
  <c r="AK134" s="1"/>
  <c r="AL133"/>
  <c r="AL131"/>
  <c r="AK131" s="1"/>
  <c r="AL130"/>
  <c r="AL129"/>
  <c r="AL128"/>
  <c r="AL127"/>
  <c r="AL126"/>
  <c r="AL125"/>
  <c r="AL124"/>
  <c r="AL122"/>
  <c r="AK122" s="1"/>
  <c r="AL121"/>
  <c r="AL120"/>
  <c r="AM120" s="1"/>
  <c r="AL119"/>
  <c r="AL118"/>
  <c r="AL117"/>
  <c r="AL115"/>
  <c r="AL114"/>
  <c r="AL113"/>
  <c r="AL112"/>
  <c r="AL110"/>
  <c r="AL109"/>
  <c r="AL108"/>
  <c r="AK108" s="1"/>
  <c r="AL107"/>
  <c r="AL106"/>
  <c r="AL105"/>
  <c r="AL104"/>
  <c r="AL103"/>
  <c r="AL102"/>
  <c r="AK102" s="1"/>
  <c r="AL101"/>
  <c r="AK101" s="1"/>
  <c r="AL100"/>
  <c r="AK100" s="1"/>
  <c r="AL99"/>
  <c r="AL98"/>
  <c r="AL97"/>
  <c r="AL96"/>
  <c r="AL95"/>
  <c r="AL94"/>
  <c r="AL93"/>
  <c r="AL92"/>
  <c r="AL91"/>
  <c r="AL90"/>
  <c r="AL89"/>
  <c r="AL88"/>
  <c r="AK88" s="1"/>
  <c r="AL87"/>
  <c r="AK87" s="1"/>
  <c r="AL86"/>
  <c r="AK86" s="1"/>
  <c r="AL85"/>
  <c r="AM85" s="1"/>
  <c r="AL84"/>
  <c r="AL83"/>
  <c r="AL82"/>
  <c r="AL81"/>
  <c r="AL80"/>
  <c r="AM80" s="1"/>
  <c r="AL79"/>
  <c r="AK79" s="1"/>
  <c r="AL78"/>
  <c r="AL77"/>
  <c r="AL76"/>
  <c r="AL75"/>
  <c r="AL74"/>
  <c r="AL73"/>
  <c r="AK73" s="1"/>
  <c r="AL72"/>
  <c r="AK72" s="1"/>
  <c r="AL71"/>
  <c r="AL70"/>
  <c r="AL69"/>
  <c r="AL68"/>
  <c r="AK68" s="1"/>
  <c r="AL67"/>
  <c r="AL66"/>
  <c r="AL65"/>
  <c r="AL64"/>
  <c r="AL63"/>
  <c r="AL62"/>
  <c r="AK62" s="1"/>
  <c r="AL61"/>
  <c r="AK61" s="1"/>
  <c r="AL60"/>
  <c r="AL59"/>
  <c r="AK59" s="1"/>
  <c r="AL58"/>
  <c r="AL57"/>
  <c r="AL56"/>
  <c r="AL55"/>
  <c r="AL53"/>
  <c r="AL52"/>
  <c r="AL51"/>
  <c r="AL50"/>
  <c r="AL49"/>
  <c r="AM49" s="1"/>
  <c r="AL48"/>
  <c r="AL47"/>
  <c r="AL46"/>
  <c r="AL45"/>
  <c r="AL44"/>
  <c r="AK44" s="1"/>
  <c r="AL43"/>
  <c r="AL42"/>
  <c r="AL41"/>
  <c r="AL40"/>
  <c r="AL39"/>
  <c r="AL38"/>
  <c r="AL37"/>
  <c r="AL36"/>
  <c r="AL35"/>
  <c r="AL34"/>
  <c r="AL32"/>
  <c r="AL31"/>
  <c r="AM31" s="1"/>
  <c r="AL30"/>
  <c r="AM30" s="1"/>
  <c r="AL29"/>
  <c r="AM29" s="1"/>
  <c r="AL27"/>
  <c r="AL26"/>
  <c r="AL25"/>
  <c r="AL24"/>
  <c r="AL23"/>
  <c r="AL13"/>
  <c r="AK13" s="1"/>
  <c r="AL14"/>
  <c r="AL15"/>
  <c r="AL16"/>
  <c r="AL17"/>
  <c r="AK17" s="1"/>
  <c r="AL18"/>
  <c r="AK18" s="1"/>
  <c r="AL19"/>
  <c r="AL20"/>
  <c r="AL21"/>
  <c r="AL22"/>
  <c r="AI2150"/>
  <c r="AI2149"/>
  <c r="AI2148"/>
  <c r="AI2144"/>
  <c r="AI2143"/>
  <c r="AI2141"/>
  <c r="AI2139"/>
  <c r="AI2137"/>
  <c r="AI2132"/>
  <c r="AI2131"/>
  <c r="AI2130"/>
  <c r="AI2129"/>
  <c r="AI2125"/>
  <c r="AI2121"/>
  <c r="AI2117"/>
  <c r="AI2116"/>
  <c r="AI2115"/>
  <c r="AI2114"/>
  <c r="AI2110"/>
  <c r="AI2109"/>
  <c r="AI2108"/>
  <c r="AI2107"/>
  <c r="AI2103"/>
  <c r="AI2099"/>
  <c r="AI2092"/>
  <c r="AI2090"/>
  <c r="AI2088"/>
  <c r="AI2084"/>
  <c r="AI2080"/>
  <c r="AI2079"/>
  <c r="AI2075"/>
  <c r="AI2074"/>
  <c r="AI2073"/>
  <c r="AI2072"/>
  <c r="AI2071"/>
  <c r="AI2070"/>
  <c r="AI2069"/>
  <c r="AI2068"/>
  <c r="AI2067"/>
  <c r="AI2066"/>
  <c r="AI2065"/>
  <c r="AI2064"/>
  <c r="AI2060"/>
  <c r="AI2059"/>
  <c r="AI2058"/>
  <c r="AI2057"/>
  <c r="AI2053"/>
  <c r="AI2052"/>
  <c r="AI2051"/>
  <c r="AI2050"/>
  <c r="AI2049"/>
  <c r="AI2048"/>
  <c r="AI2047"/>
  <c r="AI2046"/>
  <c r="AI2045"/>
  <c r="AI2044"/>
  <c r="AI2043"/>
  <c r="AI2039"/>
  <c r="AI2037"/>
  <c r="AI2033"/>
  <c r="AI2032"/>
  <c r="AI2031"/>
  <c r="AI2030"/>
  <c r="AI2029"/>
  <c r="AI2028"/>
  <c r="AI2027"/>
  <c r="AI2026"/>
  <c r="AI2025"/>
  <c r="AI2021"/>
  <c r="AI2017"/>
  <c r="AI2015"/>
  <c r="AI2013"/>
  <c r="AI2011"/>
  <c r="AI2007"/>
  <c r="AI2001"/>
  <c r="AI2000"/>
  <c r="AI1999"/>
  <c r="AI1998"/>
  <c r="AI1997"/>
  <c r="AI1996"/>
  <c r="AI1995"/>
  <c r="AI1994"/>
  <c r="AI1993"/>
  <c r="AI1992"/>
  <c r="AI1991"/>
  <c r="AI1990"/>
  <c r="AI1989"/>
  <c r="AI1988"/>
  <c r="AI1987"/>
  <c r="AI1986"/>
  <c r="AI1985"/>
  <c r="AI1984"/>
  <c r="AI1983"/>
  <c r="AI1982"/>
  <c r="AI1981"/>
  <c r="AI1980"/>
  <c r="AI1978"/>
  <c r="AI1977"/>
  <c r="AI1976"/>
  <c r="AI1975"/>
  <c r="AI1974"/>
  <c r="AI1973"/>
  <c r="AI1972"/>
  <c r="AI1971"/>
  <c r="AI1970"/>
  <c r="AI1969"/>
  <c r="AI1968"/>
  <c r="AI1967"/>
  <c r="AI1966"/>
  <c r="AI1965"/>
  <c r="AI1963"/>
  <c r="AI1962"/>
  <c r="AI1956"/>
  <c r="AI1955"/>
  <c r="AI1951"/>
  <c r="AI1949"/>
  <c r="AI1947"/>
  <c r="AI1945"/>
  <c r="AI1943"/>
  <c r="AI1941"/>
  <c r="AI1940"/>
  <c r="AI1938"/>
  <c r="AI1937"/>
  <c r="AI1936"/>
  <c r="AI1935"/>
  <c r="AI1934"/>
  <c r="AI1933"/>
  <c r="AI1932"/>
  <c r="AI1931"/>
  <c r="AI1930"/>
  <c r="AI1929"/>
  <c r="AI1928"/>
  <c r="AI1927"/>
  <c r="AI1926"/>
  <c r="AI1925"/>
  <c r="AI1924"/>
  <c r="AI1923"/>
  <c r="AI1922"/>
  <c r="AI1921"/>
  <c r="AI1920"/>
  <c r="AI1919"/>
  <c r="AI1918"/>
  <c r="AI1917"/>
  <c r="AI1916"/>
  <c r="AI1915"/>
  <c r="AI1913"/>
  <c r="AI1912"/>
  <c r="AI1911"/>
  <c r="AI1910"/>
  <c r="AI1909"/>
  <c r="AI1908"/>
  <c r="AI1907"/>
  <c r="AI1906"/>
  <c r="AI1905"/>
  <c r="AI1904"/>
  <c r="AI1903"/>
  <c r="AI1902"/>
  <c r="AI1901"/>
  <c r="AI1900"/>
  <c r="AI1899"/>
  <c r="AI1898"/>
  <c r="AI1896"/>
  <c r="AI1895"/>
  <c r="AI1894"/>
  <c r="AI1893"/>
  <c r="AI1892"/>
  <c r="AI1890"/>
  <c r="AI1889"/>
  <c r="AI1888"/>
  <c r="AI1887"/>
  <c r="AI1886"/>
  <c r="AI1885"/>
  <c r="AI1884"/>
  <c r="AI1883"/>
  <c r="AI1882"/>
  <c r="AI1881"/>
  <c r="AI1880"/>
  <c r="AI1879"/>
  <c r="AI1878"/>
  <c r="AI1877"/>
  <c r="AI1876"/>
  <c r="AI1875"/>
  <c r="AI1874"/>
  <c r="AI1873"/>
  <c r="AI1872"/>
  <c r="AI1871"/>
  <c r="AI1870"/>
  <c r="AI1869"/>
  <c r="AI1868"/>
  <c r="AI1867"/>
  <c r="AI1865"/>
  <c r="AI1864"/>
  <c r="AI1863"/>
  <c r="AI1862"/>
  <c r="AI1861"/>
  <c r="AI1860"/>
  <c r="AI1859"/>
  <c r="AI1858"/>
  <c r="AI1857"/>
  <c r="AI1856"/>
  <c r="AI1855"/>
  <c r="AI1854"/>
  <c r="AI1853"/>
  <c r="AI1852"/>
  <c r="AI1851"/>
  <c r="AI1850"/>
  <c r="AI1848"/>
  <c r="AI1847"/>
  <c r="AI1846"/>
  <c r="AI1845"/>
  <c r="AI1843"/>
  <c r="AI1842"/>
  <c r="AI1841"/>
  <c r="AI1840"/>
  <c r="AI1839"/>
  <c r="AI1838"/>
  <c r="AI1837"/>
  <c r="AI1836"/>
  <c r="AI1835"/>
  <c r="AI1834"/>
  <c r="AI1833"/>
  <c r="AI1832"/>
  <c r="AI1831"/>
  <c r="AI1830"/>
  <c r="AI1829"/>
  <c r="AI1828"/>
  <c r="AI1827"/>
  <c r="AI1826"/>
  <c r="AI1825"/>
  <c r="AI1824"/>
  <c r="AI1823"/>
  <c r="AI1822"/>
  <c r="AI1821"/>
  <c r="AI1820"/>
  <c r="AI1818"/>
  <c r="AI1817"/>
  <c r="AI1816"/>
  <c r="AI1815"/>
  <c r="AI1814"/>
  <c r="AI1813"/>
  <c r="AI1812"/>
  <c r="AI1811"/>
  <c r="AI1810"/>
  <c r="AI1809"/>
  <c r="AI1808"/>
  <c r="AI1807"/>
  <c r="AI1806"/>
  <c r="AI1805"/>
  <c r="AI1804"/>
  <c r="AI1803"/>
  <c r="AI1801"/>
  <c r="AI1800"/>
  <c r="AI1796"/>
  <c r="AI1795"/>
  <c r="AI1793"/>
  <c r="AI1792"/>
  <c r="AI1791"/>
  <c r="AI1790"/>
  <c r="AI1786"/>
  <c r="AI1785"/>
  <c r="AI1783"/>
  <c r="AI1782"/>
  <c r="AI1778"/>
  <c r="AI1777"/>
  <c r="AI1775"/>
  <c r="AI1774"/>
  <c r="AI1772"/>
  <c r="AI1771"/>
  <c r="AI1769"/>
  <c r="AI1768"/>
  <c r="AI1767"/>
  <c r="AI1766"/>
  <c r="AI1765"/>
  <c r="AI1764"/>
  <c r="AI1763"/>
  <c r="AI1762"/>
  <c r="AI1761"/>
  <c r="AI1760"/>
  <c r="AI1759"/>
  <c r="AI1758"/>
  <c r="AI1757"/>
  <c r="AI1756"/>
  <c r="AI1754"/>
  <c r="AI1753"/>
  <c r="AI1752"/>
  <c r="AI1751"/>
  <c r="AI1750"/>
  <c r="AI1749"/>
  <c r="AI1747"/>
  <c r="AI1746"/>
  <c r="AI1745"/>
  <c r="AI1743"/>
  <c r="AI1742"/>
  <c r="AI1741"/>
  <c r="AI1740"/>
  <c r="AI1739"/>
  <c r="AI1738"/>
  <c r="AI1737"/>
  <c r="AI1736"/>
  <c r="AI1735"/>
  <c r="AI1734"/>
  <c r="AI1733"/>
  <c r="AI1732"/>
  <c r="AI1731"/>
  <c r="AI1730"/>
  <c r="AI1729"/>
  <c r="AI1728"/>
  <c r="AI1727"/>
  <c r="AI1726"/>
  <c r="AI1725"/>
  <c r="AI1724"/>
  <c r="AI1723"/>
  <c r="AI1722"/>
  <c r="AI1721"/>
  <c r="AI1720"/>
  <c r="AI1719"/>
  <c r="AI1718"/>
  <c r="AI1716"/>
  <c r="AI1715"/>
  <c r="AI1714"/>
  <c r="AI1713"/>
  <c r="AI1712"/>
  <c r="AI1711"/>
  <c r="AI1710"/>
  <c r="AI1709"/>
  <c r="AI1708"/>
  <c r="AI1707"/>
  <c r="AI1706"/>
  <c r="AI1705"/>
  <c r="AI1704"/>
  <c r="AI1703"/>
  <c r="AI1702"/>
  <c r="AI1701"/>
  <c r="AI1699"/>
  <c r="AI1698"/>
  <c r="AI1696"/>
  <c r="AI1695"/>
  <c r="AI1693"/>
  <c r="AI1692"/>
  <c r="AI1691"/>
  <c r="AI1690"/>
  <c r="AI1689"/>
  <c r="AI1688"/>
  <c r="AI1687"/>
  <c r="AI1686"/>
  <c r="AI1685"/>
  <c r="AI1684"/>
  <c r="AI1683"/>
  <c r="AI1682"/>
  <c r="AI1681"/>
  <c r="AI1680"/>
  <c r="AI1679"/>
  <c r="AI1678"/>
  <c r="AI1677"/>
  <c r="AI1676"/>
  <c r="AI1675"/>
  <c r="AI1674"/>
  <c r="AI1672"/>
  <c r="AI1671"/>
  <c r="AI1670"/>
  <c r="AI1669"/>
  <c r="AI1668"/>
  <c r="AI1667"/>
  <c r="AI1666"/>
  <c r="AI1665"/>
  <c r="AI1664"/>
  <c r="AI1663"/>
  <c r="AI1661"/>
  <c r="AI1659"/>
  <c r="AI1652"/>
  <c r="AI1649"/>
  <c r="AI1645"/>
  <c r="AI1644"/>
  <c r="AI1643"/>
  <c r="AI1642"/>
  <c r="AI1641"/>
  <c r="AI1640"/>
  <c r="AI1639"/>
  <c r="AI1638"/>
  <c r="AI1637"/>
  <c r="AI1636"/>
  <c r="AI1635"/>
  <c r="AI1634"/>
  <c r="AI1633"/>
  <c r="AI1627"/>
  <c r="AI1626"/>
  <c r="AI1625"/>
  <c r="AI1623"/>
  <c r="AI1622"/>
  <c r="AI1621"/>
  <c r="AI1619"/>
  <c r="AI1618"/>
  <c r="AI1617"/>
  <c r="AI1613"/>
  <c r="AI1611"/>
  <c r="AI1610"/>
  <c r="AI1609"/>
  <c r="AI1608"/>
  <c r="AI1607"/>
  <c r="AI1606"/>
  <c r="AI1605"/>
  <c r="AI1604"/>
  <c r="AI1603"/>
  <c r="AI1601"/>
  <c r="AI1600"/>
  <c r="AI1599"/>
  <c r="AI1598"/>
  <c r="AI1596"/>
  <c r="AI1589"/>
  <c r="AI1588"/>
  <c r="AI1587"/>
  <c r="AI1586"/>
  <c r="AI1585"/>
  <c r="AI1584"/>
  <c r="AI1583"/>
  <c r="AI1582"/>
  <c r="AI1581"/>
  <c r="AI1580"/>
  <c r="AI1577"/>
  <c r="AI1576"/>
  <c r="AI1574"/>
  <c r="AI1573"/>
  <c r="AI1572"/>
  <c r="AI1571"/>
  <c r="AI1570"/>
  <c r="AI1569"/>
  <c r="AI1567"/>
  <c r="AI1566"/>
  <c r="AI1565"/>
  <c r="AI1564"/>
  <c r="AI1563"/>
  <c r="AI1562"/>
  <c r="AI1561"/>
  <c r="AI1560"/>
  <c r="AI1558"/>
  <c r="AI1557"/>
  <c r="AI1555"/>
  <c r="AI1554"/>
  <c r="AI1553"/>
  <c r="AI1552"/>
  <c r="AI1551"/>
  <c r="AI1550"/>
  <c r="AI1549"/>
  <c r="AI1548"/>
  <c r="AI1546"/>
  <c r="AI1545"/>
  <c r="AI1544"/>
  <c r="AI1543"/>
  <c r="AI1541"/>
  <c r="AI1540"/>
  <c r="AI1539"/>
  <c r="AI1538"/>
  <c r="AI1537"/>
  <c r="AI1536"/>
  <c r="AI1535"/>
  <c r="AI1534"/>
  <c r="AI1533"/>
  <c r="AI1532"/>
  <c r="AI1531"/>
  <c r="AI1530"/>
  <c r="AI1529"/>
  <c r="AI1528"/>
  <c r="AI1527"/>
  <c r="AI1526"/>
  <c r="AI1523"/>
  <c r="AI1522"/>
  <c r="AI1520"/>
  <c r="AI1519"/>
  <c r="AI1518"/>
  <c r="AI1517"/>
  <c r="AI1516"/>
  <c r="AI1515"/>
  <c r="AI1513"/>
  <c r="AI1512"/>
  <c r="AI1511"/>
  <c r="AI1510"/>
  <c r="AI1509"/>
  <c r="AI1508"/>
  <c r="AI1507"/>
  <c r="AI1506"/>
  <c r="AI1505"/>
  <c r="AI1504"/>
  <c r="AI1503"/>
  <c r="AI1502"/>
  <c r="AI1501"/>
  <c r="AI1500"/>
  <c r="AI1498"/>
  <c r="AI1497"/>
  <c r="AI1496"/>
  <c r="AI1495"/>
  <c r="AI1494"/>
  <c r="AI1493"/>
  <c r="AI1491"/>
  <c r="AI1490"/>
  <c r="AI1489"/>
  <c r="AI1488"/>
  <c r="AI1487"/>
  <c r="AI1486"/>
  <c r="AI1485"/>
  <c r="AI1484"/>
  <c r="AI1483"/>
  <c r="AI1482"/>
  <c r="AI1481"/>
  <c r="AI1480"/>
  <c r="AI1479"/>
  <c r="AI1478"/>
  <c r="AI1477"/>
  <c r="AI1476"/>
  <c r="AI1475"/>
  <c r="AI1474"/>
  <c r="AI1473"/>
  <c r="AI1472"/>
  <c r="AI1471"/>
  <c r="AI1470"/>
  <c r="AI1469"/>
  <c r="AI1468"/>
  <c r="AI1467"/>
  <c r="AI1466"/>
  <c r="AI1465"/>
  <c r="AI1464"/>
  <c r="AI1461"/>
  <c r="AI1460"/>
  <c r="AI1459"/>
  <c r="AI1458"/>
  <c r="AI1457"/>
  <c r="AI1456"/>
  <c r="AI1454"/>
  <c r="AI1453"/>
  <c r="AI1452"/>
  <c r="AI1451"/>
  <c r="AI1450"/>
  <c r="AI1449"/>
  <c r="AI1448"/>
  <c r="AI1447"/>
  <c r="AI1446"/>
  <c r="AI1445"/>
  <c r="AI1444"/>
  <c r="AI1443"/>
  <c r="AI1431"/>
  <c r="AI1430"/>
  <c r="AI1429"/>
  <c r="AI1428"/>
  <c r="AI1427"/>
  <c r="AI1426"/>
  <c r="AI1425"/>
  <c r="AI1424"/>
  <c r="AI1423"/>
  <c r="AI1422"/>
  <c r="AI1421"/>
  <c r="AI1420"/>
  <c r="AI1418"/>
  <c r="AI1417"/>
  <c r="AI1416"/>
  <c r="AI1415"/>
  <c r="AI1414"/>
  <c r="AI1413"/>
  <c r="AI1412"/>
  <c r="AI1411"/>
  <c r="AI1410"/>
  <c r="AI1409"/>
  <c r="AI1405"/>
  <c r="AI1404"/>
  <c r="AI1400"/>
  <c r="AI1399"/>
  <c r="AI1398"/>
  <c r="AI1397"/>
  <c r="AI1396"/>
  <c r="AI1395"/>
  <c r="AI1394"/>
  <c r="AI1393"/>
  <c r="AI1392"/>
  <c r="AI1391"/>
  <c r="AI1390"/>
  <c r="AI1389"/>
  <c r="AI1385"/>
  <c r="AI1384"/>
  <c r="AI1383"/>
  <c r="AI1382"/>
  <c r="AI1381"/>
  <c r="AI1380"/>
  <c r="AI1379"/>
  <c r="AI1378"/>
  <c r="AI1377"/>
  <c r="AI1376"/>
  <c r="AI1374"/>
  <c r="AI1373"/>
  <c r="AI1371"/>
  <c r="AI1370"/>
  <c r="AI1368"/>
  <c r="AI1367"/>
  <c r="AI1366"/>
  <c r="AI1362"/>
  <c r="AI1361"/>
  <c r="AI1360"/>
  <c r="AI1359"/>
  <c r="AI1358"/>
  <c r="AI1357"/>
  <c r="AI1356"/>
  <c r="AI1355"/>
  <c r="AI1354"/>
  <c r="AI1353"/>
  <c r="AI1352"/>
  <c r="AI1351"/>
  <c r="AI1350"/>
  <c r="AI1349"/>
  <c r="AI1348"/>
  <c r="AI1347"/>
  <c r="AI1346"/>
  <c r="AI1345"/>
  <c r="AI1344"/>
  <c r="AI1343"/>
  <c r="AI1342"/>
  <c r="AI1341"/>
  <c r="AI1340"/>
  <c r="AI1339"/>
  <c r="AI1338"/>
  <c r="AI1337"/>
  <c r="AI1336"/>
  <c r="AI1331"/>
  <c r="AI1330"/>
  <c r="AI1329"/>
  <c r="AI1327"/>
  <c r="AI1326"/>
  <c r="AI1325"/>
  <c r="AI1324"/>
  <c r="AI1323"/>
  <c r="AI1322"/>
  <c r="AI1321"/>
  <c r="AI1320"/>
  <c r="AI1319"/>
  <c r="AI1318"/>
  <c r="AI1317"/>
  <c r="AI1316"/>
  <c r="AI1315"/>
  <c r="AI1314"/>
  <c r="AI1313"/>
  <c r="AI1312"/>
  <c r="AI1311"/>
  <c r="AI1310"/>
  <c r="AI1309"/>
  <c r="AI1308"/>
  <c r="AI1307"/>
  <c r="AI1306"/>
  <c r="AI1305"/>
  <c r="AI1304"/>
  <c r="AI1303"/>
  <c r="AI1302"/>
  <c r="AI1301"/>
  <c r="AI1300"/>
  <c r="AI1299"/>
  <c r="AI1298"/>
  <c r="AI1297"/>
  <c r="AI1296"/>
  <c r="AI1295"/>
  <c r="AI1285"/>
  <c r="AI1284"/>
  <c r="AI1283"/>
  <c r="AI1282"/>
  <c r="AI1281"/>
  <c r="AI1280"/>
  <c r="AI1276"/>
  <c r="AI1275"/>
  <c r="AI1274"/>
  <c r="AI1273"/>
  <c r="AI1272"/>
  <c r="AI1271"/>
  <c r="AI1270"/>
  <c r="AI1269"/>
  <c r="AI1268"/>
  <c r="AI1267"/>
  <c r="AI1266"/>
  <c r="AI1265"/>
  <c r="AI1255"/>
  <c r="AI1254"/>
  <c r="AI1253"/>
  <c r="AI1252"/>
  <c r="AI1251"/>
  <c r="AI1250"/>
  <c r="AI1237"/>
  <c r="AI1236"/>
  <c r="AI1235"/>
  <c r="AI1234"/>
  <c r="AI1233"/>
  <c r="AI1232"/>
  <c r="AI1231"/>
  <c r="AI1230"/>
  <c r="AI1229"/>
  <c r="AI1228"/>
  <c r="AI1227"/>
  <c r="AI1226"/>
  <c r="AI1225"/>
  <c r="AI1224"/>
  <c r="AI1223"/>
  <c r="AI1222"/>
  <c r="AI1221"/>
  <c r="AI1220"/>
  <c r="AI1219"/>
  <c r="AI1218"/>
  <c r="AI1184"/>
  <c r="AI1183"/>
  <c r="AI1181"/>
  <c r="AI1180"/>
  <c r="AI1178"/>
  <c r="AI1174"/>
  <c r="AI1173"/>
  <c r="AI1172"/>
  <c r="AI1170"/>
  <c r="AI1169"/>
  <c r="AI1168"/>
  <c r="AI1164"/>
  <c r="AI1163"/>
  <c r="AI1162"/>
  <c r="AI1161"/>
  <c r="AI1160"/>
  <c r="AI1159"/>
  <c r="AI1157"/>
  <c r="AI1156"/>
  <c r="AI1155"/>
  <c r="AI1154"/>
  <c r="AI1153"/>
  <c r="AI1152"/>
  <c r="AI1151"/>
  <c r="AI1150"/>
  <c r="AI1149"/>
  <c r="AI1148"/>
  <c r="AI1147"/>
  <c r="AI1146"/>
  <c r="AI1145"/>
  <c r="AI1144"/>
  <c r="AI1143"/>
  <c r="AI1142"/>
  <c r="AI1141"/>
  <c r="AI1140"/>
  <c r="AI1139"/>
  <c r="AI1138"/>
  <c r="AI1137"/>
  <c r="AI1136"/>
  <c r="AI1135"/>
  <c r="AI1134"/>
  <c r="AI1133"/>
  <c r="AI1132"/>
  <c r="AI1131"/>
  <c r="AI1130"/>
  <c r="AI1128"/>
  <c r="AI1127"/>
  <c r="AI1126"/>
  <c r="AI1125"/>
  <c r="AI1124"/>
  <c r="AI1123"/>
  <c r="AI1122"/>
  <c r="AI1121"/>
  <c r="AI1119"/>
  <c r="AI1118"/>
  <c r="AI1117"/>
  <c r="AI1116"/>
  <c r="AI1114"/>
  <c r="AI1113"/>
  <c r="AI1112"/>
  <c r="AI1111"/>
  <c r="AI1110"/>
  <c r="AI1109"/>
  <c r="AI1108"/>
  <c r="AI1107"/>
  <c r="AI1106"/>
  <c r="AI1105"/>
  <c r="AI1104"/>
  <c r="AI1103"/>
  <c r="AI1101"/>
  <c r="AI1100"/>
  <c r="AI1099"/>
  <c r="AI1098"/>
  <c r="AI1097"/>
  <c r="AI1096"/>
  <c r="AI1095"/>
  <c r="AI1094"/>
  <c r="AI1092"/>
  <c r="AI1091"/>
  <c r="AI1090"/>
  <c r="AI1089"/>
  <c r="AI1083"/>
  <c r="AI1082"/>
  <c r="AI1081"/>
  <c r="AI1080"/>
  <c r="AI1079"/>
  <c r="AI1078"/>
  <c r="AI1076"/>
  <c r="AI1075"/>
  <c r="AI1074"/>
  <c r="AI1072"/>
  <c r="AI1071"/>
  <c r="AI1070"/>
  <c r="AI1069"/>
  <c r="AI1068"/>
  <c r="AI1066"/>
  <c r="AI1065"/>
  <c r="AI1064"/>
  <c r="AI1063"/>
  <c r="AI1062"/>
  <c r="AI1061"/>
  <c r="AI1059"/>
  <c r="AI1058"/>
  <c r="AI1057"/>
  <c r="AI1056"/>
  <c r="AI1055"/>
  <c r="AI1054"/>
  <c r="AI1052"/>
  <c r="AI1051"/>
  <c r="AI1050"/>
  <c r="AI1049"/>
  <c r="AI1048"/>
  <c r="AI1047"/>
  <c r="AI1046"/>
  <c r="AI1045"/>
  <c r="AI1044"/>
  <c r="AI1043"/>
  <c r="AI1042"/>
  <c r="AI1041"/>
  <c r="AI1040"/>
  <c r="AI1039"/>
  <c r="AI1038"/>
  <c r="AI1037"/>
  <c r="AI1036"/>
  <c r="AI1035"/>
  <c r="AI1034"/>
  <c r="AI1033"/>
  <c r="AI1031"/>
  <c r="AI1030"/>
  <c r="AI1029"/>
  <c r="AI1028"/>
  <c r="AI1027"/>
  <c r="AI1026"/>
  <c r="AI1024"/>
  <c r="AI1022"/>
  <c r="AI1021"/>
  <c r="AI1020"/>
  <c r="AI1019"/>
  <c r="AI1018"/>
  <c r="AI1016"/>
  <c r="AI1014"/>
  <c r="AI1012"/>
  <c r="AI1008"/>
  <c r="AI1007"/>
  <c r="AI1006"/>
  <c r="AI1005"/>
  <c r="AI1004"/>
  <c r="AI1002"/>
  <c r="AI1001"/>
  <c r="AI1000"/>
  <c r="AI999"/>
  <c r="AI998"/>
  <c r="AI994"/>
  <c r="AI993"/>
  <c r="AI992"/>
  <c r="AI991"/>
  <c r="AI990"/>
  <c r="AI989"/>
  <c r="AI988"/>
  <c r="AI987"/>
  <c r="AI986"/>
  <c r="AI985"/>
  <c r="AI984"/>
  <c r="AI983"/>
  <c r="AI982"/>
  <c r="AI981"/>
  <c r="AI980"/>
  <c r="AI979"/>
  <c r="AI978"/>
  <c r="AI977"/>
  <c r="AI976"/>
  <c r="AI975"/>
  <c r="AI974"/>
  <c r="AI973"/>
  <c r="AI972"/>
  <c r="AI971"/>
  <c r="AI970"/>
  <c r="AI969"/>
  <c r="AI968"/>
  <c r="AI967"/>
  <c r="AI966"/>
  <c r="AI965"/>
  <c r="AI964"/>
  <c r="AI963"/>
  <c r="AI962"/>
  <c r="AI961"/>
  <c r="AI960"/>
  <c r="AI959"/>
  <c r="AI958"/>
  <c r="AI957"/>
  <c r="AI956"/>
  <c r="AI955"/>
  <c r="AI954"/>
  <c r="AI953"/>
  <c r="AI952"/>
  <c r="AI951"/>
  <c r="AI950"/>
  <c r="AI949"/>
  <c r="AI948"/>
  <c r="AI947"/>
  <c r="AI946"/>
  <c r="AI945"/>
  <c r="AI944"/>
  <c r="AI943"/>
  <c r="AI942"/>
  <c r="AI941"/>
  <c r="AI940"/>
  <c r="AI939"/>
  <c r="AI938"/>
  <c r="AI937"/>
  <c r="AI936"/>
  <c r="AI935"/>
  <c r="AI933"/>
  <c r="AI932"/>
  <c r="AI931"/>
  <c r="AI930"/>
  <c r="AI928"/>
  <c r="AI927"/>
  <c r="AI926"/>
  <c r="AI925"/>
  <c r="AI923"/>
  <c r="AI922"/>
  <c r="AI921"/>
  <c r="AI920"/>
  <c r="AI919"/>
  <c r="AI918"/>
  <c r="AI916"/>
  <c r="AI915"/>
  <c r="AI914"/>
  <c r="AI913"/>
  <c r="AI912"/>
  <c r="AI911"/>
  <c r="AI910"/>
  <c r="AI909"/>
  <c r="AI907"/>
  <c r="AI906"/>
  <c r="AI904"/>
  <c r="AI903"/>
  <c r="AI902"/>
  <c r="AI901"/>
  <c r="AI900"/>
  <c r="AI899"/>
  <c r="AI898"/>
  <c r="AI897"/>
  <c r="AI896"/>
  <c r="AI895"/>
  <c r="AI894"/>
  <c r="AI893"/>
  <c r="AI892"/>
  <c r="AI891"/>
  <c r="AI890"/>
  <c r="AI889"/>
  <c r="AI888"/>
  <c r="AI887"/>
  <c r="AI886"/>
  <c r="AI885"/>
  <c r="AI884"/>
  <c r="AI883"/>
  <c r="AI882"/>
  <c r="AI881"/>
  <c r="AI880"/>
  <c r="AI879"/>
  <c r="AI878"/>
  <c r="AI877"/>
  <c r="AI876"/>
  <c r="AI875"/>
  <c r="AI874"/>
  <c r="AI873"/>
  <c r="AI872"/>
  <c r="AI871"/>
  <c r="AI870"/>
  <c r="AI869"/>
  <c r="AI868"/>
  <c r="AI867"/>
  <c r="AI866"/>
  <c r="AI865"/>
  <c r="AI864"/>
  <c r="AI863"/>
  <c r="AI862"/>
  <c r="AI861"/>
  <c r="AI860"/>
  <c r="AI859"/>
  <c r="AI858"/>
  <c r="AI857"/>
  <c r="AI856"/>
  <c r="AI855"/>
  <c r="AI854"/>
  <c r="AI853"/>
  <c r="AI852"/>
  <c r="AI851"/>
  <c r="AI850"/>
  <c r="AI849"/>
  <c r="AI848"/>
  <c r="AI847"/>
  <c r="AI846"/>
  <c r="AI845"/>
  <c r="AI844"/>
  <c r="AI843"/>
  <c r="AI842"/>
  <c r="AI841"/>
  <c r="AI840"/>
  <c r="AI838"/>
  <c r="AI837"/>
  <c r="AI836"/>
  <c r="AI835"/>
  <c r="AI834"/>
  <c r="AI833"/>
  <c r="AI832"/>
  <c r="AI831"/>
  <c r="AI830"/>
  <c r="AI829"/>
  <c r="AI828"/>
  <c r="AI827"/>
  <c r="AI826"/>
  <c r="AI825"/>
  <c r="AI824"/>
  <c r="AI823"/>
  <c r="AI822"/>
  <c r="AI821"/>
  <c r="AI820"/>
  <c r="AI819"/>
  <c r="AI818"/>
  <c r="AI817"/>
  <c r="AI816"/>
  <c r="AI815"/>
  <c r="AI814"/>
  <c r="AI813"/>
  <c r="AI812"/>
  <c r="AI811"/>
  <c r="AI810"/>
  <c r="AI809"/>
  <c r="AI808"/>
  <c r="AI807"/>
  <c r="AI806"/>
  <c r="AI805"/>
  <c r="AI804"/>
  <c r="AI802"/>
  <c r="AI801"/>
  <c r="AI800"/>
  <c r="AI799"/>
  <c r="AI798"/>
  <c r="AI797"/>
  <c r="AI794"/>
  <c r="AI790"/>
  <c r="AI789"/>
  <c r="AI788"/>
  <c r="AI787"/>
  <c r="AI786"/>
  <c r="AI784"/>
  <c r="AI783"/>
  <c r="AI782"/>
  <c r="AI781"/>
  <c r="AI780"/>
  <c r="AI778"/>
  <c r="AI777"/>
  <c r="AI773"/>
  <c r="AI771"/>
  <c r="AI770"/>
  <c r="AI769"/>
  <c r="AI768"/>
  <c r="AI767"/>
  <c r="AI766"/>
  <c r="AI765"/>
  <c r="AI764"/>
  <c r="AI763"/>
  <c r="AI762"/>
  <c r="AI761"/>
  <c r="AI760"/>
  <c r="AI759"/>
  <c r="AI757"/>
  <c r="AI756"/>
  <c r="AI755"/>
  <c r="AI754"/>
  <c r="AI753"/>
  <c r="AI752"/>
  <c r="AI750"/>
  <c r="AI749"/>
  <c r="AI748"/>
  <c r="AI747"/>
  <c r="AI745"/>
  <c r="AI744"/>
  <c r="AI743"/>
  <c r="AI741"/>
  <c r="AI740"/>
  <c r="AI739"/>
  <c r="AI738"/>
  <c r="AI737"/>
  <c r="AI736"/>
  <c r="AI735"/>
  <c r="AI734"/>
  <c r="AI733"/>
  <c r="AI732"/>
  <c r="AI731"/>
  <c r="AI730"/>
  <c r="AI729"/>
  <c r="AI728"/>
  <c r="AI727"/>
  <c r="AI726"/>
  <c r="AI725"/>
  <c r="AI724"/>
  <c r="AI722"/>
  <c r="AI721"/>
  <c r="AI720"/>
  <c r="AI719"/>
  <c r="AI718"/>
  <c r="AI717"/>
  <c r="AI716"/>
  <c r="AI715"/>
  <c r="AI713"/>
  <c r="AI712"/>
  <c r="AI711"/>
  <c r="AI710"/>
  <c r="AI709"/>
  <c r="AI707"/>
  <c r="AI706"/>
  <c r="AI704"/>
  <c r="AI703"/>
  <c r="AI702"/>
  <c r="AI701"/>
  <c r="AI700"/>
  <c r="AI699"/>
  <c r="AI698"/>
  <c r="AI697"/>
  <c r="AI696"/>
  <c r="AI695"/>
  <c r="AI694"/>
  <c r="AI693"/>
  <c r="AI692"/>
  <c r="AI691"/>
  <c r="AI690"/>
  <c r="AI689"/>
  <c r="AI688"/>
  <c r="AI687"/>
  <c r="AI686"/>
  <c r="AI685"/>
  <c r="AI684"/>
  <c r="AI683"/>
  <c r="AI682"/>
  <c r="AI681"/>
  <c r="AI680"/>
  <c r="AI679"/>
  <c r="AI678"/>
  <c r="AI677"/>
  <c r="AI676"/>
  <c r="AI675"/>
  <c r="AI674"/>
  <c r="AI673"/>
  <c r="AI672"/>
  <c r="AI671"/>
  <c r="AI670"/>
  <c r="AI669"/>
  <c r="AI668"/>
  <c r="AI667"/>
  <c r="AI666"/>
  <c r="AI665"/>
  <c r="AI664"/>
  <c r="AI663"/>
  <c r="AI662"/>
  <c r="AI661"/>
  <c r="AI660"/>
  <c r="AI659"/>
  <c r="AI658"/>
  <c r="AI657"/>
  <c r="AI656"/>
  <c r="AI655"/>
  <c r="AI654"/>
  <c r="AI653"/>
  <c r="AI652"/>
  <c r="AI651"/>
  <c r="AI650"/>
  <c r="AI649"/>
  <c r="AI648"/>
  <c r="AI647"/>
  <c r="AI646"/>
  <c r="AI645"/>
  <c r="AI644"/>
  <c r="AI643"/>
  <c r="AI642"/>
  <c r="AI641"/>
  <c r="AI640"/>
  <c r="AI639"/>
  <c r="AI638"/>
  <c r="AI637"/>
  <c r="AI636"/>
  <c r="AI635"/>
  <c r="AI634"/>
  <c r="AI633"/>
  <c r="AI632"/>
  <c r="AI631"/>
  <c r="AI630"/>
  <c r="AI629"/>
  <c r="AI628"/>
  <c r="AI627"/>
  <c r="AI626"/>
  <c r="AI625"/>
  <c r="AI624"/>
  <c r="AI623"/>
  <c r="AI622"/>
  <c r="AI621"/>
  <c r="AI620"/>
  <c r="AI619"/>
  <c r="AI618"/>
  <c r="AI617"/>
  <c r="AI616"/>
  <c r="AI615"/>
  <c r="AI613"/>
  <c r="AI612"/>
  <c r="AI611"/>
  <c r="AI610"/>
  <c r="AI609"/>
  <c r="AI608"/>
  <c r="AI607"/>
  <c r="AI606"/>
  <c r="AI605"/>
  <c r="AI604"/>
  <c r="AI603"/>
  <c r="AI602"/>
  <c r="AI601"/>
  <c r="AI600"/>
  <c r="AI599"/>
  <c r="AI598"/>
  <c r="AI597"/>
  <c r="AI596"/>
  <c r="AI595"/>
  <c r="AI594"/>
  <c r="AI593"/>
  <c r="AI592"/>
  <c r="AI591"/>
  <c r="AI590"/>
  <c r="AI589"/>
  <c r="AI588"/>
  <c r="AI587"/>
  <c r="AI586"/>
  <c r="AI585"/>
  <c r="AI584"/>
  <c r="AI583"/>
  <c r="AI582"/>
  <c r="AI581"/>
  <c r="AI580"/>
  <c r="AI579"/>
  <c r="AI577"/>
  <c r="AI576"/>
  <c r="AI575"/>
  <c r="AI574"/>
  <c r="AI573"/>
  <c r="AI572"/>
  <c r="AI570"/>
  <c r="AI569"/>
  <c r="AI567"/>
  <c r="AI566"/>
  <c r="AI565"/>
  <c r="AI564"/>
  <c r="AI563"/>
  <c r="AI562"/>
  <c r="AI561"/>
  <c r="AI560"/>
  <c r="AI559"/>
  <c r="AI558"/>
  <c r="AI557"/>
  <c r="AI556"/>
  <c r="AI555"/>
  <c r="AI554"/>
  <c r="AI553"/>
  <c r="AI552"/>
  <c r="AI551"/>
  <c r="AI550"/>
  <c r="AI549"/>
  <c r="AI548"/>
  <c r="AI547"/>
  <c r="AI546"/>
  <c r="AI545"/>
  <c r="AI544"/>
  <c r="AI543"/>
  <c r="AI542"/>
  <c r="AI540"/>
  <c r="AI539"/>
  <c r="AI538"/>
  <c r="AI537"/>
  <c r="AI536"/>
  <c r="AI535"/>
  <c r="AI534"/>
  <c r="AI533"/>
  <c r="AI532"/>
  <c r="AI531"/>
  <c r="AI530"/>
  <c r="AI529"/>
  <c r="AI526"/>
  <c r="AI525"/>
  <c r="AI524"/>
  <c r="AI523"/>
  <c r="AI519"/>
  <c r="AI518"/>
  <c r="AI517"/>
  <c r="AI515"/>
  <c r="AI514"/>
  <c r="AI513"/>
  <c r="AI512"/>
  <c r="AI511"/>
  <c r="AI510"/>
  <c r="AI508"/>
  <c r="AI507"/>
  <c r="AI506"/>
  <c r="AI505"/>
  <c r="AI504"/>
  <c r="AI503"/>
  <c r="AI501"/>
  <c r="AI500"/>
  <c r="AI499"/>
  <c r="AI497"/>
  <c r="AI496"/>
  <c r="AI495"/>
  <c r="AI494"/>
  <c r="AI492"/>
  <c r="AI491"/>
  <c r="AI490"/>
  <c r="AI489"/>
  <c r="AI488"/>
  <c r="AI487"/>
  <c r="AI485"/>
  <c r="AI484"/>
  <c r="AI482"/>
  <c r="AI481"/>
  <c r="AI480"/>
  <c r="AI479"/>
  <c r="AI478"/>
  <c r="AI477"/>
  <c r="AI476"/>
  <c r="AI475"/>
  <c r="AI474"/>
  <c r="AI473"/>
  <c r="AI472"/>
  <c r="AI471"/>
  <c r="AI467"/>
  <c r="AI466"/>
  <c r="AI464"/>
  <c r="AI463"/>
  <c r="AI462"/>
  <c r="AI460"/>
  <c r="AI458"/>
  <c r="AI457"/>
  <c r="AI456"/>
  <c r="AI455"/>
  <c r="AI454"/>
  <c r="AI453"/>
  <c r="AI451"/>
  <c r="AI449"/>
  <c r="AI448"/>
  <c r="AI443"/>
  <c r="AI442"/>
  <c r="AI441"/>
  <c r="AI440"/>
  <c r="AI438"/>
  <c r="AI436"/>
  <c r="AI434"/>
  <c r="AI433"/>
  <c r="AI432"/>
  <c r="AI431"/>
  <c r="AI430"/>
  <c r="AI429"/>
  <c r="AI427"/>
  <c r="AI426"/>
  <c r="AI425"/>
  <c r="AI424"/>
  <c r="AI423"/>
  <c r="AI422"/>
  <c r="AI421"/>
  <c r="AI420"/>
  <c r="AI419"/>
  <c r="AI418"/>
  <c r="AI417"/>
  <c r="AI416"/>
  <c r="AI415"/>
  <c r="AI414"/>
  <c r="AI413"/>
  <c r="AI412"/>
  <c r="AI411"/>
  <c r="AI410"/>
  <c r="AI409"/>
  <c r="AI408"/>
  <c r="AI407"/>
  <c r="AI406"/>
  <c r="AI405"/>
  <c r="AI404"/>
  <c r="AI403"/>
  <c r="AI402"/>
  <c r="AI401"/>
  <c r="AI400"/>
  <c r="AI399"/>
  <c r="AI398"/>
  <c r="AI397"/>
  <c r="AI396"/>
  <c r="AI395"/>
  <c r="AI394"/>
  <c r="AI393"/>
  <c r="AI392"/>
  <c r="AI391"/>
  <c r="AI390"/>
  <c r="AI389"/>
  <c r="AI388"/>
  <c r="AI387"/>
  <c r="AI386"/>
  <c r="AI385"/>
  <c r="AI384"/>
  <c r="AI383"/>
  <c r="AI382"/>
  <c r="AI381"/>
  <c r="AI380"/>
  <c r="AI379"/>
  <c r="AI378"/>
  <c r="AI377"/>
  <c r="AI376"/>
  <c r="AI375"/>
  <c r="AI374"/>
  <c r="AI373"/>
  <c r="AI372"/>
  <c r="AI371"/>
  <c r="AI370"/>
  <c r="AI369"/>
  <c r="AI368"/>
  <c r="AI367"/>
  <c r="AI366"/>
  <c r="AI365"/>
  <c r="AI364"/>
  <c r="AI363"/>
  <c r="AI362"/>
  <c r="AI361"/>
  <c r="AI360"/>
  <c r="AI359"/>
  <c r="AI358"/>
  <c r="AI357"/>
  <c r="AI356"/>
  <c r="AI355"/>
  <c r="AI354"/>
  <c r="AI353"/>
  <c r="AI352"/>
  <c r="AI351"/>
  <c r="AI350"/>
  <c r="AI349"/>
  <c r="AI348"/>
  <c r="AI347"/>
  <c r="AI346"/>
  <c r="AI345"/>
  <c r="AI344"/>
  <c r="AI343"/>
  <c r="AI342"/>
  <c r="AI341"/>
  <c r="AI340"/>
  <c r="AI339"/>
  <c r="AI338"/>
  <c r="AI337"/>
  <c r="AI336"/>
  <c r="AI335"/>
  <c r="AI334"/>
  <c r="AI333"/>
  <c r="AI332"/>
  <c r="AI331"/>
  <c r="AI330"/>
  <c r="AI329"/>
  <c r="AI328"/>
  <c r="AI327"/>
  <c r="AI326"/>
  <c r="AI325"/>
  <c r="AI324"/>
  <c r="AI323"/>
  <c r="AI322"/>
  <c r="AI321"/>
  <c r="AI320"/>
  <c r="AI318"/>
  <c r="AI317"/>
  <c r="AI316"/>
  <c r="AI315"/>
  <c r="AI314"/>
  <c r="AI313"/>
  <c r="AI312"/>
  <c r="AI311"/>
  <c r="AI310"/>
  <c r="AI309"/>
  <c r="AI308"/>
  <c r="AI307"/>
  <c r="AI306"/>
  <c r="AI305"/>
  <c r="AI304"/>
  <c r="AI303"/>
  <c r="AI302"/>
  <c r="AI301"/>
  <c r="AI300"/>
  <c r="AI299"/>
  <c r="AI298"/>
  <c r="AI297"/>
  <c r="AI296"/>
  <c r="AI295"/>
  <c r="AI294"/>
  <c r="AI293"/>
  <c r="AI292"/>
  <c r="AI291"/>
  <c r="AI290"/>
  <c r="AI289"/>
  <c r="AI288"/>
  <c r="AI287"/>
  <c r="AI286"/>
  <c r="AI285"/>
  <c r="AI284"/>
  <c r="AI283"/>
  <c r="AI282"/>
  <c r="AI281"/>
  <c r="AI280"/>
  <c r="AI279"/>
  <c r="AI278"/>
  <c r="AI277"/>
  <c r="AI275"/>
  <c r="AI274"/>
  <c r="AI273"/>
  <c r="AI272"/>
  <c r="AI271"/>
  <c r="AI270"/>
  <c r="AI268"/>
  <c r="AI267"/>
  <c r="AI266"/>
  <c r="AI265"/>
  <c r="AI264"/>
  <c r="AI263"/>
  <c r="AI262"/>
  <c r="AI261"/>
  <c r="AI260"/>
  <c r="AI259"/>
  <c r="AI258"/>
  <c r="AI257"/>
  <c r="AI256"/>
  <c r="AI255"/>
  <c r="AI254"/>
  <c r="AI253"/>
  <c r="AI252"/>
  <c r="AI251"/>
  <c r="AI250"/>
  <c r="AI249"/>
  <c r="AI248"/>
  <c r="AI247"/>
  <c r="AI246"/>
  <c r="AI245"/>
  <c r="AI244"/>
  <c r="AI243"/>
  <c r="AI242"/>
  <c r="AI241"/>
  <c r="AI240"/>
  <c r="AI239"/>
  <c r="AI238"/>
  <c r="AI237"/>
  <c r="AI236"/>
  <c r="AI235"/>
  <c r="AI234"/>
  <c r="AI233"/>
  <c r="AI232"/>
  <c r="AI231"/>
  <c r="AI230"/>
  <c r="AI228"/>
  <c r="AI227"/>
  <c r="AI226"/>
  <c r="AI225"/>
  <c r="AI224"/>
  <c r="AI223"/>
  <c r="AI222"/>
  <c r="AI221"/>
  <c r="AI220"/>
  <c r="AI219"/>
  <c r="AI218"/>
  <c r="AI217"/>
  <c r="AI216"/>
  <c r="AI215"/>
  <c r="AI214"/>
  <c r="AI212"/>
  <c r="AI211"/>
  <c r="AI210"/>
  <c r="AI209"/>
  <c r="AI208"/>
  <c r="AI207"/>
  <c r="AI205"/>
  <c r="AI204"/>
  <c r="AI202"/>
  <c r="AI201"/>
  <c r="AI199"/>
  <c r="AI198"/>
  <c r="AI197"/>
  <c r="AI196"/>
  <c r="AI195"/>
  <c r="AI194"/>
  <c r="AI193"/>
  <c r="AI192"/>
  <c r="AI191"/>
  <c r="AI190"/>
  <c r="AI189"/>
  <c r="AI188"/>
  <c r="AI187"/>
  <c r="AI186"/>
  <c r="AI185"/>
  <c r="AI184"/>
  <c r="AI183"/>
  <c r="AI182"/>
  <c r="AI181"/>
  <c r="AI180"/>
  <c r="AI179"/>
  <c r="AI178"/>
  <c r="AI177"/>
  <c r="AI176"/>
  <c r="AI175"/>
  <c r="AI174"/>
  <c r="AI173"/>
  <c r="AI172"/>
  <c r="AI171"/>
  <c r="AI170"/>
  <c r="AI169"/>
  <c r="AI168"/>
  <c r="AI167"/>
  <c r="AI166"/>
  <c r="AI165"/>
  <c r="AI164"/>
  <c r="AI162"/>
  <c r="AI161"/>
  <c r="AI160"/>
  <c r="AI159"/>
  <c r="AI158"/>
  <c r="AI157"/>
  <c r="AI156"/>
  <c r="AI155"/>
  <c r="AI154"/>
  <c r="AI153"/>
  <c r="AI152"/>
  <c r="AI151"/>
  <c r="AI150"/>
  <c r="AI149"/>
  <c r="AI148"/>
  <c r="AI147"/>
  <c r="AI146"/>
  <c r="AI145"/>
  <c r="AI143"/>
  <c r="AI142"/>
  <c r="AI140"/>
  <c r="AI139"/>
  <c r="AI138"/>
  <c r="AI137"/>
  <c r="AI136"/>
  <c r="AI135"/>
  <c r="AI134"/>
  <c r="AI133"/>
  <c r="AI131"/>
  <c r="AI130"/>
  <c r="AI129"/>
  <c r="AI128"/>
  <c r="AI127"/>
  <c r="AI126"/>
  <c r="AI125"/>
  <c r="AI124"/>
  <c r="AI122"/>
  <c r="AI121"/>
  <c r="AI120"/>
  <c r="AI119"/>
  <c r="AI118"/>
  <c r="AI117"/>
  <c r="AI115"/>
  <c r="AI114"/>
  <c r="AI113"/>
  <c r="AI112"/>
  <c r="AI110"/>
  <c r="AI109"/>
  <c r="AI108"/>
  <c r="AI107"/>
  <c r="AI106"/>
  <c r="AI105"/>
  <c r="AI104"/>
  <c r="AI103"/>
  <c r="AI102"/>
  <c r="AI101"/>
  <c r="AI100"/>
  <c r="AI99"/>
  <c r="AI98"/>
  <c r="AI97"/>
  <c r="AI96"/>
  <c r="AI95"/>
  <c r="AI94"/>
  <c r="AI93"/>
  <c r="AI92"/>
  <c r="AI91"/>
  <c r="AI90"/>
  <c r="AI89"/>
  <c r="AI88"/>
  <c r="AI87"/>
  <c r="AI86"/>
  <c r="AI85"/>
  <c r="AI84"/>
  <c r="AI83"/>
  <c r="AI82"/>
  <c r="AI81"/>
  <c r="AI80"/>
  <c r="AI79"/>
  <c r="AI78"/>
  <c r="AI77"/>
  <c r="AI76"/>
  <c r="AI75"/>
  <c r="AI74"/>
  <c r="AI73"/>
  <c r="AI72"/>
  <c r="AI71"/>
  <c r="AI70"/>
  <c r="AI69"/>
  <c r="AI68"/>
  <c r="AI67"/>
  <c r="AI66"/>
  <c r="AI65"/>
  <c r="AI64"/>
  <c r="AI63"/>
  <c r="AI62"/>
  <c r="AI61"/>
  <c r="AI60"/>
  <c r="AI59"/>
  <c r="AI58"/>
  <c r="AI57"/>
  <c r="AI56"/>
  <c r="AI55"/>
  <c r="AI53"/>
  <c r="AI52"/>
  <c r="AI51"/>
  <c r="AI50"/>
  <c r="AI49"/>
  <c r="AI48"/>
  <c r="AI47"/>
  <c r="AI46"/>
  <c r="AI45"/>
  <c r="AI44"/>
  <c r="AI43"/>
  <c r="AI42"/>
  <c r="AI41"/>
  <c r="AI40"/>
  <c r="AI39"/>
  <c r="AI38"/>
  <c r="AI37"/>
  <c r="AI36"/>
  <c r="AI35"/>
  <c r="AI34"/>
  <c r="AI32"/>
  <c r="AI31"/>
  <c r="AI30"/>
  <c r="AI29"/>
  <c r="AI27"/>
  <c r="AI26"/>
  <c r="AI25"/>
  <c r="AI24"/>
  <c r="AI23"/>
  <c r="AI22"/>
  <c r="AI21"/>
  <c r="AI20"/>
  <c r="AI19"/>
  <c r="AI18"/>
  <c r="AI17"/>
  <c r="AI16"/>
  <c r="AI15"/>
  <c r="AI14"/>
  <c r="AI13"/>
  <c r="AG1645"/>
  <c r="AG1644"/>
  <c r="AG1643"/>
  <c r="AG1642"/>
  <c r="AG1641"/>
  <c r="AG1640"/>
  <c r="AG1639"/>
  <c r="AG1638"/>
  <c r="AG1637"/>
  <c r="AG1636"/>
  <c r="AG1635"/>
  <c r="AG1634"/>
  <c r="AG1633"/>
  <c r="AG1627"/>
  <c r="AG1626"/>
  <c r="AG1625"/>
  <c r="AG1623"/>
  <c r="AG1622"/>
  <c r="AG1621"/>
  <c r="AG1619"/>
  <c r="AG1618"/>
  <c r="AG1617"/>
  <c r="AG1613"/>
  <c r="AG1611"/>
  <c r="AG1610"/>
  <c r="AG1609"/>
  <c r="AG1608"/>
  <c r="AG1607"/>
  <c r="AG1606"/>
  <c r="AG1605"/>
  <c r="AG1604"/>
  <c r="AG1603"/>
  <c r="AG1601"/>
  <c r="AG1600"/>
  <c r="AG1599"/>
  <c r="AG1598"/>
  <c r="AG1596"/>
  <c r="AG1592"/>
  <c r="AG1591"/>
  <c r="AG1589"/>
  <c r="AG1588"/>
  <c r="AG1587"/>
  <c r="AG1586"/>
  <c r="AG1585"/>
  <c r="AG1584"/>
  <c r="AG1583"/>
  <c r="AG1582"/>
  <c r="AG1581"/>
  <c r="AG1580"/>
  <c r="AG1577"/>
  <c r="AG1576"/>
  <c r="AG1574"/>
  <c r="AG1573"/>
  <c r="AG1572"/>
  <c r="AG1571"/>
  <c r="AG1570"/>
  <c r="AG1569"/>
  <c r="AG1567"/>
  <c r="AG1566"/>
  <c r="AG1565"/>
  <c r="AG1564"/>
  <c r="AG1563"/>
  <c r="AG1562"/>
  <c r="AG1561"/>
  <c r="AG1560"/>
  <c r="AG1558"/>
  <c r="AG1557"/>
  <c r="AG1555"/>
  <c r="AG1554"/>
  <c r="AG1553"/>
  <c r="AG1552"/>
  <c r="AG1551"/>
  <c r="AG1550"/>
  <c r="AG1549"/>
  <c r="AG1548"/>
  <c r="AG1546"/>
  <c r="AG1545"/>
  <c r="AG1544"/>
  <c r="AG1543"/>
  <c r="AG1541"/>
  <c r="AG1540"/>
  <c r="AG1539"/>
  <c r="AG1538"/>
  <c r="AG1537"/>
  <c r="AG1536"/>
  <c r="AG1535"/>
  <c r="AG1534"/>
  <c r="AG1533"/>
  <c r="AG1532"/>
  <c r="AG1531"/>
  <c r="AG1530"/>
  <c r="AG1529"/>
  <c r="AG1528"/>
  <c r="AG1527"/>
  <c r="AG1526"/>
  <c r="AG1523"/>
  <c r="AG1522"/>
  <c r="AG1520"/>
  <c r="AG1519"/>
  <c r="AG1518"/>
  <c r="AG1517"/>
  <c r="AG1516"/>
  <c r="AG1515"/>
  <c r="AG1513"/>
  <c r="AG1512"/>
  <c r="AG1511"/>
  <c r="AG1510"/>
  <c r="AG1509"/>
  <c r="AG1508"/>
  <c r="AG1507"/>
  <c r="AG1506"/>
  <c r="AG1505"/>
  <c r="AG1504"/>
  <c r="AG1503"/>
  <c r="AG1502"/>
  <c r="AG1501"/>
  <c r="AG1500"/>
  <c r="AG1498"/>
  <c r="AG1497"/>
  <c r="AG1496"/>
  <c r="AG1495"/>
  <c r="AG1494"/>
  <c r="AG1493"/>
  <c r="AG1491"/>
  <c r="AG1490"/>
  <c r="AG1489"/>
  <c r="AG1488"/>
  <c r="AG1487"/>
  <c r="AG1486"/>
  <c r="AG1485"/>
  <c r="AG1484"/>
  <c r="AG1483"/>
  <c r="AG1482"/>
  <c r="AG1481"/>
  <c r="AG1480"/>
  <c r="AG1479"/>
  <c r="AG1478"/>
  <c r="AG1477"/>
  <c r="AG1476"/>
  <c r="AG1475"/>
  <c r="AG1474"/>
  <c r="AG1473"/>
  <c r="AG1472"/>
  <c r="AG1471"/>
  <c r="AG1470"/>
  <c r="AG1469"/>
  <c r="AG1468"/>
  <c r="AG1467"/>
  <c r="AG1466"/>
  <c r="AG1465"/>
  <c r="AG1464"/>
  <c r="AG1461"/>
  <c r="AG1460"/>
  <c r="AG1459"/>
  <c r="AG1458"/>
  <c r="AG1457"/>
  <c r="AG1456"/>
  <c r="AG1454"/>
  <c r="AG1453"/>
  <c r="AG1452"/>
  <c r="AG1451"/>
  <c r="AG1450"/>
  <c r="AG1449"/>
  <c r="AG1448"/>
  <c r="AG1447"/>
  <c r="AG1446"/>
  <c r="AG1445"/>
  <c r="AG1444"/>
  <c r="AG1443"/>
  <c r="AG1441"/>
  <c r="AG1440"/>
  <c r="AG1439"/>
  <c r="AG1435"/>
  <c r="AG1431"/>
  <c r="AG1430"/>
  <c r="AG1429"/>
  <c r="AG1428"/>
  <c r="AG1427"/>
  <c r="AG1426"/>
  <c r="AG1425"/>
  <c r="AG1424"/>
  <c r="AG1423"/>
  <c r="AG1422"/>
  <c r="AG1421"/>
  <c r="AG1420"/>
  <c r="AG1418"/>
  <c r="AG1417"/>
  <c r="AG1416"/>
  <c r="AG1415"/>
  <c r="AG1414"/>
  <c r="AG1413"/>
  <c r="AG1412"/>
  <c r="AG1411"/>
  <c r="AG1410"/>
  <c r="AG1409"/>
  <c r="AG1405"/>
  <c r="AG1404"/>
  <c r="AG1400"/>
  <c r="AG1399"/>
  <c r="AG1398"/>
  <c r="AG1397"/>
  <c r="AG1396"/>
  <c r="AG1395"/>
  <c r="AG1394"/>
  <c r="AG1393"/>
  <c r="AG1392"/>
  <c r="AG1391"/>
  <c r="AG1390"/>
  <c r="AG1389"/>
  <c r="AG1385"/>
  <c r="AG1384"/>
  <c r="AG1383"/>
  <c r="AG1382"/>
  <c r="AG1381"/>
  <c r="AG1380"/>
  <c r="AG1379"/>
  <c r="AG1378"/>
  <c r="AG1377"/>
  <c r="AG1376"/>
  <c r="AG1374"/>
  <c r="AG1373"/>
  <c r="AG1371"/>
  <c r="AG1370"/>
  <c r="AG1368"/>
  <c r="AG1367"/>
  <c r="AG1366"/>
  <c r="AG1362"/>
  <c r="AG1361"/>
  <c r="AG1360"/>
  <c r="AG1359"/>
  <c r="AG1358"/>
  <c r="AG1357"/>
  <c r="AG1356"/>
  <c r="AG1355"/>
  <c r="AG1354"/>
  <c r="AG1353"/>
  <c r="AG1352"/>
  <c r="AG1351"/>
  <c r="AG1350"/>
  <c r="AG1349"/>
  <c r="AG1348"/>
  <c r="AG1347"/>
  <c r="AG1346"/>
  <c r="AG1345"/>
  <c r="AG1344"/>
  <c r="AG1343"/>
  <c r="AG1342"/>
  <c r="AG1341"/>
  <c r="AG1340"/>
  <c r="AG1339"/>
  <c r="AG1338"/>
  <c r="AG1337"/>
  <c r="AG1336"/>
  <c r="AG1331"/>
  <c r="AG1330"/>
  <c r="AG1329"/>
  <c r="AG1327"/>
  <c r="AG1326"/>
  <c r="AG1325"/>
  <c r="AG1324"/>
  <c r="AG1323"/>
  <c r="AG1322"/>
  <c r="AG1321"/>
  <c r="AG1320"/>
  <c r="AG1319"/>
  <c r="AG1318"/>
  <c r="AG1317"/>
  <c r="AG1316"/>
  <c r="AG1315"/>
  <c r="AG1314"/>
  <c r="AG1313"/>
  <c r="AG1312"/>
  <c r="AG1311"/>
  <c r="AG1310"/>
  <c r="AG1309"/>
  <c r="AG1308"/>
  <c r="AG1307"/>
  <c r="AG1306"/>
  <c r="AG1305"/>
  <c r="AG1304"/>
  <c r="AG1303"/>
  <c r="AG1302"/>
  <c r="AG1301"/>
  <c r="AG1300"/>
  <c r="AG1299"/>
  <c r="AG1298"/>
  <c r="AG1297"/>
  <c r="AG1296"/>
  <c r="AG1295"/>
  <c r="AG1289"/>
  <c r="AG1276"/>
  <c r="AG1275"/>
  <c r="AG1274"/>
  <c r="AG1273"/>
  <c r="AG1272"/>
  <c r="AG1271"/>
  <c r="AG1270"/>
  <c r="AG1269"/>
  <c r="AG1268"/>
  <c r="AG1267"/>
  <c r="AG1266"/>
  <c r="AG1265"/>
  <c r="AG1264"/>
  <c r="AG1263"/>
  <c r="AG1262"/>
  <c r="AG1261"/>
  <c r="AG1260"/>
  <c r="AG1259"/>
  <c r="AG1255"/>
  <c r="AG1254"/>
  <c r="AG1253"/>
  <c r="AG1252"/>
  <c r="AG1251"/>
  <c r="AG1250"/>
  <c r="AG1249"/>
  <c r="AG1248"/>
  <c r="AG1247"/>
  <c r="AG1246"/>
  <c r="AG1245"/>
  <c r="AG1244"/>
  <c r="AG1243"/>
  <c r="AG1242"/>
  <c r="AG1241"/>
  <c r="AG1237"/>
  <c r="AG1236"/>
  <c r="AG1235"/>
  <c r="AG1234"/>
  <c r="AG1233"/>
  <c r="AG1232"/>
  <c r="AG1231"/>
  <c r="AG1230"/>
  <c r="AG1229"/>
  <c r="AG1228"/>
  <c r="AG1227"/>
  <c r="AG1226"/>
  <c r="AG1225"/>
  <c r="AG1224"/>
  <c r="AG1223"/>
  <c r="AG1222"/>
  <c r="AG1221"/>
  <c r="AG1220"/>
  <c r="AG1219"/>
  <c r="AG1218"/>
  <c r="AG1216"/>
  <c r="AG1215"/>
  <c r="AG1214"/>
  <c r="AG1213"/>
  <c r="AG1209"/>
  <c r="AG1208"/>
  <c r="AG1207"/>
  <c r="AG1206"/>
  <c r="AG1205"/>
  <c r="AG1204"/>
  <c r="AG1203"/>
  <c r="AG1202"/>
  <c r="AG1201"/>
  <c r="AG1200"/>
  <c r="AG1199"/>
  <c r="AG1198"/>
  <c r="AG1197"/>
  <c r="AG1196"/>
  <c r="AG1195"/>
  <c r="AG1194"/>
  <c r="AG1193"/>
  <c r="AG1192"/>
  <c r="AG1191"/>
  <c r="AG1190"/>
  <c r="AG1184"/>
  <c r="AG1183"/>
  <c r="AG1181"/>
  <c r="AG1180"/>
  <c r="AG1178"/>
  <c r="AG1174"/>
  <c r="AG1173"/>
  <c r="AG1172"/>
  <c r="AG1170"/>
  <c r="AG1169"/>
  <c r="AG1168"/>
  <c r="AG1164"/>
  <c r="AG1163"/>
  <c r="AG1162"/>
  <c r="AG1161"/>
  <c r="AG1160"/>
  <c r="AG1159"/>
  <c r="AG1157"/>
  <c r="AG1156"/>
  <c r="AG1155"/>
  <c r="AG1154"/>
  <c r="AG1153"/>
  <c r="AG1152"/>
  <c r="AG1151"/>
  <c r="AG1150"/>
  <c r="AG1149"/>
  <c r="AG1148"/>
  <c r="AG1147"/>
  <c r="AG1146"/>
  <c r="AG1145"/>
  <c r="AG1144"/>
  <c r="AG1143"/>
  <c r="AG1142"/>
  <c r="AG1141"/>
  <c r="AG1140"/>
  <c r="AG1139"/>
  <c r="AG1138"/>
  <c r="AG1137"/>
  <c r="AG1136"/>
  <c r="AG1135"/>
  <c r="AG1134"/>
  <c r="AG1133"/>
  <c r="AG1132"/>
  <c r="AG1131"/>
  <c r="AG1130"/>
  <c r="AG1128"/>
  <c r="AG1127"/>
  <c r="AG1126"/>
  <c r="AG1125"/>
  <c r="AG1124"/>
  <c r="AG1123"/>
  <c r="AG1122"/>
  <c r="AG1121"/>
  <c r="AG1119"/>
  <c r="AG1118"/>
  <c r="AG1117"/>
  <c r="AG1116"/>
  <c r="AG1114"/>
  <c r="AG1113"/>
  <c r="AG1112"/>
  <c r="AG1111"/>
  <c r="AG1110"/>
  <c r="AG1109"/>
  <c r="AG1108"/>
  <c r="AG1107"/>
  <c r="AG1106"/>
  <c r="AG1105"/>
  <c r="AG1104"/>
  <c r="AG1103"/>
  <c r="AG1101"/>
  <c r="AG1100"/>
  <c r="AG1099"/>
  <c r="AG1098"/>
  <c r="AG1097"/>
  <c r="AG1096"/>
  <c r="AG1095"/>
  <c r="AG1094"/>
  <c r="AG1092"/>
  <c r="AG1091"/>
  <c r="AG1090"/>
  <c r="AG1089"/>
  <c r="AG1083"/>
  <c r="AG1082"/>
  <c r="AG1081"/>
  <c r="AG1080"/>
  <c r="AG1079"/>
  <c r="AG1078"/>
  <c r="AG1076"/>
  <c r="AG1075"/>
  <c r="AG1074"/>
  <c r="AG1072"/>
  <c r="AG1071"/>
  <c r="AG1070"/>
  <c r="AG1069"/>
  <c r="AG1068"/>
  <c r="AG1066"/>
  <c r="AG1065"/>
  <c r="AG1064"/>
  <c r="AG1063"/>
  <c r="AG1062"/>
  <c r="AG1061"/>
  <c r="AG1059"/>
  <c r="AG1058"/>
  <c r="AG1057"/>
  <c r="AG1056"/>
  <c r="AG1055"/>
  <c r="AG1054"/>
  <c r="AG1052"/>
  <c r="AG1051"/>
  <c r="AG1050"/>
  <c r="AG1049"/>
  <c r="AG1048"/>
  <c r="AG1047"/>
  <c r="AG1046"/>
  <c r="AG1045"/>
  <c r="AG1044"/>
  <c r="AG1043"/>
  <c r="AG1042"/>
  <c r="AG1041"/>
  <c r="AG1040"/>
  <c r="AG1039"/>
  <c r="AG1038"/>
  <c r="AG1037"/>
  <c r="AG1036"/>
  <c r="AG1035"/>
  <c r="AG1034"/>
  <c r="AG1033"/>
  <c r="AG1031"/>
  <c r="AG1030"/>
  <c r="AG1029"/>
  <c r="AG1028"/>
  <c r="AG1027"/>
  <c r="AG1026"/>
  <c r="AG1024"/>
  <c r="AG1022"/>
  <c r="AG1021"/>
  <c r="AG1020"/>
  <c r="AG1019"/>
  <c r="AG1018"/>
  <c r="AG1014"/>
  <c r="AG1012"/>
  <c r="AG1008"/>
  <c r="AG1007"/>
  <c r="AG1006"/>
  <c r="AG1005"/>
  <c r="AG1004"/>
  <c r="AG1002"/>
  <c r="AG1001"/>
  <c r="AG1000"/>
  <c r="AG999"/>
  <c r="AG998"/>
  <c r="AG994"/>
  <c r="AG993"/>
  <c r="AG992"/>
  <c r="AG991"/>
  <c r="AG990"/>
  <c r="AG989"/>
  <c r="AG988"/>
  <c r="AG987"/>
  <c r="AG986"/>
  <c r="AG985"/>
  <c r="AG984"/>
  <c r="AG983"/>
  <c r="AG982"/>
  <c r="AG981"/>
  <c r="AG980"/>
  <c r="AG979"/>
  <c r="AG978"/>
  <c r="AG977"/>
  <c r="AG976"/>
  <c r="AG975"/>
  <c r="AG974"/>
  <c r="AG973"/>
  <c r="AG972"/>
  <c r="AG971"/>
  <c r="AG970"/>
  <c r="AG969"/>
  <c r="AG968"/>
  <c r="AG967"/>
  <c r="AG966"/>
  <c r="AG965"/>
  <c r="AG964"/>
  <c r="AG963"/>
  <c r="AG962"/>
  <c r="AG961"/>
  <c r="AG960"/>
  <c r="AG959"/>
  <c r="AG958"/>
  <c r="AG957"/>
  <c r="AG956"/>
  <c r="AG955"/>
  <c r="AG954"/>
  <c r="AG953"/>
  <c r="AG952"/>
  <c r="AG951"/>
  <c r="AG950"/>
  <c r="AG949"/>
  <c r="AG948"/>
  <c r="AG947"/>
  <c r="AG946"/>
  <c r="AG945"/>
  <c r="AG944"/>
  <c r="AG943"/>
  <c r="AG942"/>
  <c r="AG941"/>
  <c r="AG940"/>
  <c r="AG939"/>
  <c r="AG938"/>
  <c r="AG937"/>
  <c r="AG936"/>
  <c r="AG935"/>
  <c r="AG933"/>
  <c r="AG932"/>
  <c r="AG931"/>
  <c r="AG930"/>
  <c r="AG928"/>
  <c r="AG927"/>
  <c r="AG926"/>
  <c r="AG925"/>
  <c r="AG923"/>
  <c r="AG922"/>
  <c r="AG921"/>
  <c r="AG920"/>
  <c r="AG919"/>
  <c r="AG918"/>
  <c r="AG916"/>
  <c r="AG915"/>
  <c r="AG914"/>
  <c r="AG913"/>
  <c r="AG912"/>
  <c r="AG911"/>
  <c r="AG910"/>
  <c r="AG909"/>
  <c r="AG907"/>
  <c r="AG906"/>
  <c r="AG904"/>
  <c r="AG903"/>
  <c r="AG902"/>
  <c r="AG901"/>
  <c r="AG900"/>
  <c r="AG899"/>
  <c r="AG898"/>
  <c r="AG897"/>
  <c r="AG896"/>
  <c r="AG895"/>
  <c r="AG894"/>
  <c r="AG893"/>
  <c r="AG892"/>
  <c r="AG891"/>
  <c r="AG890"/>
  <c r="AG889"/>
  <c r="AG888"/>
  <c r="AG887"/>
  <c r="AG886"/>
  <c r="AG885"/>
  <c r="AG884"/>
  <c r="AG883"/>
  <c r="AG882"/>
  <c r="AG881"/>
  <c r="AG880"/>
  <c r="AG879"/>
  <c r="AG878"/>
  <c r="AG877"/>
  <c r="AG876"/>
  <c r="AG875"/>
  <c r="AG874"/>
  <c r="AG873"/>
  <c r="AG872"/>
  <c r="AG871"/>
  <c r="AG870"/>
  <c r="AG869"/>
  <c r="AG868"/>
  <c r="AG867"/>
  <c r="AG866"/>
  <c r="AG865"/>
  <c r="AG864"/>
  <c r="AG863"/>
  <c r="AG862"/>
  <c r="AG861"/>
  <c r="AG860"/>
  <c r="AG859"/>
  <c r="AG858"/>
  <c r="AG857"/>
  <c r="AG856"/>
  <c r="AG855"/>
  <c r="AG854"/>
  <c r="AG853"/>
  <c r="AG852"/>
  <c r="AG851"/>
  <c r="AG850"/>
  <c r="AG849"/>
  <c r="AG848"/>
  <c r="AG847"/>
  <c r="AG846"/>
  <c r="AG845"/>
  <c r="AG844"/>
  <c r="AG843"/>
  <c r="AG842"/>
  <c r="AG841"/>
  <c r="AG840"/>
  <c r="AG838"/>
  <c r="AG837"/>
  <c r="AG836"/>
  <c r="AG835"/>
  <c r="AG834"/>
  <c r="AG833"/>
  <c r="AG832"/>
  <c r="AG831"/>
  <c r="AG830"/>
  <c r="AG829"/>
  <c r="AG828"/>
  <c r="AG827"/>
  <c r="AG826"/>
  <c r="AG825"/>
  <c r="AG824"/>
  <c r="AG823"/>
  <c r="AG822"/>
  <c r="AG821"/>
  <c r="AG820"/>
  <c r="AG819"/>
  <c r="AG818"/>
  <c r="AG817"/>
  <c r="AG816"/>
  <c r="AG815"/>
  <c r="AG814"/>
  <c r="AG813"/>
  <c r="AG812"/>
  <c r="AG811"/>
  <c r="AG810"/>
  <c r="AG809"/>
  <c r="AG808"/>
  <c r="AG807"/>
  <c r="AG806"/>
  <c r="AG805"/>
  <c r="AG804"/>
  <c r="AG802"/>
  <c r="AG801"/>
  <c r="AG800"/>
  <c r="AG799"/>
  <c r="AG798"/>
  <c r="AG797"/>
  <c r="AG794"/>
  <c r="AG790"/>
  <c r="AG789"/>
  <c r="AG788"/>
  <c r="AG787"/>
  <c r="AG786"/>
  <c r="AG784"/>
  <c r="AG783"/>
  <c r="AG782"/>
  <c r="AG781"/>
  <c r="AG780"/>
  <c r="AG778"/>
  <c r="AG777"/>
  <c r="AG773"/>
  <c r="AG771"/>
  <c r="AG770"/>
  <c r="AG769"/>
  <c r="AG766"/>
  <c r="AG765"/>
  <c r="AG764"/>
  <c r="AG763"/>
  <c r="AG762"/>
  <c r="AG761"/>
  <c r="AG760"/>
  <c r="AG759"/>
  <c r="AG757"/>
  <c r="AG756"/>
  <c r="AG755"/>
  <c r="AG754"/>
  <c r="AG753"/>
  <c r="AG752"/>
  <c r="AG750"/>
  <c r="AG749"/>
  <c r="AG748"/>
  <c r="AG747"/>
  <c r="AG745"/>
  <c r="AG744"/>
  <c r="AG743"/>
  <c r="AG741"/>
  <c r="AG740"/>
  <c r="AG739"/>
  <c r="AG738"/>
  <c r="AG737"/>
  <c r="AG736"/>
  <c r="AG735"/>
  <c r="AG734"/>
  <c r="AG733"/>
  <c r="AG732"/>
  <c r="AG731"/>
  <c r="AG730"/>
  <c r="AG729"/>
  <c r="AG728"/>
  <c r="AG727"/>
  <c r="AG726"/>
  <c r="AG725"/>
  <c r="AG724"/>
  <c r="AG722"/>
  <c r="AG721"/>
  <c r="AG720"/>
  <c r="AG719"/>
  <c r="AG718"/>
  <c r="AG717"/>
  <c r="AG716"/>
  <c r="AG715"/>
  <c r="AG713"/>
  <c r="AG712"/>
  <c r="AG711"/>
  <c r="AG710"/>
  <c r="AG709"/>
  <c r="AG707"/>
  <c r="AG706"/>
  <c r="AG704"/>
  <c r="AG703"/>
  <c r="AG702"/>
  <c r="AG701"/>
  <c r="AG700"/>
  <c r="AG699"/>
  <c r="AG698"/>
  <c r="AG697"/>
  <c r="AG696"/>
  <c r="AG695"/>
  <c r="AG694"/>
  <c r="AG693"/>
  <c r="AG692"/>
  <c r="AG691"/>
  <c r="AG690"/>
  <c r="AG689"/>
  <c r="AG688"/>
  <c r="AG687"/>
  <c r="AG686"/>
  <c r="AG685"/>
  <c r="AG684"/>
  <c r="AG683"/>
  <c r="AG682"/>
  <c r="AG681"/>
  <c r="AG680"/>
  <c r="AG679"/>
  <c r="AG678"/>
  <c r="AG677"/>
  <c r="AG676"/>
  <c r="AG675"/>
  <c r="AG674"/>
  <c r="AG673"/>
  <c r="AG672"/>
  <c r="AG671"/>
  <c r="AG670"/>
  <c r="AG669"/>
  <c r="AG668"/>
  <c r="AG667"/>
  <c r="AG666"/>
  <c r="AG665"/>
  <c r="AG664"/>
  <c r="AG663"/>
  <c r="AG662"/>
  <c r="AG661"/>
  <c r="AG660"/>
  <c r="AG659"/>
  <c r="AG658"/>
  <c r="AG657"/>
  <c r="AG656"/>
  <c r="AG655"/>
  <c r="AG654"/>
  <c r="AG653"/>
  <c r="AG652"/>
  <c r="AG651"/>
  <c r="AG650"/>
  <c r="AG649"/>
  <c r="AG648"/>
  <c r="AG647"/>
  <c r="AG646"/>
  <c r="AG645"/>
  <c r="AG644"/>
  <c r="AG643"/>
  <c r="AG642"/>
  <c r="AG641"/>
  <c r="AG640"/>
  <c r="AG639"/>
  <c r="AG638"/>
  <c r="AG637"/>
  <c r="AG636"/>
  <c r="AG635"/>
  <c r="AG634"/>
  <c r="AG633"/>
  <c r="AG632"/>
  <c r="AG631"/>
  <c r="AG630"/>
  <c r="AG629"/>
  <c r="AG628"/>
  <c r="AG627"/>
  <c r="AG626"/>
  <c r="AG625"/>
  <c r="AG624"/>
  <c r="AG623"/>
  <c r="AG622"/>
  <c r="AG621"/>
  <c r="AG620"/>
  <c r="AG619"/>
  <c r="AG618"/>
  <c r="AG617"/>
  <c r="AG616"/>
  <c r="AG615"/>
  <c r="AG613"/>
  <c r="AG612"/>
  <c r="AG611"/>
  <c r="AG610"/>
  <c r="AG609"/>
  <c r="AG608"/>
  <c r="AG607"/>
  <c r="AG606"/>
  <c r="AG605"/>
  <c r="AG604"/>
  <c r="AG603"/>
  <c r="AG602"/>
  <c r="AG601"/>
  <c r="AG600"/>
  <c r="AG599"/>
  <c r="AG598"/>
  <c r="AG597"/>
  <c r="AG596"/>
  <c r="AG595"/>
  <c r="AG594"/>
  <c r="AG593"/>
  <c r="AG592"/>
  <c r="AG591"/>
  <c r="AG590"/>
  <c r="AG589"/>
  <c r="AG588"/>
  <c r="AG587"/>
  <c r="AG586"/>
  <c r="AG585"/>
  <c r="AG584"/>
  <c r="AG583"/>
  <c r="AG582"/>
  <c r="AG581"/>
  <c r="AG580"/>
  <c r="AG579"/>
  <c r="AG577"/>
  <c r="AG576"/>
  <c r="AG575"/>
  <c r="AG574"/>
  <c r="AG573"/>
  <c r="AG572"/>
  <c r="AG570"/>
  <c r="AG569"/>
  <c r="AG567"/>
  <c r="AG566"/>
  <c r="AG565"/>
  <c r="AG564"/>
  <c r="AG563"/>
  <c r="AG562"/>
  <c r="AG561"/>
  <c r="AG560"/>
  <c r="AG559"/>
  <c r="AG558"/>
  <c r="AG557"/>
  <c r="AG556"/>
  <c r="AG555"/>
  <c r="AG554"/>
  <c r="AG553"/>
  <c r="AG552"/>
  <c r="AG551"/>
  <c r="AG550"/>
  <c r="AG549"/>
  <c r="AG548"/>
  <c r="AG547"/>
  <c r="AG546"/>
  <c r="AG545"/>
  <c r="AG544"/>
  <c r="AG543"/>
  <c r="AG542"/>
  <c r="AG540"/>
  <c r="AG539"/>
  <c r="AG538"/>
  <c r="AG537"/>
  <c r="AG536"/>
  <c r="AG535"/>
  <c r="AG534"/>
  <c r="AG533"/>
  <c r="AG532"/>
  <c r="AG531"/>
  <c r="AG530"/>
  <c r="AG529"/>
  <c r="AG526"/>
  <c r="AG525"/>
  <c r="AG524"/>
  <c r="AG523"/>
  <c r="AG519"/>
  <c r="AG518"/>
  <c r="AG517"/>
  <c r="AG515"/>
  <c r="AG514"/>
  <c r="AG513"/>
  <c r="AG512"/>
  <c r="AG511"/>
  <c r="AG510"/>
  <c r="AG508"/>
  <c r="AG507"/>
  <c r="AG506"/>
  <c r="AG505"/>
  <c r="AG504"/>
  <c r="AG503"/>
  <c r="AG501"/>
  <c r="AG500"/>
  <c r="AG499"/>
  <c r="AG497"/>
  <c r="AG496"/>
  <c r="AG495"/>
  <c r="AG494"/>
  <c r="AG492"/>
  <c r="AG491"/>
  <c r="AG490"/>
  <c r="AG489"/>
  <c r="AG488"/>
  <c r="AG487"/>
  <c r="AG485"/>
  <c r="AG484"/>
  <c r="AG482"/>
  <c r="AG481"/>
  <c r="AG480"/>
  <c r="AG479"/>
  <c r="AG478"/>
  <c r="AG477"/>
  <c r="AG476"/>
  <c r="AG475"/>
  <c r="AG474"/>
  <c r="AG473"/>
  <c r="AG472"/>
  <c r="AG471"/>
  <c r="AG467"/>
  <c r="AG466"/>
  <c r="AG464"/>
  <c r="AG463"/>
  <c r="AG462"/>
  <c r="AG460"/>
  <c r="AG458"/>
  <c r="AG457"/>
  <c r="AG456"/>
  <c r="AG455"/>
  <c r="AG454"/>
  <c r="AG453"/>
  <c r="AG451"/>
  <c r="AG449"/>
  <c r="AG448"/>
  <c r="AG443"/>
  <c r="AG442"/>
  <c r="AG441"/>
  <c r="AG440"/>
  <c r="AG438"/>
  <c r="AG436"/>
  <c r="AG434"/>
  <c r="AG433"/>
  <c r="AG432"/>
  <c r="AG431"/>
  <c r="AG430"/>
  <c r="AG429"/>
  <c r="AG427"/>
  <c r="AG426"/>
  <c r="AG425"/>
  <c r="AG424"/>
  <c r="AG423"/>
  <c r="AG422"/>
  <c r="AG421"/>
  <c r="AG420"/>
  <c r="AG419"/>
  <c r="AG418"/>
  <c r="AG417"/>
  <c r="AG416"/>
  <c r="AG415"/>
  <c r="AG414"/>
  <c r="AG413"/>
  <c r="AG412"/>
  <c r="AG411"/>
  <c r="AG410"/>
  <c r="AG409"/>
  <c r="AG408"/>
  <c r="AG407"/>
  <c r="AG406"/>
  <c r="AG405"/>
  <c r="AG404"/>
  <c r="AG403"/>
  <c r="AG402"/>
  <c r="AG401"/>
  <c r="AG400"/>
  <c r="AG399"/>
  <c r="AG398"/>
  <c r="AG397"/>
  <c r="AG396"/>
  <c r="AG395"/>
  <c r="AG394"/>
  <c r="AG393"/>
  <c r="AG392"/>
  <c r="AG391"/>
  <c r="AG390"/>
  <c r="AG389"/>
  <c r="AG388"/>
  <c r="AG387"/>
  <c r="AG386"/>
  <c r="AG385"/>
  <c r="AG384"/>
  <c r="AG383"/>
  <c r="AG382"/>
  <c r="AG381"/>
  <c r="AG380"/>
  <c r="AG379"/>
  <c r="AG378"/>
  <c r="AG377"/>
  <c r="AG376"/>
  <c r="AG375"/>
  <c r="AG374"/>
  <c r="AG373"/>
  <c r="AG372"/>
  <c r="AG371"/>
  <c r="AG370"/>
  <c r="AG369"/>
  <c r="AG368"/>
  <c r="AG367"/>
  <c r="AG366"/>
  <c r="AG365"/>
  <c r="AG364"/>
  <c r="AG363"/>
  <c r="AG362"/>
  <c r="AG361"/>
  <c r="AG360"/>
  <c r="AG359"/>
  <c r="AG358"/>
  <c r="AG357"/>
  <c r="AG356"/>
  <c r="AG355"/>
  <c r="AG354"/>
  <c r="AG353"/>
  <c r="AG352"/>
  <c r="AG351"/>
  <c r="AG350"/>
  <c r="AG349"/>
  <c r="AG348"/>
  <c r="AG347"/>
  <c r="AG346"/>
  <c r="AG345"/>
  <c r="AG344"/>
  <c r="AG343"/>
  <c r="AG342"/>
  <c r="AG341"/>
  <c r="AG340"/>
  <c r="AG339"/>
  <c r="AG338"/>
  <c r="AG337"/>
  <c r="AG336"/>
  <c r="AG335"/>
  <c r="AG334"/>
  <c r="AG333"/>
  <c r="AG332"/>
  <c r="AG331"/>
  <c r="AG330"/>
  <c r="AG329"/>
  <c r="AG328"/>
  <c r="AG327"/>
  <c r="AG326"/>
  <c r="AG325"/>
  <c r="AG324"/>
  <c r="AG323"/>
  <c r="AG322"/>
  <c r="AG321"/>
  <c r="AG320"/>
  <c r="AG318"/>
  <c r="AG317"/>
  <c r="AG316"/>
  <c r="AG315"/>
  <c r="AG314"/>
  <c r="AG313"/>
  <c r="AG312"/>
  <c r="AG311"/>
  <c r="AG310"/>
  <c r="AG309"/>
  <c r="AG308"/>
  <c r="AG307"/>
  <c r="AG306"/>
  <c r="AG305"/>
  <c r="AG304"/>
  <c r="AG303"/>
  <c r="AG302"/>
  <c r="AG301"/>
  <c r="AG300"/>
  <c r="AG299"/>
  <c r="AG298"/>
  <c r="AG297"/>
  <c r="AG296"/>
  <c r="AG295"/>
  <c r="AG294"/>
  <c r="AG293"/>
  <c r="AG292"/>
  <c r="AG291"/>
  <c r="AG290"/>
  <c r="AG289"/>
  <c r="AG288"/>
  <c r="AG287"/>
  <c r="AG286"/>
  <c r="AG285"/>
  <c r="AG284"/>
  <c r="AG283"/>
  <c r="AG282"/>
  <c r="AG281"/>
  <c r="AG280"/>
  <c r="AG279"/>
  <c r="AG278"/>
  <c r="AG277"/>
  <c r="AG275"/>
  <c r="AG274"/>
  <c r="AG273"/>
  <c r="AG272"/>
  <c r="AG271"/>
  <c r="AG270"/>
  <c r="AG268"/>
  <c r="AG267"/>
  <c r="AG266"/>
  <c r="AG265"/>
  <c r="AG264"/>
  <c r="AG263"/>
  <c r="AG262"/>
  <c r="AG261"/>
  <c r="AG260"/>
  <c r="AG259"/>
  <c r="AG258"/>
  <c r="AG257"/>
  <c r="AG256"/>
  <c r="AG255"/>
  <c r="AG254"/>
  <c r="AG253"/>
  <c r="AG252"/>
  <c r="AG251"/>
  <c r="AG250"/>
  <c r="AG249"/>
  <c r="AG248"/>
  <c r="AG247"/>
  <c r="AG246"/>
  <c r="AG245"/>
  <c r="AG244"/>
  <c r="AG243"/>
  <c r="AG242"/>
  <c r="AG241"/>
  <c r="AG240"/>
  <c r="AG239"/>
  <c r="AG238"/>
  <c r="AG237"/>
  <c r="AG236"/>
  <c r="AG235"/>
  <c r="AG234"/>
  <c r="AG233"/>
  <c r="AG232"/>
  <c r="AG231"/>
  <c r="AG230"/>
  <c r="AG228"/>
  <c r="AG227"/>
  <c r="AG226"/>
  <c r="AG225"/>
  <c r="AG224"/>
  <c r="AG223"/>
  <c r="AG222"/>
  <c r="AG221"/>
  <c r="AG220"/>
  <c r="AG219"/>
  <c r="AG218"/>
  <c r="AG217"/>
  <c r="AG216"/>
  <c r="AG215"/>
  <c r="AG214"/>
  <c r="AG212"/>
  <c r="AG211"/>
  <c r="AG210"/>
  <c r="AG209"/>
  <c r="AG208"/>
  <c r="AG207"/>
  <c r="AG202"/>
  <c r="AG201"/>
  <c r="AG199"/>
  <c r="AG198"/>
  <c r="AG197"/>
  <c r="AG196"/>
  <c r="AG195"/>
  <c r="AG194"/>
  <c r="AG193"/>
  <c r="AG192"/>
  <c r="AG191"/>
  <c r="AG190"/>
  <c r="AG189"/>
  <c r="AG188"/>
  <c r="AG187"/>
  <c r="AG186"/>
  <c r="AG185"/>
  <c r="AG184"/>
  <c r="AG183"/>
  <c r="AG182"/>
  <c r="AG181"/>
  <c r="AG180"/>
  <c r="AG179"/>
  <c r="AG178"/>
  <c r="AG177"/>
  <c r="AG176"/>
  <c r="AG175"/>
  <c r="AG174"/>
  <c r="AG173"/>
  <c r="AG172"/>
  <c r="AG171"/>
  <c r="AG170"/>
  <c r="AG169"/>
  <c r="AG168"/>
  <c r="AG167"/>
  <c r="AG166"/>
  <c r="AG165"/>
  <c r="AG164"/>
  <c r="AG162"/>
  <c r="AG161"/>
  <c r="AG160"/>
  <c r="AG159"/>
  <c r="AG158"/>
  <c r="AG157"/>
  <c r="AG156"/>
  <c r="AG155"/>
  <c r="AG154"/>
  <c r="AG153"/>
  <c r="AG152"/>
  <c r="AG151"/>
  <c r="AG150"/>
  <c r="AG149"/>
  <c r="AG148"/>
  <c r="AG147"/>
  <c r="AG146"/>
  <c r="AG145"/>
  <c r="AG143"/>
  <c r="AG142"/>
  <c r="AG140"/>
  <c r="AG139"/>
  <c r="AG138"/>
  <c r="AG137"/>
  <c r="AG136"/>
  <c r="AG135"/>
  <c r="AG134"/>
  <c r="AG133"/>
  <c r="AG131"/>
  <c r="AG130"/>
  <c r="AG129"/>
  <c r="AG128"/>
  <c r="AG127"/>
  <c r="AG126"/>
  <c r="AG125"/>
  <c r="AG124"/>
  <c r="AG122"/>
  <c r="AG121"/>
  <c r="AG120"/>
  <c r="AG119"/>
  <c r="AG118"/>
  <c r="AG117"/>
  <c r="AG115"/>
  <c r="AG114"/>
  <c r="AG113"/>
  <c r="AG112"/>
  <c r="AG110"/>
  <c r="AG109"/>
  <c r="AG108"/>
  <c r="AG107"/>
  <c r="AG106"/>
  <c r="AG105"/>
  <c r="AG104"/>
  <c r="AG103"/>
  <c r="AG102"/>
  <c r="AG101"/>
  <c r="AG100"/>
  <c r="AG99"/>
  <c r="AG98"/>
  <c r="AG97"/>
  <c r="AG96"/>
  <c r="AG95"/>
  <c r="AG94"/>
  <c r="AG93"/>
  <c r="AG92"/>
  <c r="AG91"/>
  <c r="AG90"/>
  <c r="AG89"/>
  <c r="AG88"/>
  <c r="AG87"/>
  <c r="AG86"/>
  <c r="AG85"/>
  <c r="AG84"/>
  <c r="AG83"/>
  <c r="AG82"/>
  <c r="AG81"/>
  <c r="AG80"/>
  <c r="AG79"/>
  <c r="AG78"/>
  <c r="AG77"/>
  <c r="AG76"/>
  <c r="AG75"/>
  <c r="AG74"/>
  <c r="AG73"/>
  <c r="AG72"/>
  <c r="AG71"/>
  <c r="AG70"/>
  <c r="AG69"/>
  <c r="AG68"/>
  <c r="AG67"/>
  <c r="AG66"/>
  <c r="AG65"/>
  <c r="AG64"/>
  <c r="AG63"/>
  <c r="AG62"/>
  <c r="AG61"/>
  <c r="AG60"/>
  <c r="AG59"/>
  <c r="AG58"/>
  <c r="AG57"/>
  <c r="AG56"/>
  <c r="AG55"/>
  <c r="AG53"/>
  <c r="AG52"/>
  <c r="AG51"/>
  <c r="AG50"/>
  <c r="AG49"/>
  <c r="AG48"/>
  <c r="AG47"/>
  <c r="AG46"/>
  <c r="AG45"/>
  <c r="AG44"/>
  <c r="AG43"/>
  <c r="AG42"/>
  <c r="AG41"/>
  <c r="AG40"/>
  <c r="AG39"/>
  <c r="AG38"/>
  <c r="AG37"/>
  <c r="AG36"/>
  <c r="AG35"/>
  <c r="AG34"/>
  <c r="AG32"/>
  <c r="AG31"/>
  <c r="AG30"/>
  <c r="AG29"/>
  <c r="AG27"/>
  <c r="AG26"/>
  <c r="AG25"/>
  <c r="AG24"/>
  <c r="AG23"/>
  <c r="AG22"/>
  <c r="AG21"/>
  <c r="AG20"/>
  <c r="AG19"/>
  <c r="AG18"/>
  <c r="AG17"/>
  <c r="AG16"/>
  <c r="AG15"/>
  <c r="AG14"/>
  <c r="AG13"/>
  <c r="AE2150"/>
  <c r="R2150"/>
  <c r="B2150"/>
  <c r="AE2149"/>
  <c r="R2149"/>
  <c r="B2149"/>
  <c r="AE2132"/>
  <c r="R2132"/>
  <c r="B2132"/>
  <c r="AE2130"/>
  <c r="R2130"/>
  <c r="B2130"/>
  <c r="AE2117"/>
  <c r="R2117"/>
  <c r="B2117"/>
  <c r="AE2116"/>
  <c r="R2116"/>
  <c r="B2116"/>
  <c r="AE2115"/>
  <c r="R2115"/>
  <c r="B2115"/>
  <c r="AE2110"/>
  <c r="R2110"/>
  <c r="B2110"/>
  <c r="AE2108"/>
  <c r="R2108"/>
  <c r="B2108"/>
  <c r="AE2060"/>
  <c r="B2060"/>
  <c r="AE2058"/>
  <c r="B2058"/>
  <c r="AE2001"/>
  <c r="R2001"/>
  <c r="B2001"/>
  <c r="AE1999"/>
  <c r="R1999"/>
  <c r="B1999"/>
  <c r="AE1997"/>
  <c r="R1997"/>
  <c r="B1997"/>
  <c r="AE1995"/>
  <c r="R1995"/>
  <c r="B1995"/>
  <c r="AE1993"/>
  <c r="R1993"/>
  <c r="B1993"/>
  <c r="AE1991"/>
  <c r="R1991"/>
  <c r="B1991"/>
  <c r="AE1989"/>
  <c r="R1989"/>
  <c r="B1989"/>
  <c r="AE1987"/>
  <c r="R1987"/>
  <c r="B1987"/>
  <c r="AE1985"/>
  <c r="R1985"/>
  <c r="B1985"/>
  <c r="AE1983"/>
  <c r="R1983"/>
  <c r="B1983"/>
  <c r="AE1981"/>
  <c r="R1981"/>
  <c r="B1981"/>
  <c r="AE1978"/>
  <c r="R1978"/>
  <c r="B1978"/>
  <c r="AE1976"/>
  <c r="R1976"/>
  <c r="B1976"/>
  <c r="AE1974"/>
  <c r="R1974"/>
  <c r="B1974"/>
  <c r="AE1972"/>
  <c r="R1972"/>
  <c r="B1972"/>
  <c r="AE1970"/>
  <c r="R1970"/>
  <c r="B1970"/>
  <c r="AE1968"/>
  <c r="R1968"/>
  <c r="B1968"/>
  <c r="AE1966"/>
  <c r="R1966"/>
  <c r="B1966"/>
  <c r="AE1963"/>
  <c r="R1963"/>
  <c r="B1963"/>
  <c r="AE1941"/>
  <c r="R1941"/>
  <c r="B1941"/>
  <c r="AE1938"/>
  <c r="R1938"/>
  <c r="B1938"/>
  <c r="AE1936"/>
  <c r="R1936"/>
  <c r="B1936"/>
  <c r="AE1934"/>
  <c r="R1934"/>
  <c r="B1934"/>
  <c r="AE1932"/>
  <c r="R1932"/>
  <c r="B1932"/>
  <c r="AE1930"/>
  <c r="R1930"/>
  <c r="B1930"/>
  <c r="AE1928"/>
  <c r="R1928"/>
  <c r="B1928"/>
  <c r="AE1926"/>
  <c r="R1926"/>
  <c r="B1926"/>
  <c r="AE1924"/>
  <c r="R1924"/>
  <c r="B1924"/>
  <c r="AE1922"/>
  <c r="R1922"/>
  <c r="B1922"/>
  <c r="AE1920"/>
  <c r="R1920"/>
  <c r="B1920"/>
  <c r="AE1918"/>
  <c r="R1918"/>
  <c r="B1918"/>
  <c r="AE1916"/>
  <c r="R1916"/>
  <c r="B1916"/>
  <c r="AE1913"/>
  <c r="R1913"/>
  <c r="B1913"/>
  <c r="AE1911"/>
  <c r="R1911"/>
  <c r="B1911"/>
  <c r="AE1909"/>
  <c r="R1909"/>
  <c r="B1909"/>
  <c r="AE1907"/>
  <c r="R1907"/>
  <c r="B1907"/>
  <c r="AE1905"/>
  <c r="R1905"/>
  <c r="B1905"/>
  <c r="AE1903"/>
  <c r="R1903"/>
  <c r="B1903"/>
  <c r="AE1901"/>
  <c r="R1901"/>
  <c r="B1901"/>
  <c r="AE1899"/>
  <c r="R1899"/>
  <c r="B1899"/>
  <c r="AE1896"/>
  <c r="R1896"/>
  <c r="B1896"/>
  <c r="AE1894"/>
  <c r="R1894"/>
  <c r="B1894"/>
  <c r="AE1893"/>
  <c r="R1893"/>
  <c r="B1893"/>
  <c r="AE1890"/>
  <c r="R1890"/>
  <c r="B1890"/>
  <c r="AE1888"/>
  <c r="R1888"/>
  <c r="B1888"/>
  <c r="AE1886"/>
  <c r="R1886"/>
  <c r="B1886"/>
  <c r="AE1884"/>
  <c r="R1884"/>
  <c r="B1884"/>
  <c r="AE1882"/>
  <c r="R1882"/>
  <c r="B1882"/>
  <c r="AE1880"/>
  <c r="R1880"/>
  <c r="B1880"/>
  <c r="AE1878"/>
  <c r="R1878"/>
  <c r="B1878"/>
  <c r="AE1876"/>
  <c r="R1876"/>
  <c r="B1876"/>
  <c r="AE1874"/>
  <c r="R1874"/>
  <c r="B1874"/>
  <c r="AE1872"/>
  <c r="R1872"/>
  <c r="B1872"/>
  <c r="AE1870"/>
  <c r="R1870"/>
  <c r="B1870"/>
  <c r="AE1868"/>
  <c r="R1868"/>
  <c r="B1868"/>
  <c r="AE1865"/>
  <c r="R1865"/>
  <c r="B1865"/>
  <c r="AE1863"/>
  <c r="R1863"/>
  <c r="B1863"/>
  <c r="AE1861"/>
  <c r="R1861"/>
  <c r="B1861"/>
  <c r="AE1859"/>
  <c r="R1859"/>
  <c r="B1859"/>
  <c r="AE1857"/>
  <c r="R1857"/>
  <c r="B1857"/>
  <c r="AE1855"/>
  <c r="R1855"/>
  <c r="B1855"/>
  <c r="AE1853"/>
  <c r="R1853"/>
  <c r="B1853"/>
  <c r="AE1851"/>
  <c r="R1851"/>
  <c r="B1851"/>
  <c r="R1848"/>
  <c r="B1848"/>
  <c r="AE1846"/>
  <c r="R1846"/>
  <c r="B1846"/>
  <c r="AE1843"/>
  <c r="R1843"/>
  <c r="B1843"/>
  <c r="AE1841"/>
  <c r="R1841"/>
  <c r="B1841"/>
  <c r="AE1839"/>
  <c r="R1839"/>
  <c r="B1839"/>
  <c r="AE1837"/>
  <c r="R1837"/>
  <c r="B1837"/>
  <c r="AE1835"/>
  <c r="R1835"/>
  <c r="B1835"/>
  <c r="AE1833"/>
  <c r="R1833"/>
  <c r="B1833"/>
  <c r="AE1831"/>
  <c r="R1831"/>
  <c r="B1831"/>
  <c r="AE1829"/>
  <c r="R1829"/>
  <c r="B1829"/>
  <c r="AE1827"/>
  <c r="R1827"/>
  <c r="B1827"/>
  <c r="AE1825"/>
  <c r="R1825"/>
  <c r="B1825"/>
  <c r="AE1823"/>
  <c r="R1823"/>
  <c r="B1823"/>
  <c r="AE1821"/>
  <c r="R1821"/>
  <c r="B1821"/>
  <c r="AE1818"/>
  <c r="R1818"/>
  <c r="B1818"/>
  <c r="AE1816"/>
  <c r="R1816"/>
  <c r="B1816"/>
  <c r="AE1814"/>
  <c r="R1814"/>
  <c r="B1814"/>
  <c r="AE1812"/>
  <c r="R1812"/>
  <c r="B1812"/>
  <c r="AE1810"/>
  <c r="R1810"/>
  <c r="B1810"/>
  <c r="AE1808"/>
  <c r="R1808"/>
  <c r="B1808"/>
  <c r="AE1806"/>
  <c r="R1806"/>
  <c r="B1806"/>
  <c r="AE1804"/>
  <c r="R1804"/>
  <c r="B1804"/>
  <c r="AE1801"/>
  <c r="R1801"/>
  <c r="B1801"/>
  <c r="AE1796"/>
  <c r="R1796"/>
  <c r="B1796"/>
  <c r="R1793"/>
  <c r="B1793"/>
  <c r="R1792"/>
  <c r="B1792"/>
  <c r="R1791"/>
  <c r="B1791"/>
  <c r="AE1786"/>
  <c r="R1786"/>
  <c r="B1786"/>
  <c r="AE1783"/>
  <c r="R1783"/>
  <c r="B1783"/>
  <c r="AE1772"/>
  <c r="R1772"/>
  <c r="B1772"/>
  <c r="AE1769"/>
  <c r="R1769"/>
  <c r="B1769"/>
  <c r="AE1767"/>
  <c r="R1767"/>
  <c r="B1767"/>
  <c r="AE1765"/>
  <c r="R1765"/>
  <c r="B1765"/>
  <c r="AE1763"/>
  <c r="R1763"/>
  <c r="B1763"/>
  <c r="AE1761"/>
  <c r="R1761"/>
  <c r="B1761"/>
  <c r="AE1759"/>
  <c r="R1759"/>
  <c r="B1759"/>
  <c r="AE1757"/>
  <c r="R1757"/>
  <c r="B1757"/>
  <c r="AE1747"/>
  <c r="R1747"/>
  <c r="B1747"/>
  <c r="AE1746"/>
  <c r="R1746"/>
  <c r="B1746"/>
  <c r="AE1743"/>
  <c r="R1743"/>
  <c r="B1743"/>
  <c r="AE1741"/>
  <c r="R1741"/>
  <c r="B1741"/>
  <c r="AE1739"/>
  <c r="R1739"/>
  <c r="B1739"/>
  <c r="AE1737"/>
  <c r="R1737"/>
  <c r="B1737"/>
  <c r="AE1735"/>
  <c r="R1735"/>
  <c r="B1735"/>
  <c r="AE1733"/>
  <c r="R1733"/>
  <c r="B1733"/>
  <c r="AE1731"/>
  <c r="R1731"/>
  <c r="B1731"/>
  <c r="AE1729"/>
  <c r="R1729"/>
  <c r="B1729"/>
  <c r="AE1727"/>
  <c r="R1727"/>
  <c r="B1727"/>
  <c r="AE1725"/>
  <c r="R1725"/>
  <c r="B1725"/>
  <c r="AE1723"/>
  <c r="R1723"/>
  <c r="B1723"/>
  <c r="AE1721"/>
  <c r="R1721"/>
  <c r="B1721"/>
  <c r="AE1719"/>
  <c r="R1719"/>
  <c r="B1719"/>
  <c r="AE1716"/>
  <c r="R1716"/>
  <c r="B1716"/>
  <c r="AE1714"/>
  <c r="R1714"/>
  <c r="B1714"/>
  <c r="AE1712"/>
  <c r="R1712"/>
  <c r="B1712"/>
  <c r="AE1710"/>
  <c r="R1710"/>
  <c r="B1710"/>
  <c r="AE1708"/>
  <c r="R1708"/>
  <c r="B1708"/>
  <c r="AE1706"/>
  <c r="R1706"/>
  <c r="B1706"/>
  <c r="AE1704"/>
  <c r="R1704"/>
  <c r="B1704"/>
  <c r="AE1702"/>
  <c r="R1702"/>
  <c r="B1702"/>
  <c r="AE1699"/>
  <c r="R1699"/>
  <c r="B1699"/>
  <c r="AE1696"/>
  <c r="R1696"/>
  <c r="B1696"/>
  <c r="AE1693"/>
  <c r="R1693"/>
  <c r="B1693"/>
  <c r="AE1691"/>
  <c r="R1691"/>
  <c r="B1691"/>
  <c r="AE1689"/>
  <c r="R1689"/>
  <c r="B1689"/>
  <c r="AE1687"/>
  <c r="R1687"/>
  <c r="B1687"/>
  <c r="AE1685"/>
  <c r="R1685"/>
  <c r="B1685"/>
  <c r="AE1683"/>
  <c r="R1683"/>
  <c r="B1683"/>
  <c r="AE1681"/>
  <c r="R1681"/>
  <c r="B1681"/>
  <c r="AE1679"/>
  <c r="R1679"/>
  <c r="B1679"/>
  <c r="AE1677"/>
  <c r="R1677"/>
  <c r="B1677"/>
  <c r="AE1675"/>
  <c r="R1675"/>
  <c r="B1675"/>
  <c r="AE1672"/>
  <c r="R1672"/>
  <c r="B1672"/>
  <c r="AE1670"/>
  <c r="R1670"/>
  <c r="B1670"/>
  <c r="AE1668"/>
  <c r="R1668"/>
  <c r="B1668"/>
  <c r="AE1666"/>
  <c r="R1666"/>
  <c r="B1666"/>
  <c r="AE1664"/>
  <c r="R1664"/>
  <c r="B1664"/>
  <c r="AE1643"/>
  <c r="R1643"/>
  <c r="B1643"/>
  <c r="AE1640"/>
  <c r="R1640"/>
  <c r="B1640"/>
  <c r="AE1636"/>
  <c r="R1636"/>
  <c r="B1636"/>
  <c r="AE1635"/>
  <c r="R1635"/>
  <c r="B1635"/>
  <c r="AE1627"/>
  <c r="R1627"/>
  <c r="B1627"/>
  <c r="AE1626"/>
  <c r="R1626"/>
  <c r="B1626"/>
  <c r="AE1623"/>
  <c r="R1623"/>
  <c r="B1623"/>
  <c r="AE1622"/>
  <c r="R1622"/>
  <c r="B1622"/>
  <c r="AE1619"/>
  <c r="R1619"/>
  <c r="B1619"/>
  <c r="AE1618"/>
  <c r="R1618"/>
  <c r="B1618"/>
  <c r="AE1592"/>
  <c r="AD1592"/>
  <c r="AI1592" s="1"/>
  <c r="R1592"/>
  <c r="B1592"/>
  <c r="AE1589"/>
  <c r="R1589"/>
  <c r="B1589"/>
  <c r="AE1587"/>
  <c r="R1587"/>
  <c r="B1587"/>
  <c r="AE1585"/>
  <c r="R1585"/>
  <c r="B1585"/>
  <c r="AE1583"/>
  <c r="R1583"/>
  <c r="B1583"/>
  <c r="AE1581"/>
  <c r="R1581"/>
  <c r="B1581"/>
  <c r="AE1577"/>
  <c r="R1577"/>
  <c r="B1577"/>
  <c r="AE1574"/>
  <c r="R1574"/>
  <c r="B1574"/>
  <c r="AE1572"/>
  <c r="R1572"/>
  <c r="B1572"/>
  <c r="AE1570"/>
  <c r="R1570"/>
  <c r="B1570"/>
  <c r="AE1567"/>
  <c r="R1567"/>
  <c r="B1567"/>
  <c r="AE1565"/>
  <c r="R1565"/>
  <c r="B1565"/>
  <c r="AE1563"/>
  <c r="R1563"/>
  <c r="B1563"/>
  <c r="AE1561"/>
  <c r="R1561"/>
  <c r="B1561"/>
  <c r="AE1558"/>
  <c r="R1558"/>
  <c r="B1558"/>
  <c r="AE1555"/>
  <c r="R1555"/>
  <c r="B1555"/>
  <c r="AE1553"/>
  <c r="R1553"/>
  <c r="B1553"/>
  <c r="AE1551"/>
  <c r="R1551"/>
  <c r="B1551"/>
  <c r="AE1549"/>
  <c r="R1549"/>
  <c r="B1549"/>
  <c r="AE1546"/>
  <c r="R1546"/>
  <c r="B1546"/>
  <c r="AE1544"/>
  <c r="R1544"/>
  <c r="B1544"/>
  <c r="AE1541"/>
  <c r="R1541"/>
  <c r="B1541"/>
  <c r="AE1539"/>
  <c r="R1539"/>
  <c r="B1539"/>
  <c r="AE1537"/>
  <c r="R1537"/>
  <c r="B1537"/>
  <c r="AE1535"/>
  <c r="R1535"/>
  <c r="B1535"/>
  <c r="AE1533"/>
  <c r="R1533"/>
  <c r="B1533"/>
  <c r="AE1531"/>
  <c r="R1531"/>
  <c r="B1531"/>
  <c r="AE1529"/>
  <c r="R1529"/>
  <c r="B1529"/>
  <c r="AE1527"/>
  <c r="R1527"/>
  <c r="B1527"/>
  <c r="AE1523"/>
  <c r="R1523"/>
  <c r="B1523"/>
  <c r="AE1520"/>
  <c r="R1520"/>
  <c r="B1520"/>
  <c r="AE1518"/>
  <c r="R1518"/>
  <c r="B1518"/>
  <c r="AE1516"/>
  <c r="R1516"/>
  <c r="B1516"/>
  <c r="AE1513"/>
  <c r="R1513"/>
  <c r="B1513"/>
  <c r="AE1511"/>
  <c r="R1511"/>
  <c r="B1511"/>
  <c r="AE1509"/>
  <c r="R1509"/>
  <c r="B1509"/>
  <c r="AE1507"/>
  <c r="R1507"/>
  <c r="B1507"/>
  <c r="AE1505"/>
  <c r="R1505"/>
  <c r="B1505"/>
  <c r="AE1503"/>
  <c r="R1503"/>
  <c r="B1503"/>
  <c r="AE1501"/>
  <c r="R1501"/>
  <c r="B1501"/>
  <c r="AE1498"/>
  <c r="R1498"/>
  <c r="B1498"/>
  <c r="AE1496"/>
  <c r="R1496"/>
  <c r="B1496"/>
  <c r="AE1494"/>
  <c r="R1494"/>
  <c r="B1494"/>
  <c r="AE1491"/>
  <c r="R1491"/>
  <c r="B1491"/>
  <c r="AE1489"/>
  <c r="R1489"/>
  <c r="B1489"/>
  <c r="AE1487"/>
  <c r="R1487"/>
  <c r="B1487"/>
  <c r="AE1485"/>
  <c r="R1485"/>
  <c r="B1485"/>
  <c r="AE1483"/>
  <c r="R1483"/>
  <c r="B1483"/>
  <c r="AE1481"/>
  <c r="R1481"/>
  <c r="B1481"/>
  <c r="AE1479"/>
  <c r="R1479"/>
  <c r="B1479"/>
  <c r="AE1477"/>
  <c r="R1477"/>
  <c r="B1477"/>
  <c r="AE1475"/>
  <c r="R1475"/>
  <c r="B1475"/>
  <c r="AE1473"/>
  <c r="R1473"/>
  <c r="B1473"/>
  <c r="AE1471"/>
  <c r="R1471"/>
  <c r="B1471"/>
  <c r="AE1469"/>
  <c r="R1469"/>
  <c r="B1469"/>
  <c r="AE1467"/>
  <c r="R1467"/>
  <c r="B1467"/>
  <c r="AE1465"/>
  <c r="R1465"/>
  <c r="B1465"/>
  <c r="AE1461"/>
  <c r="R1461"/>
  <c r="B1461"/>
  <c r="AE1459"/>
  <c r="R1459"/>
  <c r="B1459"/>
  <c r="AE1457"/>
  <c r="R1457"/>
  <c r="B1457"/>
  <c r="AE1454"/>
  <c r="R1454"/>
  <c r="B1454"/>
  <c r="AE1452"/>
  <c r="R1452"/>
  <c r="B1452"/>
  <c r="AE1450"/>
  <c r="R1450"/>
  <c r="B1450"/>
  <c r="AE1448"/>
  <c r="R1448"/>
  <c r="B1448"/>
  <c r="AE1446"/>
  <c r="R1446"/>
  <c r="B1446"/>
  <c r="AE1444"/>
  <c r="R1444"/>
  <c r="B1444"/>
  <c r="AE1441"/>
  <c r="AD1441"/>
  <c r="AI1441" s="1"/>
  <c r="R1441"/>
  <c r="B1441"/>
  <c r="AE1440"/>
  <c r="AD1440"/>
  <c r="AI1440" s="1"/>
  <c r="R1440"/>
  <c r="B1440"/>
  <c r="AE1431"/>
  <c r="R1431"/>
  <c r="B1431"/>
  <c r="AE1430"/>
  <c r="R1430"/>
  <c r="B1430"/>
  <c r="AE1428"/>
  <c r="R1428"/>
  <c r="B1428"/>
  <c r="AE1427"/>
  <c r="R1427"/>
  <c r="B1427"/>
  <c r="AE1425"/>
  <c r="R1425"/>
  <c r="B1425"/>
  <c r="AE1424"/>
  <c r="R1424"/>
  <c r="B1424"/>
  <c r="AE1422"/>
  <c r="R1422"/>
  <c r="B1422"/>
  <c r="AE1421"/>
  <c r="R1421"/>
  <c r="B1421"/>
  <c r="R1414"/>
  <c r="B1414"/>
  <c r="R1413"/>
  <c r="B1413"/>
  <c r="R1411"/>
  <c r="B1411"/>
  <c r="R1410"/>
  <c r="B1410"/>
  <c r="AE1400"/>
  <c r="R1400"/>
  <c r="B1400"/>
  <c r="AE1399"/>
  <c r="R1399"/>
  <c r="B1399"/>
  <c r="AE1397"/>
  <c r="R1397"/>
  <c r="B1397"/>
  <c r="AE1396"/>
  <c r="R1396"/>
  <c r="B1396"/>
  <c r="AE1394"/>
  <c r="R1394"/>
  <c r="B1394"/>
  <c r="AE1393"/>
  <c r="R1393"/>
  <c r="B1393"/>
  <c r="AE1391"/>
  <c r="R1391"/>
  <c r="B1391"/>
  <c r="AE1390"/>
  <c r="R1390"/>
  <c r="B1390"/>
  <c r="AE1385"/>
  <c r="R1385"/>
  <c r="B1385"/>
  <c r="AE1383"/>
  <c r="R1383"/>
  <c r="B1383"/>
  <c r="AE1381"/>
  <c r="R1381"/>
  <c r="B1381"/>
  <c r="AE1379"/>
  <c r="R1379"/>
  <c r="B1379"/>
  <c r="AE1377"/>
  <c r="R1377"/>
  <c r="B1377"/>
  <c r="AE1374"/>
  <c r="R1374"/>
  <c r="B1374"/>
  <c r="AE1354"/>
  <c r="R1354"/>
  <c r="B1354"/>
  <c r="AE1353"/>
  <c r="R1353"/>
  <c r="B1353"/>
  <c r="AE1352"/>
  <c r="R1352"/>
  <c r="B1352"/>
  <c r="AE1344"/>
  <c r="R1344"/>
  <c r="B1344"/>
  <c r="AE1326"/>
  <c r="R1326"/>
  <c r="B1326"/>
  <c r="AE1325"/>
  <c r="R1325"/>
  <c r="B1325"/>
  <c r="AE1323"/>
  <c r="R1323"/>
  <c r="B1323"/>
  <c r="AE1322"/>
  <c r="R1322"/>
  <c r="B1322"/>
  <c r="AE1320"/>
  <c r="R1320"/>
  <c r="B1320"/>
  <c r="AE1319"/>
  <c r="R1319"/>
  <c r="B1319"/>
  <c r="AE1317"/>
  <c r="R1317"/>
  <c r="B1317"/>
  <c r="AE1316"/>
  <c r="R1316"/>
  <c r="B1316"/>
  <c r="AE1314"/>
  <c r="R1314"/>
  <c r="B1314"/>
  <c r="AE1313"/>
  <c r="R1313"/>
  <c r="B1313"/>
  <c r="AE1312"/>
  <c r="R1312"/>
  <c r="B1312"/>
  <c r="AE1311"/>
  <c r="R1311"/>
  <c r="B1311"/>
  <c r="AE1306"/>
  <c r="R1306"/>
  <c r="B1306"/>
  <c r="AE1305"/>
  <c r="R1305"/>
  <c r="B1305"/>
  <c r="AE1304"/>
  <c r="R1304"/>
  <c r="B1304"/>
  <c r="AE1303"/>
  <c r="R1303"/>
  <c r="B1303"/>
  <c r="AE1302"/>
  <c r="R1302"/>
  <c r="B1302"/>
  <c r="AE1298"/>
  <c r="R1298"/>
  <c r="B1298"/>
  <c r="AE1297"/>
  <c r="R1297"/>
  <c r="B1297"/>
  <c r="AE1285"/>
  <c r="AA1285"/>
  <c r="AG1285" s="1"/>
  <c r="R1285"/>
  <c r="B1285"/>
  <c r="AE1284"/>
  <c r="AA1284"/>
  <c r="AG1284" s="1"/>
  <c r="R1284"/>
  <c r="B1284"/>
  <c r="AE1282"/>
  <c r="AA1282"/>
  <c r="AG1282" s="1"/>
  <c r="R1282"/>
  <c r="B1282"/>
  <c r="AE1281"/>
  <c r="AA1281"/>
  <c r="AG1281" s="1"/>
  <c r="R1281"/>
  <c r="B1281"/>
  <c r="AE1276"/>
  <c r="R1276"/>
  <c r="B1276"/>
  <c r="AE1275"/>
  <c r="R1275"/>
  <c r="B1275"/>
  <c r="AE1273"/>
  <c r="R1273"/>
  <c r="B1273"/>
  <c r="AE1272"/>
  <c r="R1272"/>
  <c r="B1272"/>
  <c r="AE1270"/>
  <c r="R1270"/>
  <c r="B1270"/>
  <c r="AE1269"/>
  <c r="R1269"/>
  <c r="B1269"/>
  <c r="AE1267"/>
  <c r="R1267"/>
  <c r="B1267"/>
  <c r="AE1266"/>
  <c r="R1266"/>
  <c r="B1266"/>
  <c r="AE1264"/>
  <c r="AD1264"/>
  <c r="AI1264" s="1"/>
  <c r="R1264"/>
  <c r="B1264"/>
  <c r="AE1263"/>
  <c r="AD1263"/>
  <c r="AI1263" s="1"/>
  <c r="R1263"/>
  <c r="B1263"/>
  <c r="AE1261"/>
  <c r="AD1261"/>
  <c r="AI1261" s="1"/>
  <c r="R1261"/>
  <c r="B1261"/>
  <c r="AE1260"/>
  <c r="AD1260"/>
  <c r="AI1260" s="1"/>
  <c r="R1260"/>
  <c r="B1260"/>
  <c r="AE1255"/>
  <c r="R1255"/>
  <c r="B1255"/>
  <c r="AE1254"/>
  <c r="R1254"/>
  <c r="B1254"/>
  <c r="AE1252"/>
  <c r="R1252"/>
  <c r="B1252"/>
  <c r="AE1251"/>
  <c r="R1251"/>
  <c r="B1251"/>
  <c r="AE1249"/>
  <c r="AD1249"/>
  <c r="AI1249" s="1"/>
  <c r="R1249"/>
  <c r="B1249"/>
  <c r="AE1248"/>
  <c r="AD1248"/>
  <c r="AI1248" s="1"/>
  <c r="R1248"/>
  <c r="B1248"/>
  <c r="AE1246"/>
  <c r="AD1246"/>
  <c r="AI1246" s="1"/>
  <c r="R1246"/>
  <c r="B1246"/>
  <c r="AE1245"/>
  <c r="AD1245"/>
  <c r="AI1245" s="1"/>
  <c r="R1245"/>
  <c r="B1245"/>
  <c r="AE1243"/>
  <c r="AD1243"/>
  <c r="AI1243" s="1"/>
  <c r="R1243"/>
  <c r="B1243"/>
  <c r="AE1242"/>
  <c r="AD1242"/>
  <c r="AI1242" s="1"/>
  <c r="R1242"/>
  <c r="B1242"/>
  <c r="AE1237"/>
  <c r="R1237"/>
  <c r="B1237"/>
  <c r="AE1236"/>
  <c r="R1236"/>
  <c r="B1236"/>
  <c r="AE1235"/>
  <c r="R1235"/>
  <c r="B1235"/>
  <c r="AE1233"/>
  <c r="R1233"/>
  <c r="B1233"/>
  <c r="AE1232"/>
  <c r="R1232"/>
  <c r="B1232"/>
  <c r="AE1231"/>
  <c r="R1231"/>
  <c r="B1231"/>
  <c r="AE1229"/>
  <c r="R1229"/>
  <c r="B1229"/>
  <c r="AE1228"/>
  <c r="R1228"/>
  <c r="B1228"/>
  <c r="AE1227"/>
  <c r="R1227"/>
  <c r="B1227"/>
  <c r="AE1225"/>
  <c r="R1225"/>
  <c r="B1225"/>
  <c r="AE1224"/>
  <c r="R1224"/>
  <c r="B1224"/>
  <c r="AE1223"/>
  <c r="R1223"/>
  <c r="B1223"/>
  <c r="AE1221"/>
  <c r="R1221"/>
  <c r="B1221"/>
  <c r="AE1220"/>
  <c r="R1220"/>
  <c r="B1220"/>
  <c r="AE1219"/>
  <c r="R1219"/>
  <c r="B1219"/>
  <c r="AE1216"/>
  <c r="AD1216"/>
  <c r="AI1216" s="1"/>
  <c r="R1216"/>
  <c r="B1216"/>
  <c r="AE1215"/>
  <c r="AD1215"/>
  <c r="AI1215" s="1"/>
  <c r="R1215"/>
  <c r="B1215"/>
  <c r="AE1214"/>
  <c r="AD1214"/>
  <c r="AI1214" s="1"/>
  <c r="R1214"/>
  <c r="B1214"/>
  <c r="AE1209"/>
  <c r="AD1209"/>
  <c r="AI1209" s="1"/>
  <c r="R1209"/>
  <c r="B1209"/>
  <c r="AE1208"/>
  <c r="AD1208"/>
  <c r="AI1208" s="1"/>
  <c r="R1208"/>
  <c r="B1208"/>
  <c r="AE1207"/>
  <c r="AD1207"/>
  <c r="AI1207" s="1"/>
  <c r="R1207"/>
  <c r="B1207"/>
  <c r="AE1205"/>
  <c r="AD1205"/>
  <c r="AI1205" s="1"/>
  <c r="R1205"/>
  <c r="B1205"/>
  <c r="AE1204"/>
  <c r="AD1204"/>
  <c r="AI1204" s="1"/>
  <c r="R1204"/>
  <c r="B1204"/>
  <c r="AE1203"/>
  <c r="AD1203"/>
  <c r="AI1203" s="1"/>
  <c r="R1203"/>
  <c r="B1203"/>
  <c r="AE1201"/>
  <c r="AD1201"/>
  <c r="AI1201" s="1"/>
  <c r="R1201"/>
  <c r="B1201"/>
  <c r="AE1200"/>
  <c r="AD1200"/>
  <c r="AI1200" s="1"/>
  <c r="R1200"/>
  <c r="B1200"/>
  <c r="AE1199"/>
  <c r="AD1199"/>
  <c r="AI1199" s="1"/>
  <c r="R1199"/>
  <c r="B1199"/>
  <c r="AE1197"/>
  <c r="AD1197"/>
  <c r="AI1197" s="1"/>
  <c r="R1197"/>
  <c r="B1197"/>
  <c r="AE1196"/>
  <c r="AD1196"/>
  <c r="AI1196" s="1"/>
  <c r="R1196"/>
  <c r="B1196"/>
  <c r="AE1195"/>
  <c r="AD1195"/>
  <c r="AI1195" s="1"/>
  <c r="R1195"/>
  <c r="B1195"/>
  <c r="AE1193"/>
  <c r="AD1193"/>
  <c r="AI1193" s="1"/>
  <c r="R1193"/>
  <c r="B1193"/>
  <c r="AE1192"/>
  <c r="AD1192"/>
  <c r="AI1192" s="1"/>
  <c r="R1192"/>
  <c r="B1192"/>
  <c r="AE1191"/>
  <c r="AD1191"/>
  <c r="AI1191" s="1"/>
  <c r="R1191"/>
  <c r="B1191"/>
  <c r="AE1174"/>
  <c r="R1174"/>
  <c r="B1174"/>
  <c r="AE1173"/>
  <c r="R1173"/>
  <c r="B1173"/>
  <c r="AE1170"/>
  <c r="R1170"/>
  <c r="B1170"/>
  <c r="AE1169"/>
  <c r="R1169"/>
  <c r="B1169"/>
  <c r="AE1164"/>
  <c r="R1164"/>
  <c r="B1164"/>
  <c r="AE1162"/>
  <c r="R1162"/>
  <c r="B1162"/>
  <c r="AE1160"/>
  <c r="R1160"/>
  <c r="B1160"/>
  <c r="AE1157"/>
  <c r="R1157"/>
  <c r="B1157"/>
  <c r="AE1156"/>
  <c r="R1156"/>
  <c r="B1156"/>
  <c r="AE1155"/>
  <c r="R1155"/>
  <c r="B1155"/>
  <c r="AE1153"/>
  <c r="R1153"/>
  <c r="B1153"/>
  <c r="AE1152"/>
  <c r="R1152"/>
  <c r="B1152"/>
  <c r="AE1151"/>
  <c r="R1151"/>
  <c r="B1151"/>
  <c r="AE1149"/>
  <c r="R1149"/>
  <c r="B1149"/>
  <c r="AE1148"/>
  <c r="R1148"/>
  <c r="B1148"/>
  <c r="AE1147"/>
  <c r="R1147"/>
  <c r="B1147"/>
  <c r="AE1145"/>
  <c r="R1145"/>
  <c r="B1145"/>
  <c r="AE1144"/>
  <c r="R1144"/>
  <c r="B1144"/>
  <c r="AE1143"/>
  <c r="R1143"/>
  <c r="B1143"/>
  <c r="AE1141"/>
  <c r="R1141"/>
  <c r="B1141"/>
  <c r="AE1140"/>
  <c r="R1140"/>
  <c r="B1140"/>
  <c r="AE1139"/>
  <c r="R1139"/>
  <c r="B1139"/>
  <c r="AE1137"/>
  <c r="R1137"/>
  <c r="B1137"/>
  <c r="AE1136"/>
  <c r="R1136"/>
  <c r="B1136"/>
  <c r="AE1135"/>
  <c r="R1135"/>
  <c r="B1135"/>
  <c r="AE1133"/>
  <c r="R1133"/>
  <c r="B1133"/>
  <c r="AE1132"/>
  <c r="R1132"/>
  <c r="B1132"/>
  <c r="AE1131"/>
  <c r="R1131"/>
  <c r="B1131"/>
  <c r="AE1128"/>
  <c r="R1128"/>
  <c r="B1128"/>
  <c r="AE1126"/>
  <c r="R1126"/>
  <c r="B1126"/>
  <c r="AE1124"/>
  <c r="R1124"/>
  <c r="B1124"/>
  <c r="AE1122"/>
  <c r="R1122"/>
  <c r="B1122"/>
  <c r="AE1119"/>
  <c r="R1119"/>
  <c r="B1119"/>
  <c r="AE1118"/>
  <c r="R1118"/>
  <c r="B1118"/>
  <c r="AE1117"/>
  <c r="R1117"/>
  <c r="B1117"/>
  <c r="AE1114"/>
  <c r="R1114"/>
  <c r="B1114"/>
  <c r="AE1113"/>
  <c r="R1113"/>
  <c r="B1113"/>
  <c r="AE1112"/>
  <c r="R1112"/>
  <c r="B1112"/>
  <c r="AE1110"/>
  <c r="R1110"/>
  <c r="B1110"/>
  <c r="AE1109"/>
  <c r="R1109"/>
  <c r="B1109"/>
  <c r="AE1108"/>
  <c r="R1108"/>
  <c r="B1108"/>
  <c r="AE1106"/>
  <c r="R1106"/>
  <c r="B1106"/>
  <c r="AE1105"/>
  <c r="R1105"/>
  <c r="B1105"/>
  <c r="AE1104"/>
  <c r="R1104"/>
  <c r="B1104"/>
  <c r="AE1101"/>
  <c r="R1101"/>
  <c r="B1101"/>
  <c r="AE1100"/>
  <c r="R1100"/>
  <c r="B1100"/>
  <c r="AE1099"/>
  <c r="R1099"/>
  <c r="B1099"/>
  <c r="AE1097"/>
  <c r="R1097"/>
  <c r="B1097"/>
  <c r="AE1096"/>
  <c r="R1096"/>
  <c r="B1096"/>
  <c r="AE1095"/>
  <c r="R1095"/>
  <c r="B1095"/>
  <c r="AE1092"/>
  <c r="R1092"/>
  <c r="B1092"/>
  <c r="AE1091"/>
  <c r="R1091"/>
  <c r="B1091"/>
  <c r="AE1090"/>
  <c r="R1090"/>
  <c r="B1090"/>
  <c r="AE1083"/>
  <c r="R1083"/>
  <c r="B1083"/>
  <c r="AE1081"/>
  <c r="R1081"/>
  <c r="B1081"/>
  <c r="AE1079"/>
  <c r="R1079"/>
  <c r="B1079"/>
  <c r="AE1076"/>
  <c r="R1076"/>
  <c r="B1076"/>
  <c r="AE1075"/>
  <c r="R1075"/>
  <c r="B1075"/>
  <c r="AE1072"/>
  <c r="R1072"/>
  <c r="B1072"/>
  <c r="AE1071"/>
  <c r="R1071"/>
  <c r="B1071"/>
  <c r="AE1070"/>
  <c r="R1070"/>
  <c r="B1070"/>
  <c r="AE1069"/>
  <c r="R1069"/>
  <c r="B1069"/>
  <c r="AE1066"/>
  <c r="R1066"/>
  <c r="B1066"/>
  <c r="AE1065"/>
  <c r="R1065"/>
  <c r="B1065"/>
  <c r="AE1063"/>
  <c r="R1063"/>
  <c r="B1063"/>
  <c r="AE1062"/>
  <c r="R1062"/>
  <c r="B1062"/>
  <c r="AE1059"/>
  <c r="R1059"/>
  <c r="B1059"/>
  <c r="AE1058"/>
  <c r="R1058"/>
  <c r="B1058"/>
  <c r="AE1056"/>
  <c r="R1056"/>
  <c r="B1056"/>
  <c r="AE1055"/>
  <c r="R1055"/>
  <c r="B1055"/>
  <c r="AE1052"/>
  <c r="R1052"/>
  <c r="B1052"/>
  <c r="AE1051"/>
  <c r="R1051"/>
  <c r="B1051"/>
  <c r="AE1050"/>
  <c r="R1050"/>
  <c r="B1050"/>
  <c r="AE1048"/>
  <c r="R1048"/>
  <c r="B1048"/>
  <c r="AE1047"/>
  <c r="R1047"/>
  <c r="B1047"/>
  <c r="AE1046"/>
  <c r="R1046"/>
  <c r="B1046"/>
  <c r="AE1044"/>
  <c r="R1044"/>
  <c r="B1044"/>
  <c r="AE1043"/>
  <c r="R1043"/>
  <c r="B1043"/>
  <c r="AE1042"/>
  <c r="R1042"/>
  <c r="B1042"/>
  <c r="AE1040"/>
  <c r="R1040"/>
  <c r="B1040"/>
  <c r="AE1039"/>
  <c r="R1039"/>
  <c r="B1039"/>
  <c r="AE1038"/>
  <c r="R1038"/>
  <c r="B1038"/>
  <c r="AE1036"/>
  <c r="R1036"/>
  <c r="B1036"/>
  <c r="AE1035"/>
  <c r="R1035"/>
  <c r="B1035"/>
  <c r="AE1034"/>
  <c r="R1034"/>
  <c r="B1034"/>
  <c r="AE1031"/>
  <c r="R1031"/>
  <c r="B1031"/>
  <c r="AE1030"/>
  <c r="R1030"/>
  <c r="B1030"/>
  <c r="AE1029"/>
  <c r="R1029"/>
  <c r="B1029"/>
  <c r="AE1027"/>
  <c r="R1027"/>
  <c r="B1027"/>
  <c r="AE1022"/>
  <c r="R1022"/>
  <c r="B1022"/>
  <c r="AE1021"/>
  <c r="R1021"/>
  <c r="B1021"/>
  <c r="AE1020"/>
  <c r="R1020"/>
  <c r="B1020"/>
  <c r="AE1019"/>
  <c r="R1019"/>
  <c r="B1019"/>
  <c r="AE1008"/>
  <c r="R1008"/>
  <c r="B1008"/>
  <c r="AE1007"/>
  <c r="R1007"/>
  <c r="B1007"/>
  <c r="AE1006"/>
  <c r="R1006"/>
  <c r="B1006"/>
  <c r="AE1005"/>
  <c r="R1005"/>
  <c r="B1005"/>
  <c r="AE1002"/>
  <c r="R1002"/>
  <c r="B1002"/>
  <c r="AE1001"/>
  <c r="R1001"/>
  <c r="B1001"/>
  <c r="AE1000"/>
  <c r="R1000"/>
  <c r="B1000"/>
  <c r="AE999"/>
  <c r="R999"/>
  <c r="B999"/>
  <c r="AE994"/>
  <c r="R994"/>
  <c r="B994"/>
  <c r="AE993"/>
  <c r="R993"/>
  <c r="B993"/>
  <c r="AE992"/>
  <c r="R992"/>
  <c r="B992"/>
  <c r="AE990"/>
  <c r="R990"/>
  <c r="B990"/>
  <c r="AE989"/>
  <c r="R989"/>
  <c r="B989"/>
  <c r="AE988"/>
  <c r="R988"/>
  <c r="B988"/>
  <c r="AE986"/>
  <c r="R986"/>
  <c r="B986"/>
  <c r="AE985"/>
  <c r="R985"/>
  <c r="B985"/>
  <c r="AE984"/>
  <c r="R984"/>
  <c r="B984"/>
  <c r="AE982"/>
  <c r="R982"/>
  <c r="B982"/>
  <c r="AE981"/>
  <c r="R981"/>
  <c r="B981"/>
  <c r="AE980"/>
  <c r="R980"/>
  <c r="B980"/>
  <c r="AE978"/>
  <c r="R978"/>
  <c r="B978"/>
  <c r="AE977"/>
  <c r="R977"/>
  <c r="B977"/>
  <c r="AE976"/>
  <c r="R976"/>
  <c r="B976"/>
  <c r="AE974"/>
  <c r="R974"/>
  <c r="B974"/>
  <c r="AE973"/>
  <c r="R973"/>
  <c r="B973"/>
  <c r="AE972"/>
  <c r="R972"/>
  <c r="B972"/>
  <c r="AE970"/>
  <c r="R970"/>
  <c r="B970"/>
  <c r="AE969"/>
  <c r="R969"/>
  <c r="B969"/>
  <c r="AE968"/>
  <c r="R968"/>
  <c r="B968"/>
  <c r="AE966"/>
  <c r="R966"/>
  <c r="B966"/>
  <c r="AE965"/>
  <c r="R965"/>
  <c r="B965"/>
  <c r="AE964"/>
  <c r="R964"/>
  <c r="B964"/>
  <c r="AE962"/>
  <c r="R962"/>
  <c r="B962"/>
  <c r="AE961"/>
  <c r="R961"/>
  <c r="B961"/>
  <c r="AE960"/>
  <c r="R960"/>
  <c r="B960"/>
  <c r="AE958"/>
  <c r="R958"/>
  <c r="B958"/>
  <c r="AE957"/>
  <c r="R957"/>
  <c r="B957"/>
  <c r="AE956"/>
  <c r="R956"/>
  <c r="B956"/>
  <c r="AE954"/>
  <c r="R954"/>
  <c r="B954"/>
  <c r="AE953"/>
  <c r="R953"/>
  <c r="B953"/>
  <c r="AE952"/>
  <c r="R952"/>
  <c r="B952"/>
  <c r="AE950"/>
  <c r="R950"/>
  <c r="B950"/>
  <c r="AE949"/>
  <c r="R949"/>
  <c r="B949"/>
  <c r="AE948"/>
  <c r="R948"/>
  <c r="B948"/>
  <c r="AE946"/>
  <c r="R946"/>
  <c r="B946"/>
  <c r="AE945"/>
  <c r="R945"/>
  <c r="B945"/>
  <c r="AE944"/>
  <c r="R944"/>
  <c r="B944"/>
  <c r="AE942"/>
  <c r="R942"/>
  <c r="B942"/>
  <c r="AE941"/>
  <c r="R941"/>
  <c r="B941"/>
  <c r="AE940"/>
  <c r="R940"/>
  <c r="B940"/>
  <c r="AE938"/>
  <c r="R938"/>
  <c r="B938"/>
  <c r="AE937"/>
  <c r="R937"/>
  <c r="B937"/>
  <c r="AE936"/>
  <c r="R936"/>
  <c r="B936"/>
  <c r="AE933"/>
  <c r="R933"/>
  <c r="B933"/>
  <c r="AE932"/>
  <c r="R932"/>
  <c r="B932"/>
  <c r="AE931"/>
  <c r="R931"/>
  <c r="B931"/>
  <c r="AE928"/>
  <c r="R928"/>
  <c r="B928"/>
  <c r="AE927"/>
  <c r="R927"/>
  <c r="B927"/>
  <c r="AE926"/>
  <c r="R926"/>
  <c r="B926"/>
  <c r="AE923"/>
  <c r="R923"/>
  <c r="B923"/>
  <c r="AE922"/>
  <c r="R922"/>
  <c r="B922"/>
  <c r="AE920"/>
  <c r="R920"/>
  <c r="B920"/>
  <c r="AE919"/>
  <c r="R919"/>
  <c r="B919"/>
  <c r="AE916"/>
  <c r="R916"/>
  <c r="B916"/>
  <c r="AE914"/>
  <c r="R914"/>
  <c r="B914"/>
  <c r="AE912"/>
  <c r="R912"/>
  <c r="B912"/>
  <c r="AE910"/>
  <c r="R910"/>
  <c r="B910"/>
  <c r="AE907"/>
  <c r="R907"/>
  <c r="B907"/>
  <c r="AE904"/>
  <c r="R904"/>
  <c r="B904"/>
  <c r="AE903"/>
  <c r="R903"/>
  <c r="B903"/>
  <c r="AE902"/>
  <c r="R902"/>
  <c r="B902"/>
  <c r="AE901"/>
  <c r="R901"/>
  <c r="B901"/>
  <c r="AE899"/>
  <c r="R899"/>
  <c r="B899"/>
  <c r="AE898"/>
  <c r="R898"/>
  <c r="B898"/>
  <c r="AE897"/>
  <c r="R897"/>
  <c r="B897"/>
  <c r="AE896"/>
  <c r="R896"/>
  <c r="B896"/>
  <c r="AE894"/>
  <c r="R894"/>
  <c r="B894"/>
  <c r="AE893"/>
  <c r="R893"/>
  <c r="B893"/>
  <c r="AE892"/>
  <c r="R892"/>
  <c r="B892"/>
  <c r="AE891"/>
  <c r="R891"/>
  <c r="B891"/>
  <c r="AE889"/>
  <c r="R889"/>
  <c r="B889"/>
  <c r="AE888"/>
  <c r="R888"/>
  <c r="B888"/>
  <c r="AE887"/>
  <c r="R887"/>
  <c r="B887"/>
  <c r="AE886"/>
  <c r="R886"/>
  <c r="B886"/>
  <c r="AE884"/>
  <c r="R884"/>
  <c r="B884"/>
  <c r="AE883"/>
  <c r="R883"/>
  <c r="B883"/>
  <c r="AE882"/>
  <c r="R882"/>
  <c r="B882"/>
  <c r="AE881"/>
  <c r="R881"/>
  <c r="B881"/>
  <c r="AE879"/>
  <c r="R879"/>
  <c r="B879"/>
  <c r="AE878"/>
  <c r="R878"/>
  <c r="B878"/>
  <c r="AE877"/>
  <c r="R877"/>
  <c r="B877"/>
  <c r="AE876"/>
  <c r="R876"/>
  <c r="B876"/>
  <c r="AE874"/>
  <c r="R874"/>
  <c r="B874"/>
  <c r="AE873"/>
  <c r="R873"/>
  <c r="B873"/>
  <c r="AE872"/>
  <c r="R872"/>
  <c r="B872"/>
  <c r="AE871"/>
  <c r="R871"/>
  <c r="B871"/>
  <c r="AE869"/>
  <c r="R869"/>
  <c r="B869"/>
  <c r="AE868"/>
  <c r="R868"/>
  <c r="B868"/>
  <c r="AE867"/>
  <c r="R867"/>
  <c r="B867"/>
  <c r="AE866"/>
  <c r="R866"/>
  <c r="B866"/>
  <c r="AE864"/>
  <c r="R864"/>
  <c r="B864"/>
  <c r="AE863"/>
  <c r="R863"/>
  <c r="B863"/>
  <c r="AE862"/>
  <c r="R862"/>
  <c r="B862"/>
  <c r="AE861"/>
  <c r="R861"/>
  <c r="B861"/>
  <c r="AE859"/>
  <c r="R859"/>
  <c r="B859"/>
  <c r="AE858"/>
  <c r="R858"/>
  <c r="B858"/>
  <c r="AE857"/>
  <c r="R857"/>
  <c r="B857"/>
  <c r="AE856"/>
  <c r="R856"/>
  <c r="B856"/>
  <c r="AE854"/>
  <c r="R854"/>
  <c r="B854"/>
  <c r="AE853"/>
  <c r="R853"/>
  <c r="B853"/>
  <c r="AE852"/>
  <c r="R852"/>
  <c r="B852"/>
  <c r="AE851"/>
  <c r="R851"/>
  <c r="B851"/>
  <c r="AE849"/>
  <c r="R849"/>
  <c r="B849"/>
  <c r="AE848"/>
  <c r="R848"/>
  <c r="B848"/>
  <c r="AE847"/>
  <c r="R847"/>
  <c r="B847"/>
  <c r="AE846"/>
  <c r="R846"/>
  <c r="B846"/>
  <c r="AE844"/>
  <c r="R844"/>
  <c r="B844"/>
  <c r="AE843"/>
  <c r="R843"/>
  <c r="B843"/>
  <c r="AE842"/>
  <c r="R842"/>
  <c r="B842"/>
  <c r="AE841"/>
  <c r="R841"/>
  <c r="B841"/>
  <c r="AE838"/>
  <c r="R838"/>
  <c r="B838"/>
  <c r="AE837"/>
  <c r="R837"/>
  <c r="B837"/>
  <c r="AE836"/>
  <c r="R836"/>
  <c r="B836"/>
  <c r="AE835"/>
  <c r="R835"/>
  <c r="B835"/>
  <c r="AE833"/>
  <c r="R833"/>
  <c r="B833"/>
  <c r="AE832"/>
  <c r="R832"/>
  <c r="B832"/>
  <c r="AE831"/>
  <c r="R831"/>
  <c r="B831"/>
  <c r="AE830"/>
  <c r="R830"/>
  <c r="B830"/>
  <c r="AE828"/>
  <c r="R828"/>
  <c r="B828"/>
  <c r="AE827"/>
  <c r="R827"/>
  <c r="B827"/>
  <c r="AE826"/>
  <c r="R826"/>
  <c r="B826"/>
  <c r="AE825"/>
  <c r="R825"/>
  <c r="B825"/>
  <c r="AE823"/>
  <c r="R823"/>
  <c r="B823"/>
  <c r="AE822"/>
  <c r="R822"/>
  <c r="B822"/>
  <c r="AE821"/>
  <c r="R821"/>
  <c r="B821"/>
  <c r="AE820"/>
  <c r="R820"/>
  <c r="B820"/>
  <c r="AE818"/>
  <c r="R818"/>
  <c r="B818"/>
  <c r="AE817"/>
  <c r="R817"/>
  <c r="B817"/>
  <c r="AE816"/>
  <c r="R816"/>
  <c r="B816"/>
  <c r="AE815"/>
  <c r="R815"/>
  <c r="B815"/>
  <c r="AE813"/>
  <c r="R813"/>
  <c r="B813"/>
  <c r="AE812"/>
  <c r="R812"/>
  <c r="B812"/>
  <c r="AE811"/>
  <c r="R811"/>
  <c r="B811"/>
  <c r="AE810"/>
  <c r="R810"/>
  <c r="B810"/>
  <c r="AE808"/>
  <c r="R808"/>
  <c r="B808"/>
  <c r="AE807"/>
  <c r="R807"/>
  <c r="B807"/>
  <c r="AE806"/>
  <c r="R806"/>
  <c r="B806"/>
  <c r="AE805"/>
  <c r="R805"/>
  <c r="B805"/>
  <c r="AE802"/>
  <c r="R802"/>
  <c r="B802"/>
  <c r="AE801"/>
  <c r="R801"/>
  <c r="B801"/>
  <c r="AE800"/>
  <c r="R800"/>
  <c r="B800"/>
  <c r="AE799"/>
  <c r="R799"/>
  <c r="B799"/>
  <c r="AE798"/>
  <c r="R798"/>
  <c r="B798"/>
  <c r="AE790"/>
  <c r="R790"/>
  <c r="B790"/>
  <c r="AE789"/>
  <c r="R789"/>
  <c r="B789"/>
  <c r="AE788"/>
  <c r="R788"/>
  <c r="B788"/>
  <c r="AE787"/>
  <c r="R787"/>
  <c r="B787"/>
  <c r="AE784"/>
  <c r="R784"/>
  <c r="B784"/>
  <c r="AE783"/>
  <c r="R783"/>
  <c r="B783"/>
  <c r="AE782"/>
  <c r="R782"/>
  <c r="B782"/>
  <c r="AE781"/>
  <c r="R781"/>
  <c r="B781"/>
  <c r="AE778"/>
  <c r="R778"/>
  <c r="B778"/>
  <c r="AE766"/>
  <c r="R766"/>
  <c r="B766"/>
  <c r="AE764"/>
  <c r="R764"/>
  <c r="B764"/>
  <c r="AE762"/>
  <c r="R762"/>
  <c r="B762"/>
  <c r="AE760"/>
  <c r="R760"/>
  <c r="B760"/>
  <c r="AE757"/>
  <c r="R757"/>
  <c r="B757"/>
  <c r="AE755"/>
  <c r="R755"/>
  <c r="B755"/>
  <c r="AE753"/>
  <c r="R753"/>
  <c r="B753"/>
  <c r="AE750"/>
  <c r="R750"/>
  <c r="B750"/>
  <c r="AE749"/>
  <c r="R749"/>
  <c r="B749"/>
  <c r="AE748"/>
  <c r="R748"/>
  <c r="B748"/>
  <c r="AE741"/>
  <c r="R741"/>
  <c r="B741"/>
  <c r="AE740"/>
  <c r="R740"/>
  <c r="B740"/>
  <c r="AE739"/>
  <c r="R739"/>
  <c r="B739"/>
  <c r="AE738"/>
  <c r="R738"/>
  <c r="B738"/>
  <c r="AE737"/>
  <c r="R737"/>
  <c r="B737"/>
  <c r="AE735"/>
  <c r="R735"/>
  <c r="B735"/>
  <c r="AE734"/>
  <c r="R734"/>
  <c r="B734"/>
  <c r="AE733"/>
  <c r="R733"/>
  <c r="B733"/>
  <c r="AE732"/>
  <c r="R732"/>
  <c r="B732"/>
  <c r="AE731"/>
  <c r="R731"/>
  <c r="B731"/>
  <c r="AE729"/>
  <c r="R729"/>
  <c r="B729"/>
  <c r="AE728"/>
  <c r="R728"/>
  <c r="B728"/>
  <c r="AE727"/>
  <c r="R727"/>
  <c r="B727"/>
  <c r="AE726"/>
  <c r="R726"/>
  <c r="B726"/>
  <c r="AE725"/>
  <c r="R725"/>
  <c r="B725"/>
  <c r="AE722"/>
  <c r="R722"/>
  <c r="B722"/>
  <c r="AE721"/>
  <c r="R721"/>
  <c r="B721"/>
  <c r="AE720"/>
  <c r="R720"/>
  <c r="B720"/>
  <c r="AE718"/>
  <c r="R718"/>
  <c r="B718"/>
  <c r="AE717"/>
  <c r="R717"/>
  <c r="B717"/>
  <c r="AE716"/>
  <c r="R716"/>
  <c r="B716"/>
  <c r="AE713"/>
  <c r="R713"/>
  <c r="B713"/>
  <c r="AE712"/>
  <c r="R712"/>
  <c r="B712"/>
  <c r="AE711"/>
  <c r="R711"/>
  <c r="B711"/>
  <c r="AE710"/>
  <c r="R710"/>
  <c r="B710"/>
  <c r="AE704"/>
  <c r="R704"/>
  <c r="B704"/>
  <c r="AE703"/>
  <c r="R703"/>
  <c r="B703"/>
  <c r="AE702"/>
  <c r="R702"/>
  <c r="B702"/>
  <c r="AE701"/>
  <c r="R701"/>
  <c r="B701"/>
  <c r="AE699"/>
  <c r="R699"/>
  <c r="B699"/>
  <c r="AE698"/>
  <c r="R698"/>
  <c r="B698"/>
  <c r="AE697"/>
  <c r="R697"/>
  <c r="B697"/>
  <c r="AE696"/>
  <c r="R696"/>
  <c r="B696"/>
  <c r="AE694"/>
  <c r="R694"/>
  <c r="B694"/>
  <c r="AE693"/>
  <c r="R693"/>
  <c r="B693"/>
  <c r="AE692"/>
  <c r="R692"/>
  <c r="B692"/>
  <c r="AE691"/>
  <c r="R691"/>
  <c r="B691"/>
  <c r="AE689"/>
  <c r="R689"/>
  <c r="B689"/>
  <c r="AE688"/>
  <c r="R688"/>
  <c r="B688"/>
  <c r="AE687"/>
  <c r="R687"/>
  <c r="B687"/>
  <c r="AE686"/>
  <c r="R686"/>
  <c r="B686"/>
  <c r="AE684"/>
  <c r="R684"/>
  <c r="B684"/>
  <c r="AE683"/>
  <c r="R683"/>
  <c r="B683"/>
  <c r="AE682"/>
  <c r="R682"/>
  <c r="B682"/>
  <c r="AE681"/>
  <c r="R681"/>
  <c r="B681"/>
  <c r="AE679"/>
  <c r="R679"/>
  <c r="B679"/>
  <c r="AE678"/>
  <c r="R678"/>
  <c r="B678"/>
  <c r="AE677"/>
  <c r="R677"/>
  <c r="B677"/>
  <c r="AE676"/>
  <c r="R676"/>
  <c r="B676"/>
  <c r="AE674"/>
  <c r="R674"/>
  <c r="B674"/>
  <c r="AE673"/>
  <c r="R673"/>
  <c r="B673"/>
  <c r="AE672"/>
  <c r="R672"/>
  <c r="B672"/>
  <c r="AE671"/>
  <c r="R671"/>
  <c r="B671"/>
  <c r="AE669"/>
  <c r="R669"/>
  <c r="B669"/>
  <c r="AE668"/>
  <c r="R668"/>
  <c r="B668"/>
  <c r="AE667"/>
  <c r="R667"/>
  <c r="B667"/>
  <c r="AE666"/>
  <c r="R666"/>
  <c r="B666"/>
  <c r="AE664"/>
  <c r="R664"/>
  <c r="B664"/>
  <c r="AE663"/>
  <c r="R663"/>
  <c r="B663"/>
  <c r="AE662"/>
  <c r="R662"/>
  <c r="B662"/>
  <c r="AE661"/>
  <c r="R661"/>
  <c r="B661"/>
  <c r="AE659"/>
  <c r="R659"/>
  <c r="B659"/>
  <c r="AE658"/>
  <c r="R658"/>
  <c r="B658"/>
  <c r="AE657"/>
  <c r="R657"/>
  <c r="B657"/>
  <c r="AE656"/>
  <c r="R656"/>
  <c r="B656"/>
  <c r="AE654"/>
  <c r="R654"/>
  <c r="B654"/>
  <c r="AE653"/>
  <c r="R653"/>
  <c r="B653"/>
  <c r="AE652"/>
  <c r="R652"/>
  <c r="B652"/>
  <c r="AE651"/>
  <c r="R651"/>
  <c r="B651"/>
  <c r="AE649"/>
  <c r="R649"/>
  <c r="B649"/>
  <c r="AE648"/>
  <c r="R648"/>
  <c r="B648"/>
  <c r="AE647"/>
  <c r="R647"/>
  <c r="B647"/>
  <c r="AE646"/>
  <c r="R646"/>
  <c r="B646"/>
  <c r="AE644"/>
  <c r="R644"/>
  <c r="B644"/>
  <c r="AE643"/>
  <c r="R643"/>
  <c r="B643"/>
  <c r="AE642"/>
  <c r="R642"/>
  <c r="B642"/>
  <c r="AE641"/>
  <c r="R641"/>
  <c r="B641"/>
  <c r="AE639"/>
  <c r="R639"/>
  <c r="B639"/>
  <c r="AE638"/>
  <c r="R638"/>
  <c r="B638"/>
  <c r="AE637"/>
  <c r="R637"/>
  <c r="B637"/>
  <c r="AE636"/>
  <c r="R636"/>
  <c r="B636"/>
  <c r="AE634"/>
  <c r="R634"/>
  <c r="B634"/>
  <c r="AE633"/>
  <c r="R633"/>
  <c r="B633"/>
  <c r="AE632"/>
  <c r="R632"/>
  <c r="B632"/>
  <c r="AE631"/>
  <c r="R631"/>
  <c r="B631"/>
  <c r="AE629"/>
  <c r="R629"/>
  <c r="B629"/>
  <c r="AE628"/>
  <c r="R628"/>
  <c r="B628"/>
  <c r="AE627"/>
  <c r="R627"/>
  <c r="B627"/>
  <c r="AE626"/>
  <c r="R626"/>
  <c r="B626"/>
  <c r="AE624"/>
  <c r="R624"/>
  <c r="B624"/>
  <c r="AE623"/>
  <c r="R623"/>
  <c r="B623"/>
  <c r="AE622"/>
  <c r="R622"/>
  <c r="B622"/>
  <c r="AE621"/>
  <c r="R621"/>
  <c r="B621"/>
  <c r="AE619"/>
  <c r="R619"/>
  <c r="B619"/>
  <c r="AE618"/>
  <c r="R618"/>
  <c r="B618"/>
  <c r="AE617"/>
  <c r="R617"/>
  <c r="B617"/>
  <c r="AE616"/>
  <c r="R616"/>
  <c r="B616"/>
  <c r="AE613"/>
  <c r="R613"/>
  <c r="B613"/>
  <c r="AE612"/>
  <c r="R612"/>
  <c r="B612"/>
  <c r="AE611"/>
  <c r="R611"/>
  <c r="B611"/>
  <c r="AE610"/>
  <c r="R610"/>
  <c r="B610"/>
  <c r="AE608"/>
  <c r="R608"/>
  <c r="B608"/>
  <c r="AE607"/>
  <c r="R607"/>
  <c r="B607"/>
  <c r="AE606"/>
  <c r="R606"/>
  <c r="B606"/>
  <c r="AE605"/>
  <c r="R605"/>
  <c r="B605"/>
  <c r="AE603"/>
  <c r="R603"/>
  <c r="B603"/>
  <c r="AE602"/>
  <c r="R602"/>
  <c r="B602"/>
  <c r="AE601"/>
  <c r="R601"/>
  <c r="B601"/>
  <c r="AE600"/>
  <c r="R600"/>
  <c r="B600"/>
  <c r="AE598"/>
  <c r="R598"/>
  <c r="B598"/>
  <c r="AE597"/>
  <c r="R597"/>
  <c r="B597"/>
  <c r="AE596"/>
  <c r="R596"/>
  <c r="B596"/>
  <c r="AE595"/>
  <c r="R595"/>
  <c r="B595"/>
  <c r="AE593"/>
  <c r="R593"/>
  <c r="B593"/>
  <c r="AE592"/>
  <c r="R592"/>
  <c r="B592"/>
  <c r="AE591"/>
  <c r="R591"/>
  <c r="B591"/>
  <c r="AE590"/>
  <c r="R590"/>
  <c r="B590"/>
  <c r="AE588"/>
  <c r="R588"/>
  <c r="B588"/>
  <c r="AE587"/>
  <c r="R587"/>
  <c r="B587"/>
  <c r="AE586"/>
  <c r="R586"/>
  <c r="B586"/>
  <c r="AE585"/>
  <c r="R585"/>
  <c r="B585"/>
  <c r="AE583"/>
  <c r="R583"/>
  <c r="B583"/>
  <c r="AE582"/>
  <c r="R582"/>
  <c r="B582"/>
  <c r="AE581"/>
  <c r="R581"/>
  <c r="B581"/>
  <c r="AE580"/>
  <c r="R580"/>
  <c r="B580"/>
  <c r="AE577"/>
  <c r="R577"/>
  <c r="B577"/>
  <c r="AE576"/>
  <c r="R576"/>
  <c r="B576"/>
  <c r="AE575"/>
  <c r="R575"/>
  <c r="B575"/>
  <c r="AE574"/>
  <c r="R574"/>
  <c r="B574"/>
  <c r="AE573"/>
  <c r="R573"/>
  <c r="B573"/>
  <c r="AE567"/>
  <c r="R567"/>
  <c r="B567"/>
  <c r="AE565"/>
  <c r="R565"/>
  <c r="B565"/>
  <c r="AE563"/>
  <c r="R563"/>
  <c r="B563"/>
  <c r="AE561"/>
  <c r="R561"/>
  <c r="B561"/>
  <c r="AE559"/>
  <c r="R559"/>
  <c r="B559"/>
  <c r="AE557"/>
  <c r="R557"/>
  <c r="B557"/>
  <c r="AE555"/>
  <c r="R555"/>
  <c r="B555"/>
  <c r="AE553"/>
  <c r="R553"/>
  <c r="B553"/>
  <c r="AE551"/>
  <c r="R551"/>
  <c r="B551"/>
  <c r="AE549"/>
  <c r="R549"/>
  <c r="B549"/>
  <c r="AE547"/>
  <c r="R547"/>
  <c r="B547"/>
  <c r="AE545"/>
  <c r="R545"/>
  <c r="B545"/>
  <c r="AE543"/>
  <c r="R543"/>
  <c r="B543"/>
  <c r="AE540"/>
  <c r="R540"/>
  <c r="B540"/>
  <c r="AE539"/>
  <c r="R539"/>
  <c r="B539"/>
  <c r="AE538"/>
  <c r="R538"/>
  <c r="B538"/>
  <c r="AE536"/>
  <c r="R536"/>
  <c r="B536"/>
  <c r="AE535"/>
  <c r="R535"/>
  <c r="B535"/>
  <c r="AE534"/>
  <c r="R534"/>
  <c r="B534"/>
  <c r="AE532"/>
  <c r="R532"/>
  <c r="B532"/>
  <c r="AE531"/>
  <c r="R531"/>
  <c r="B531"/>
  <c r="AE530"/>
  <c r="R530"/>
  <c r="B530"/>
  <c r="AE526"/>
  <c r="R526"/>
  <c r="B526"/>
  <c r="AE525"/>
  <c r="R525"/>
  <c r="B525"/>
  <c r="AE524"/>
  <c r="R524"/>
  <c r="B524"/>
  <c r="AE515"/>
  <c r="R515"/>
  <c r="B515"/>
  <c r="AE514"/>
  <c r="R514"/>
  <c r="B514"/>
  <c r="AE513"/>
  <c r="R513"/>
  <c r="B513"/>
  <c r="AE512"/>
  <c r="R512"/>
  <c r="B512"/>
  <c r="AE511"/>
  <c r="R511"/>
  <c r="B511"/>
  <c r="AE508"/>
  <c r="R508"/>
  <c r="B508"/>
  <c r="AE507"/>
  <c r="R507"/>
  <c r="B507"/>
  <c r="AE506"/>
  <c r="R506"/>
  <c r="B506"/>
  <c r="AE505"/>
  <c r="R505"/>
  <c r="B505"/>
  <c r="AE504"/>
  <c r="R504"/>
  <c r="B504"/>
  <c r="AE501"/>
  <c r="R501"/>
  <c r="B501"/>
  <c r="AE500"/>
  <c r="R500"/>
  <c r="B500"/>
  <c r="AE497"/>
  <c r="R497"/>
  <c r="B497"/>
  <c r="AE496"/>
  <c r="R496"/>
  <c r="B496"/>
  <c r="AE495"/>
  <c r="R495"/>
  <c r="B495"/>
  <c r="AE492"/>
  <c r="R492"/>
  <c r="B492"/>
  <c r="AE491"/>
  <c r="R491"/>
  <c r="B491"/>
  <c r="AE490"/>
  <c r="R490"/>
  <c r="B490"/>
  <c r="AE489"/>
  <c r="R489"/>
  <c r="B489"/>
  <c r="AE488"/>
  <c r="R488"/>
  <c r="B488"/>
  <c r="AE485"/>
  <c r="R485"/>
  <c r="B485"/>
  <c r="AE482"/>
  <c r="R482"/>
  <c r="B482"/>
  <c r="AE481"/>
  <c r="R481"/>
  <c r="B481"/>
  <c r="AE480"/>
  <c r="R480"/>
  <c r="B480"/>
  <c r="AE479"/>
  <c r="R479"/>
  <c r="B479"/>
  <c r="AE478"/>
  <c r="R478"/>
  <c r="B478"/>
  <c r="AE476"/>
  <c r="R476"/>
  <c r="B476"/>
  <c r="AE475"/>
  <c r="R475"/>
  <c r="B475"/>
  <c r="AE474"/>
  <c r="R474"/>
  <c r="B474"/>
  <c r="AE473"/>
  <c r="R473"/>
  <c r="B473"/>
  <c r="AE472"/>
  <c r="R472"/>
  <c r="B472"/>
  <c r="AE467"/>
  <c r="R467"/>
  <c r="B467"/>
  <c r="AE458"/>
  <c r="R458"/>
  <c r="B458"/>
  <c r="AE457"/>
  <c r="R457"/>
  <c r="B457"/>
  <c r="AE456"/>
  <c r="R456"/>
  <c r="B456"/>
  <c r="AE455"/>
  <c r="R455"/>
  <c r="B455"/>
  <c r="AE454"/>
  <c r="R454"/>
  <c r="B454"/>
  <c r="AE449"/>
  <c r="R449"/>
  <c r="B449"/>
  <c r="AE443"/>
  <c r="R443"/>
  <c r="B443"/>
  <c r="AE442"/>
  <c r="R442"/>
  <c r="B442"/>
  <c r="AE441"/>
  <c r="R441"/>
  <c r="B441"/>
  <c r="AE434"/>
  <c r="R434"/>
  <c r="B434"/>
  <c r="AE433"/>
  <c r="R433"/>
  <c r="B433"/>
  <c r="AE432"/>
  <c r="R432"/>
  <c r="B432"/>
  <c r="AE431"/>
  <c r="R431"/>
  <c r="B431"/>
  <c r="AE430"/>
  <c r="R430"/>
  <c r="B430"/>
  <c r="AE427"/>
  <c r="R427"/>
  <c r="B427"/>
  <c r="AE426"/>
  <c r="R426"/>
  <c r="B426"/>
  <c r="AE425"/>
  <c r="R425"/>
  <c r="B425"/>
  <c r="AE424"/>
  <c r="R424"/>
  <c r="B424"/>
  <c r="AE423"/>
  <c r="R423"/>
  <c r="B423"/>
  <c r="AE421"/>
  <c r="R421"/>
  <c r="B421"/>
  <c r="AE420"/>
  <c r="R420"/>
  <c r="B420"/>
  <c r="AE419"/>
  <c r="R419"/>
  <c r="B419"/>
  <c r="AE418"/>
  <c r="R418"/>
  <c r="B418"/>
  <c r="AE417"/>
  <c r="R417"/>
  <c r="B417"/>
  <c r="AE415"/>
  <c r="R415"/>
  <c r="B415"/>
  <c r="AE414"/>
  <c r="R414"/>
  <c r="B414"/>
  <c r="AE413"/>
  <c r="R413"/>
  <c r="B413"/>
  <c r="AE412"/>
  <c r="R412"/>
  <c r="B412"/>
  <c r="AE411"/>
  <c r="R411"/>
  <c r="B411"/>
  <c r="AE409"/>
  <c r="R409"/>
  <c r="B409"/>
  <c r="AE408"/>
  <c r="R408"/>
  <c r="B408"/>
  <c r="AE407"/>
  <c r="R407"/>
  <c r="B407"/>
  <c r="AE406"/>
  <c r="R406"/>
  <c r="B406"/>
  <c r="AE405"/>
  <c r="R405"/>
  <c r="B405"/>
  <c r="AE403"/>
  <c r="R403"/>
  <c r="B403"/>
  <c r="AE402"/>
  <c r="R402"/>
  <c r="B402"/>
  <c r="AE401"/>
  <c r="R401"/>
  <c r="B401"/>
  <c r="AE400"/>
  <c r="R400"/>
  <c r="B400"/>
  <c r="AE399"/>
  <c r="R399"/>
  <c r="B399"/>
  <c r="AE397"/>
  <c r="R397"/>
  <c r="B397"/>
  <c r="AE396"/>
  <c r="R396"/>
  <c r="B396"/>
  <c r="AE395"/>
  <c r="R395"/>
  <c r="B395"/>
  <c r="AE394"/>
  <c r="R394"/>
  <c r="B394"/>
  <c r="AE393"/>
  <c r="R393"/>
  <c r="B393"/>
  <c r="AE391"/>
  <c r="R391"/>
  <c r="B391"/>
  <c r="AE390"/>
  <c r="R390"/>
  <c r="B390"/>
  <c r="AE389"/>
  <c r="R389"/>
  <c r="B389"/>
  <c r="AE388"/>
  <c r="R388"/>
  <c r="B388"/>
  <c r="AE387"/>
  <c r="R387"/>
  <c r="B387"/>
  <c r="AE385"/>
  <c r="R385"/>
  <c r="B385"/>
  <c r="AE384"/>
  <c r="R384"/>
  <c r="B384"/>
  <c r="AE383"/>
  <c r="R383"/>
  <c r="B383"/>
  <c r="AE382"/>
  <c r="R382"/>
  <c r="B382"/>
  <c r="AE381"/>
  <c r="R381"/>
  <c r="B381"/>
  <c r="AE379"/>
  <c r="R379"/>
  <c r="B379"/>
  <c r="AE378"/>
  <c r="R378"/>
  <c r="B378"/>
  <c r="AE377"/>
  <c r="R377"/>
  <c r="B377"/>
  <c r="AE376"/>
  <c r="R376"/>
  <c r="B376"/>
  <c r="AE375"/>
  <c r="R375"/>
  <c r="B375"/>
  <c r="AE373"/>
  <c r="R373"/>
  <c r="B373"/>
  <c r="AE372"/>
  <c r="R372"/>
  <c r="B372"/>
  <c r="AE371"/>
  <c r="R371"/>
  <c r="B371"/>
  <c r="AE370"/>
  <c r="R370"/>
  <c r="B370"/>
  <c r="AE369"/>
  <c r="R369"/>
  <c r="B369"/>
  <c r="AE367"/>
  <c r="R367"/>
  <c r="B367"/>
  <c r="AE366"/>
  <c r="R366"/>
  <c r="B366"/>
  <c r="AE365"/>
  <c r="R365"/>
  <c r="B365"/>
  <c r="AE364"/>
  <c r="R364"/>
  <c r="B364"/>
  <c r="AE363"/>
  <c r="R363"/>
  <c r="B363"/>
  <c r="AE361"/>
  <c r="R361"/>
  <c r="B361"/>
  <c r="AE360"/>
  <c r="R360"/>
  <c r="B360"/>
  <c r="AE359"/>
  <c r="R359"/>
  <c r="B359"/>
  <c r="AE358"/>
  <c r="R358"/>
  <c r="B358"/>
  <c r="AE357"/>
  <c r="R357"/>
  <c r="B357"/>
  <c r="AE355"/>
  <c r="R355"/>
  <c r="B355"/>
  <c r="AE354"/>
  <c r="R354"/>
  <c r="B354"/>
  <c r="AE353"/>
  <c r="R353"/>
  <c r="B353"/>
  <c r="AE352"/>
  <c r="R352"/>
  <c r="B352"/>
  <c r="AE351"/>
  <c r="R351"/>
  <c r="B351"/>
  <c r="AE349"/>
  <c r="R349"/>
  <c r="B349"/>
  <c r="AE348"/>
  <c r="R348"/>
  <c r="B348"/>
  <c r="AE347"/>
  <c r="R347"/>
  <c r="B347"/>
  <c r="AE346"/>
  <c r="R346"/>
  <c r="B346"/>
  <c r="AE345"/>
  <c r="R345"/>
  <c r="B345"/>
  <c r="AE343"/>
  <c r="R343"/>
  <c r="B343"/>
  <c r="AE342"/>
  <c r="R342"/>
  <c r="B342"/>
  <c r="AE341"/>
  <c r="R341"/>
  <c r="B341"/>
  <c r="AE340"/>
  <c r="R340"/>
  <c r="B340"/>
  <c r="AE339"/>
  <c r="R339"/>
  <c r="B339"/>
  <c r="AE337"/>
  <c r="R337"/>
  <c r="B337"/>
  <c r="AE336"/>
  <c r="R336"/>
  <c r="B336"/>
  <c r="AE335"/>
  <c r="R335"/>
  <c r="B335"/>
  <c r="AE334"/>
  <c r="R334"/>
  <c r="B334"/>
  <c r="AE333"/>
  <c r="R333"/>
  <c r="B333"/>
  <c r="AE331"/>
  <c r="R331"/>
  <c r="B331"/>
  <c r="AE330"/>
  <c r="R330"/>
  <c r="B330"/>
  <c r="AE329"/>
  <c r="R329"/>
  <c r="B329"/>
  <c r="AE328"/>
  <c r="R328"/>
  <c r="B328"/>
  <c r="AE327"/>
  <c r="R327"/>
  <c r="B327"/>
  <c r="AE325"/>
  <c r="R325"/>
  <c r="B325"/>
  <c r="AE324"/>
  <c r="R324"/>
  <c r="B324"/>
  <c r="AE323"/>
  <c r="R323"/>
  <c r="B323"/>
  <c r="AE322"/>
  <c r="R322"/>
  <c r="B322"/>
  <c r="AE321"/>
  <c r="R321"/>
  <c r="B321"/>
  <c r="AE318"/>
  <c r="R318"/>
  <c r="B318"/>
  <c r="AE317"/>
  <c r="R317"/>
  <c r="B317"/>
  <c r="AE316"/>
  <c r="R316"/>
  <c r="B316"/>
  <c r="AE315"/>
  <c r="R315"/>
  <c r="B315"/>
  <c r="AE314"/>
  <c r="R314"/>
  <c r="B314"/>
  <c r="AE312"/>
  <c r="R312"/>
  <c r="B312"/>
  <c r="AE311"/>
  <c r="R311"/>
  <c r="B311"/>
  <c r="AE310"/>
  <c r="R310"/>
  <c r="B310"/>
  <c r="AE309"/>
  <c r="R309"/>
  <c r="B309"/>
  <c r="AE308"/>
  <c r="R308"/>
  <c r="B308"/>
  <c r="AE306"/>
  <c r="R306"/>
  <c r="B306"/>
  <c r="AE305"/>
  <c r="R305"/>
  <c r="B305"/>
  <c r="AE304"/>
  <c r="R304"/>
  <c r="B304"/>
  <c r="AE303"/>
  <c r="R303"/>
  <c r="B303"/>
  <c r="AE302"/>
  <c r="R302"/>
  <c r="B302"/>
  <c r="AE300"/>
  <c r="R300"/>
  <c r="B300"/>
  <c r="AE299"/>
  <c r="R299"/>
  <c r="B299"/>
  <c r="AE298"/>
  <c r="R298"/>
  <c r="B298"/>
  <c r="AE297"/>
  <c r="R297"/>
  <c r="B297"/>
  <c r="AE296"/>
  <c r="R296"/>
  <c r="B296"/>
  <c r="AE294"/>
  <c r="R294"/>
  <c r="B294"/>
  <c r="AE293"/>
  <c r="R293"/>
  <c r="B293"/>
  <c r="AE292"/>
  <c r="R292"/>
  <c r="B292"/>
  <c r="AE291"/>
  <c r="R291"/>
  <c r="B291"/>
  <c r="AE290"/>
  <c r="R290"/>
  <c r="B290"/>
  <c r="AE288"/>
  <c r="R288"/>
  <c r="B288"/>
  <c r="AE287"/>
  <c r="R287"/>
  <c r="B287"/>
  <c r="AE286"/>
  <c r="R286"/>
  <c r="B286"/>
  <c r="AE285"/>
  <c r="R285"/>
  <c r="B285"/>
  <c r="AE284"/>
  <c r="R284"/>
  <c r="B284"/>
  <c r="AE282"/>
  <c r="R282"/>
  <c r="B282"/>
  <c r="AE281"/>
  <c r="R281"/>
  <c r="B281"/>
  <c r="AE280"/>
  <c r="R280"/>
  <c r="B280"/>
  <c r="AE279"/>
  <c r="R279"/>
  <c r="B279"/>
  <c r="AE278"/>
  <c r="R278"/>
  <c r="B278"/>
  <c r="AE275"/>
  <c r="R275"/>
  <c r="B275"/>
  <c r="AE274"/>
  <c r="R274"/>
  <c r="B274"/>
  <c r="AE273"/>
  <c r="R273"/>
  <c r="B273"/>
  <c r="AE272"/>
  <c r="R272"/>
  <c r="B272"/>
  <c r="AE271"/>
  <c r="R271"/>
  <c r="B271"/>
  <c r="AE268"/>
  <c r="R268"/>
  <c r="B268"/>
  <c r="AE267"/>
  <c r="R267"/>
  <c r="B267"/>
  <c r="AE265"/>
  <c r="R265"/>
  <c r="B265"/>
  <c r="AE264"/>
  <c r="R264"/>
  <c r="B264"/>
  <c r="AE262"/>
  <c r="R262"/>
  <c r="B262"/>
  <c r="AE261"/>
  <c r="R261"/>
  <c r="B261"/>
  <c r="AE259"/>
  <c r="R259"/>
  <c r="B259"/>
  <c r="AE258"/>
  <c r="R258"/>
  <c r="B258"/>
  <c r="AE256"/>
  <c r="R256"/>
  <c r="B256"/>
  <c r="AE255"/>
  <c r="R255"/>
  <c r="B255"/>
  <c r="AE253"/>
  <c r="R253"/>
  <c r="B253"/>
  <c r="AE252"/>
  <c r="R252"/>
  <c r="B252"/>
  <c r="AE250"/>
  <c r="R250"/>
  <c r="B250"/>
  <c r="AE249"/>
  <c r="R249"/>
  <c r="B249"/>
  <c r="AE247"/>
  <c r="R247"/>
  <c r="B247"/>
  <c r="AE246"/>
  <c r="R246"/>
  <c r="B246"/>
  <c r="AE244"/>
  <c r="R244"/>
  <c r="B244"/>
  <c r="AE243"/>
  <c r="R243"/>
  <c r="B243"/>
  <c r="AE241"/>
  <c r="R241"/>
  <c r="B241"/>
  <c r="AE240"/>
  <c r="R240"/>
  <c r="B240"/>
  <c r="AE238"/>
  <c r="R238"/>
  <c r="B238"/>
  <c r="AE237"/>
  <c r="R237"/>
  <c r="B237"/>
  <c r="AE235"/>
  <c r="R235"/>
  <c r="B235"/>
  <c r="AE234"/>
  <c r="R234"/>
  <c r="B234"/>
  <c r="AE232"/>
  <c r="R232"/>
  <c r="B232"/>
  <c r="AE231"/>
  <c r="R231"/>
  <c r="B231"/>
  <c r="AE228"/>
  <c r="R228"/>
  <c r="B228"/>
  <c r="AE227"/>
  <c r="R227"/>
  <c r="B227"/>
  <c r="AE225"/>
  <c r="R225"/>
  <c r="B225"/>
  <c r="AE224"/>
  <c r="R224"/>
  <c r="B224"/>
  <c r="AE222"/>
  <c r="R222"/>
  <c r="B222"/>
  <c r="AE221"/>
  <c r="R221"/>
  <c r="B221"/>
  <c r="AE219"/>
  <c r="R219"/>
  <c r="B219"/>
  <c r="AE218"/>
  <c r="R218"/>
  <c r="B218"/>
  <c r="AE216"/>
  <c r="R216"/>
  <c r="B216"/>
  <c r="AE215"/>
  <c r="R215"/>
  <c r="B215"/>
  <c r="AE212"/>
  <c r="R212"/>
  <c r="B212"/>
  <c r="AE211"/>
  <c r="R211"/>
  <c r="B211"/>
  <c r="AE210"/>
  <c r="R210"/>
  <c r="B210"/>
  <c r="AE209"/>
  <c r="R209"/>
  <c r="B209"/>
  <c r="AE208"/>
  <c r="R208"/>
  <c r="B208"/>
  <c r="AE205"/>
  <c r="AA205"/>
  <c r="R205"/>
  <c r="B205"/>
  <c r="AE199"/>
  <c r="R199"/>
  <c r="B199"/>
  <c r="AE198"/>
  <c r="R198"/>
  <c r="B198"/>
  <c r="AE197"/>
  <c r="R197"/>
  <c r="B197"/>
  <c r="AE196"/>
  <c r="R196"/>
  <c r="B196"/>
  <c r="AE195"/>
  <c r="R195"/>
  <c r="B195"/>
  <c r="AE193"/>
  <c r="R193"/>
  <c r="B193"/>
  <c r="AE192"/>
  <c r="R192"/>
  <c r="B192"/>
  <c r="AE191"/>
  <c r="R191"/>
  <c r="B191"/>
  <c r="AE190"/>
  <c r="R190"/>
  <c r="B190"/>
  <c r="AE189"/>
  <c r="R189"/>
  <c r="B189"/>
  <c r="AE187"/>
  <c r="R187"/>
  <c r="B187"/>
  <c r="AE186"/>
  <c r="R186"/>
  <c r="B186"/>
  <c r="AE185"/>
  <c r="R185"/>
  <c r="B185"/>
  <c r="AE184"/>
  <c r="R184"/>
  <c r="B184"/>
  <c r="AE183"/>
  <c r="R183"/>
  <c r="B183"/>
  <c r="AE181"/>
  <c r="R181"/>
  <c r="B181"/>
  <c r="AE180"/>
  <c r="R180"/>
  <c r="B180"/>
  <c r="AE179"/>
  <c r="R179"/>
  <c r="B179"/>
  <c r="AE178"/>
  <c r="R178"/>
  <c r="B178"/>
  <c r="AE177"/>
  <c r="R177"/>
  <c r="B177"/>
  <c r="AE175"/>
  <c r="R175"/>
  <c r="B175"/>
  <c r="AE174"/>
  <c r="R174"/>
  <c r="B174"/>
  <c r="AE173"/>
  <c r="R173"/>
  <c r="B173"/>
  <c r="AE172"/>
  <c r="R172"/>
  <c r="B172"/>
  <c r="AE171"/>
  <c r="R171"/>
  <c r="B171"/>
  <c r="AE169"/>
  <c r="R169"/>
  <c r="B169"/>
  <c r="AE168"/>
  <c r="R168"/>
  <c r="B168"/>
  <c r="AE167"/>
  <c r="R167"/>
  <c r="B167"/>
  <c r="AE166"/>
  <c r="R166"/>
  <c r="B166"/>
  <c r="AE165"/>
  <c r="R165"/>
  <c r="B165"/>
  <c r="AE162"/>
  <c r="R162"/>
  <c r="B162"/>
  <c r="AE161"/>
  <c r="R161"/>
  <c r="B161"/>
  <c r="AE160"/>
  <c r="R160"/>
  <c r="B160"/>
  <c r="AE159"/>
  <c r="R159"/>
  <c r="B159"/>
  <c r="AE158"/>
  <c r="R158"/>
  <c r="B158"/>
  <c r="AE156"/>
  <c r="R156"/>
  <c r="B156"/>
  <c r="AE155"/>
  <c r="R155"/>
  <c r="B155"/>
  <c r="AE154"/>
  <c r="R154"/>
  <c r="B154"/>
  <c r="AE153"/>
  <c r="R153"/>
  <c r="B153"/>
  <c r="AE152"/>
  <c r="R152"/>
  <c r="B152"/>
  <c r="AE150"/>
  <c r="R150"/>
  <c r="B150"/>
  <c r="AE149"/>
  <c r="R149"/>
  <c r="B149"/>
  <c r="AE148"/>
  <c r="R148"/>
  <c r="B148"/>
  <c r="AE147"/>
  <c r="R147"/>
  <c r="B147"/>
  <c r="AE146"/>
  <c r="R146"/>
  <c r="B146"/>
  <c r="AE143"/>
  <c r="R143"/>
  <c r="B143"/>
  <c r="AE140"/>
  <c r="R140"/>
  <c r="B140"/>
  <c r="AE138"/>
  <c r="R138"/>
  <c r="B138"/>
  <c r="AE136"/>
  <c r="R136"/>
  <c r="B136"/>
  <c r="AE134"/>
  <c r="R134"/>
  <c r="B134"/>
  <c r="AE131"/>
  <c r="R131"/>
  <c r="B131"/>
  <c r="AE129"/>
  <c r="R129"/>
  <c r="B129"/>
  <c r="AE127"/>
  <c r="R127"/>
  <c r="B127"/>
  <c r="AE125"/>
  <c r="R125"/>
  <c r="B125"/>
  <c r="AE122"/>
  <c r="R122"/>
  <c r="B122"/>
  <c r="AE121"/>
  <c r="R121"/>
  <c r="B121"/>
  <c r="AE120"/>
  <c r="R120"/>
  <c r="B120"/>
  <c r="AE119"/>
  <c r="R119"/>
  <c r="B119"/>
  <c r="AE118"/>
  <c r="R118"/>
  <c r="B118"/>
  <c r="AE115"/>
  <c r="R115"/>
  <c r="B115"/>
  <c r="AE114"/>
  <c r="R114"/>
  <c r="B114"/>
  <c r="AE113"/>
  <c r="R113"/>
  <c r="B113"/>
  <c r="AE110"/>
  <c r="R110"/>
  <c r="B110"/>
  <c r="AE109"/>
  <c r="R109"/>
  <c r="B109"/>
  <c r="AE108"/>
  <c r="R108"/>
  <c r="B108"/>
  <c r="AE106"/>
  <c r="R106"/>
  <c r="B106"/>
  <c r="AE105"/>
  <c r="R105"/>
  <c r="B105"/>
  <c r="AE104"/>
  <c r="R104"/>
  <c r="B104"/>
  <c r="AE102"/>
  <c r="R102"/>
  <c r="B102"/>
  <c r="AE101"/>
  <c r="R101"/>
  <c r="B101"/>
  <c r="AE100"/>
  <c r="R100"/>
  <c r="B100"/>
  <c r="AE98"/>
  <c r="R98"/>
  <c r="B98"/>
  <c r="AE97"/>
  <c r="R97"/>
  <c r="B97"/>
  <c r="AE96"/>
  <c r="R96"/>
  <c r="B96"/>
  <c r="AE94"/>
  <c r="R94"/>
  <c r="B94"/>
  <c r="AE93"/>
  <c r="R93"/>
  <c r="B93"/>
  <c r="AE92"/>
  <c r="R92"/>
  <c r="B92"/>
  <c r="AE90"/>
  <c r="R90"/>
  <c r="B90"/>
  <c r="AE89"/>
  <c r="R89"/>
  <c r="B89"/>
  <c r="AE88"/>
  <c r="R88"/>
  <c r="B88"/>
  <c r="AE86"/>
  <c r="R86"/>
  <c r="B86"/>
  <c r="AE85"/>
  <c r="R85"/>
  <c r="B85"/>
  <c r="AE84"/>
  <c r="R84"/>
  <c r="B84"/>
  <c r="AE82"/>
  <c r="R82"/>
  <c r="B82"/>
  <c r="AE81"/>
  <c r="R81"/>
  <c r="B81"/>
  <c r="AE80"/>
  <c r="R80"/>
  <c r="B80"/>
  <c r="AE78"/>
  <c r="R78"/>
  <c r="B78"/>
  <c r="AE77"/>
  <c r="R77"/>
  <c r="B77"/>
  <c r="AE76"/>
  <c r="R76"/>
  <c r="B76"/>
  <c r="AE74"/>
  <c r="R74"/>
  <c r="B74"/>
  <c r="AE73"/>
  <c r="R73"/>
  <c r="B73"/>
  <c r="AE72"/>
  <c r="R72"/>
  <c r="B72"/>
  <c r="AE70"/>
  <c r="R70"/>
  <c r="B70"/>
  <c r="AE69"/>
  <c r="R69"/>
  <c r="B69"/>
  <c r="AE68"/>
  <c r="R68"/>
  <c r="B68"/>
  <c r="AE66"/>
  <c r="R66"/>
  <c r="B66"/>
  <c r="AE65"/>
  <c r="R65"/>
  <c r="B65"/>
  <c r="AE64"/>
  <c r="R64"/>
  <c r="B64"/>
  <c r="AE62"/>
  <c r="R62"/>
  <c r="B62"/>
  <c r="AE61"/>
  <c r="R61"/>
  <c r="B61"/>
  <c r="AE60"/>
  <c r="R60"/>
  <c r="B60"/>
  <c r="AE58"/>
  <c r="R58"/>
  <c r="B58"/>
  <c r="AE57"/>
  <c r="R57"/>
  <c r="B57"/>
  <c r="AE56"/>
  <c r="R56"/>
  <c r="B56"/>
  <c r="AE53"/>
  <c r="R53"/>
  <c r="B53"/>
  <c r="AE52"/>
  <c r="R52"/>
  <c r="B52"/>
  <c r="AE51"/>
  <c r="R51"/>
  <c r="B51"/>
  <c r="AE49"/>
  <c r="R49"/>
  <c r="B49"/>
  <c r="AE48"/>
  <c r="R48"/>
  <c r="B48"/>
  <c r="AE47"/>
  <c r="R47"/>
  <c r="B47"/>
  <c r="AE45"/>
  <c r="R45"/>
  <c r="B45"/>
  <c r="AE44"/>
  <c r="R44"/>
  <c r="B44"/>
  <c r="AE43"/>
  <c r="R43"/>
  <c r="B43"/>
  <c r="AE41"/>
  <c r="R41"/>
  <c r="B41"/>
  <c r="AE40"/>
  <c r="R40"/>
  <c r="B40"/>
  <c r="AE39"/>
  <c r="R39"/>
  <c r="B39"/>
  <c r="AE37"/>
  <c r="R37"/>
  <c r="B37"/>
  <c r="AE36"/>
  <c r="R36"/>
  <c r="B36"/>
  <c r="AE35"/>
  <c r="R35"/>
  <c r="B35"/>
  <c r="AE32"/>
  <c r="R32"/>
  <c r="B32"/>
  <c r="AE31"/>
  <c r="R31"/>
  <c r="B31"/>
  <c r="AE30"/>
  <c r="R30"/>
  <c r="B30"/>
  <c r="AE27"/>
  <c r="R27"/>
  <c r="B27"/>
  <c r="AE26"/>
  <c r="R26"/>
  <c r="B26"/>
  <c r="AE25"/>
  <c r="R25"/>
  <c r="B25"/>
  <c r="AE24"/>
  <c r="R24"/>
  <c r="B24"/>
  <c r="AE23"/>
  <c r="R23"/>
  <c r="B23"/>
  <c r="AE21"/>
  <c r="R21"/>
  <c r="B21"/>
  <c r="AE20"/>
  <c r="R20"/>
  <c r="B20"/>
  <c r="AE19"/>
  <c r="R19"/>
  <c r="B19"/>
  <c r="AE18"/>
  <c r="R18"/>
  <c r="B18"/>
  <c r="AE17"/>
  <c r="R17"/>
  <c r="B17"/>
  <c r="AE15"/>
  <c r="R15"/>
  <c r="B15"/>
  <c r="AE14"/>
  <c r="R14"/>
  <c r="B14"/>
  <c r="AE13"/>
  <c r="R13"/>
  <c r="B13"/>
  <c r="AL12"/>
  <c r="B1172"/>
  <c r="AE1753"/>
  <c r="R1753"/>
  <c r="B1753"/>
  <c r="AE1711"/>
  <c r="R1711"/>
  <c r="B1711"/>
  <c r="AE1669"/>
  <c r="R1669"/>
  <c r="B1669"/>
  <c r="AE1453"/>
  <c r="R1453"/>
  <c r="B1453"/>
  <c r="AK1578" l="1"/>
  <c r="AK1579"/>
  <c r="AK1524"/>
  <c r="AK1462"/>
  <c r="AK1525"/>
  <c r="AM446"/>
  <c r="AM1463"/>
  <c r="AM445"/>
  <c r="AK2176"/>
  <c r="AK2206"/>
  <c r="AK2188"/>
  <c r="AK2172"/>
  <c r="AK2205"/>
  <c r="AM2171"/>
  <c r="AK2173"/>
  <c r="AK2182"/>
  <c r="AM2157"/>
  <c r="AM2169"/>
  <c r="AM2170"/>
  <c r="AK2175"/>
  <c r="AM2178"/>
  <c r="AM2185"/>
  <c r="AM2194"/>
  <c r="AK2179"/>
  <c r="AM2195"/>
  <c r="AM2197"/>
  <c r="AK2180"/>
  <c r="AK2207"/>
  <c r="AM2198"/>
  <c r="AM2196"/>
  <c r="AM2199"/>
  <c r="AM2200"/>
  <c r="AK2181"/>
  <c r="AK2193"/>
  <c r="AM2201"/>
  <c r="AK2174"/>
  <c r="AM2202"/>
  <c r="AK2166"/>
  <c r="AM2158"/>
  <c r="AM2183"/>
  <c r="AM2208"/>
  <c r="AM2160"/>
  <c r="AM2184"/>
  <c r="AM2209"/>
  <c r="AM2161"/>
  <c r="AM2210"/>
  <c r="AM2165"/>
  <c r="AM2186"/>
  <c r="AM2211"/>
  <c r="AM2187"/>
  <c r="AM2212"/>
  <c r="AK2204"/>
  <c r="AM2167"/>
  <c r="AM2213"/>
  <c r="AM2168"/>
  <c r="AM2189"/>
  <c r="AK1589"/>
  <c r="AM219"/>
  <c r="AK1583"/>
  <c r="AK383"/>
  <c r="AM937"/>
  <c r="AM1368"/>
  <c r="AM1533"/>
  <c r="AK1037"/>
  <c r="AK1034"/>
  <c r="AM244"/>
  <c r="AK1035"/>
  <c r="AM895"/>
  <c r="AK260"/>
  <c r="AM1112"/>
  <c r="AK29"/>
  <c r="AK499"/>
  <c r="AK762"/>
  <c r="AK783"/>
  <c r="AM1320"/>
  <c r="AM1345"/>
  <c r="AM553"/>
  <c r="AK553"/>
  <c r="AK2011"/>
  <c r="AK1382"/>
  <c r="AM485"/>
  <c r="AK232"/>
  <c r="AK1719"/>
  <c r="AM59"/>
  <c r="AM251"/>
  <c r="AK769"/>
  <c r="AM769"/>
  <c r="AK1136"/>
  <c r="AM1136"/>
  <c r="AK1725"/>
  <c r="AK1965"/>
  <c r="AK2129"/>
  <c r="AM39"/>
  <c r="AM273"/>
  <c r="AK273"/>
  <c r="AK2051"/>
  <c r="AK532"/>
  <c r="AK1885"/>
  <c r="AK1985"/>
  <c r="AM707"/>
  <c r="AM1124"/>
  <c r="AM68"/>
  <c r="AM131"/>
  <c r="AK871"/>
  <c r="AK1101"/>
  <c r="AM1101"/>
  <c r="AM1489"/>
  <c r="AK1489"/>
  <c r="AK851"/>
  <c r="AK1745"/>
  <c r="AK1691"/>
  <c r="AK1672"/>
  <c r="AM1270"/>
  <c r="AM72"/>
  <c r="AM199"/>
  <c r="AM286"/>
  <c r="AM501"/>
  <c r="AM674"/>
  <c r="AK674"/>
  <c r="AK834"/>
  <c r="AM834"/>
  <c r="AM918"/>
  <c r="AM1005"/>
  <c r="AM1251"/>
  <c r="AK1837"/>
  <c r="AK320"/>
  <c r="AM53"/>
  <c r="AM115"/>
  <c r="AM202"/>
  <c r="AM349"/>
  <c r="AK389"/>
  <c r="AK455"/>
  <c r="AM531"/>
  <c r="AM574"/>
  <c r="AM636"/>
  <c r="AM790"/>
  <c r="AM836"/>
  <c r="AK836"/>
  <c r="AM857"/>
  <c r="AM877"/>
  <c r="AM920"/>
  <c r="AM983"/>
  <c r="AK1057"/>
  <c r="AM1108"/>
  <c r="AK1108"/>
  <c r="AM1563"/>
  <c r="AM1642"/>
  <c r="AK1720"/>
  <c r="AK1763"/>
  <c r="AK1839"/>
  <c r="AK1882"/>
  <c r="AK1951"/>
  <c r="AK2045"/>
  <c r="AK2071"/>
  <c r="AM22"/>
  <c r="AM35"/>
  <c r="AK35"/>
  <c r="AK56"/>
  <c r="AM56"/>
  <c r="AK76"/>
  <c r="AM76"/>
  <c r="AM96"/>
  <c r="AK96"/>
  <c r="AM118"/>
  <c r="AK118"/>
  <c r="AM140"/>
  <c r="AM162"/>
  <c r="AK183"/>
  <c r="AK205"/>
  <c r="AM227"/>
  <c r="AK227"/>
  <c r="AM248"/>
  <c r="AK248"/>
  <c r="AM268"/>
  <c r="AK268"/>
  <c r="AM290"/>
  <c r="AK290"/>
  <c r="AM310"/>
  <c r="AK331"/>
  <c r="AM331"/>
  <c r="AM351"/>
  <c r="AK351"/>
  <c r="AK371"/>
  <c r="AK391"/>
  <c r="AM411"/>
  <c r="AM432"/>
  <c r="AK432"/>
  <c r="AM457"/>
  <c r="AK457"/>
  <c r="AK481"/>
  <c r="AM481"/>
  <c r="AK506"/>
  <c r="AM506"/>
  <c r="AM533"/>
  <c r="AK533"/>
  <c r="AM554"/>
  <c r="AK554"/>
  <c r="AM576"/>
  <c r="AK576"/>
  <c r="AM597"/>
  <c r="AK597"/>
  <c r="AK618"/>
  <c r="AM618"/>
  <c r="AM638"/>
  <c r="AK638"/>
  <c r="AM658"/>
  <c r="AK658"/>
  <c r="AM698"/>
  <c r="AM721"/>
  <c r="AK721"/>
  <c r="AK743"/>
  <c r="AM743"/>
  <c r="AK766"/>
  <c r="AM766"/>
  <c r="AM797"/>
  <c r="AK818"/>
  <c r="AK838"/>
  <c r="AM838"/>
  <c r="AK859"/>
  <c r="AM859"/>
  <c r="AM879"/>
  <c r="AK879"/>
  <c r="AM899"/>
  <c r="AK899"/>
  <c r="AM922"/>
  <c r="AK922"/>
  <c r="AK945"/>
  <c r="AM945"/>
  <c r="AK965"/>
  <c r="AM965"/>
  <c r="AM985"/>
  <c r="AK1012"/>
  <c r="AM1038"/>
  <c r="AK1038"/>
  <c r="AK1059"/>
  <c r="AM1059"/>
  <c r="AK1083"/>
  <c r="AM1083"/>
  <c r="AM1110"/>
  <c r="AK1110"/>
  <c r="AM1133"/>
  <c r="AK1133"/>
  <c r="AM1153"/>
  <c r="AK1153"/>
  <c r="AM1183"/>
  <c r="AK1208"/>
  <c r="AM1208"/>
  <c r="AK1232"/>
  <c r="AK1255"/>
  <c r="AM1255"/>
  <c r="AK1281"/>
  <c r="AM1308"/>
  <c r="AM1329"/>
  <c r="AK1329"/>
  <c r="AK1353"/>
  <c r="AM1353"/>
  <c r="AM1379"/>
  <c r="AK1379"/>
  <c r="AK1405"/>
  <c r="AK1429"/>
  <c r="AM1429"/>
  <c r="AK1454"/>
  <c r="AM1454"/>
  <c r="AM1477"/>
  <c r="AK1498"/>
  <c r="AM1498"/>
  <c r="AK1520"/>
  <c r="AM1541"/>
  <c r="AK1541"/>
  <c r="AM1565"/>
  <c r="AK1565"/>
  <c r="AK1587"/>
  <c r="AK1617"/>
  <c r="AM1617"/>
  <c r="AK1644"/>
  <c r="AK1678"/>
  <c r="AK1701"/>
  <c r="AK1722"/>
  <c r="AK1742"/>
  <c r="AK1765"/>
  <c r="AK1796"/>
  <c r="AK1821"/>
  <c r="AK1841"/>
  <c r="AK1863"/>
  <c r="AK1884"/>
  <c r="AK1906"/>
  <c r="AK1927"/>
  <c r="AK1956"/>
  <c r="AK1983"/>
  <c r="AK2047"/>
  <c r="AK2073"/>
  <c r="AK2117"/>
  <c r="AM678"/>
  <c r="AK2030"/>
  <c r="AK1276"/>
  <c r="AM1405"/>
  <c r="AM23"/>
  <c r="AM45"/>
  <c r="AM66"/>
  <c r="AM86"/>
  <c r="AK129"/>
  <c r="AM129"/>
  <c r="AM152"/>
  <c r="AK173"/>
  <c r="AM217"/>
  <c r="AK217"/>
  <c r="AM238"/>
  <c r="AM258"/>
  <c r="AK258"/>
  <c r="AK280"/>
  <c r="AK300"/>
  <c r="AM300"/>
  <c r="AM321"/>
  <c r="AK321"/>
  <c r="AK341"/>
  <c r="AM381"/>
  <c r="AK401"/>
  <c r="AM401"/>
  <c r="AK421"/>
  <c r="AM471"/>
  <c r="AK471"/>
  <c r="AM564"/>
  <c r="AK564"/>
  <c r="AK587"/>
  <c r="AM607"/>
  <c r="AK607"/>
  <c r="AK628"/>
  <c r="AM628"/>
  <c r="AM648"/>
  <c r="AK648"/>
  <c r="AM668"/>
  <c r="AK710"/>
  <c r="AM732"/>
  <c r="AK732"/>
  <c r="AK755"/>
  <c r="AM755"/>
  <c r="AM781"/>
  <c r="AK781"/>
  <c r="AM808"/>
  <c r="AK808"/>
  <c r="AM828"/>
  <c r="AK849"/>
  <c r="AM849"/>
  <c r="AK869"/>
  <c r="AK889"/>
  <c r="AM911"/>
  <c r="AK911"/>
  <c r="AM935"/>
  <c r="AK935"/>
  <c r="AM955"/>
  <c r="AK998"/>
  <c r="AM998"/>
  <c r="AM1048"/>
  <c r="AK1048"/>
  <c r="AK1099"/>
  <c r="AK1122"/>
  <c r="AM1268"/>
  <c r="AK1298"/>
  <c r="AM1318"/>
  <c r="AM1343"/>
  <c r="AK1343"/>
  <c r="AK1366"/>
  <c r="AM1392"/>
  <c r="AK1418"/>
  <c r="AM1418"/>
  <c r="AK1467"/>
  <c r="AM1467"/>
  <c r="AM1487"/>
  <c r="AK1487"/>
  <c r="AM1509"/>
  <c r="AM1531"/>
  <c r="AK1531"/>
  <c r="AM1553"/>
  <c r="AK1603"/>
  <c r="AK1667"/>
  <c r="AK1688"/>
  <c r="AK1711"/>
  <c r="AK1732"/>
  <c r="AK1754"/>
  <c r="AK1778"/>
  <c r="AK1810"/>
  <c r="AK1831"/>
  <c r="AK1853"/>
  <c r="AK1874"/>
  <c r="AK1895"/>
  <c r="AK1972"/>
  <c r="AK1993"/>
  <c r="AK2060"/>
  <c r="AK2103"/>
  <c r="AK2143"/>
  <c r="AM87"/>
  <c r="AM107"/>
  <c r="AM153"/>
  <c r="AK153"/>
  <c r="AM174"/>
  <c r="AM239"/>
  <c r="AM259"/>
  <c r="AK259"/>
  <c r="AM362"/>
  <c r="AM382"/>
  <c r="AM402"/>
  <c r="AM422"/>
  <c r="AK422"/>
  <c r="AM472"/>
  <c r="AM519"/>
  <c r="AM545"/>
  <c r="AM608"/>
  <c r="AM669"/>
  <c r="AM689"/>
  <c r="AM782"/>
  <c r="AK782"/>
  <c r="AM809"/>
  <c r="AK809"/>
  <c r="AM850"/>
  <c r="AK850"/>
  <c r="AM870"/>
  <c r="AM912"/>
  <c r="AK912"/>
  <c r="AM936"/>
  <c r="AK936"/>
  <c r="AM956"/>
  <c r="AM976"/>
  <c r="AK976"/>
  <c r="AM1049"/>
  <c r="AM24"/>
  <c r="AM322"/>
  <c r="AM26"/>
  <c r="AK48"/>
  <c r="AK69"/>
  <c r="AM69"/>
  <c r="AM89"/>
  <c r="AK89"/>
  <c r="AM109"/>
  <c r="AM133"/>
  <c r="AK133"/>
  <c r="AM155"/>
  <c r="AK155"/>
  <c r="AM196"/>
  <c r="AK196"/>
  <c r="AK241"/>
  <c r="AK261"/>
  <c r="AM261"/>
  <c r="AM283"/>
  <c r="AM303"/>
  <c r="AK303"/>
  <c r="AM324"/>
  <c r="AK324"/>
  <c r="AK344"/>
  <c r="AM344"/>
  <c r="AK384"/>
  <c r="AM384"/>
  <c r="AM404"/>
  <c r="AK404"/>
  <c r="AM424"/>
  <c r="AK474"/>
  <c r="AM497"/>
  <c r="AK497"/>
  <c r="AM547"/>
  <c r="AM567"/>
  <c r="AK567"/>
  <c r="AM590"/>
  <c r="AM631"/>
  <c r="AK651"/>
  <c r="AM671"/>
  <c r="AK671"/>
  <c r="AM691"/>
  <c r="AK691"/>
  <c r="AM713"/>
  <c r="AK713"/>
  <c r="AM735"/>
  <c r="AK759"/>
  <c r="AM759"/>
  <c r="AK784"/>
  <c r="AM784"/>
  <c r="AK811"/>
  <c r="AM831"/>
  <c r="AM852"/>
  <c r="AK852"/>
  <c r="AK872"/>
  <c r="AM872"/>
  <c r="AK938"/>
  <c r="AM938"/>
  <c r="AM958"/>
  <c r="AM978"/>
  <c r="AK978"/>
  <c r="AM1001"/>
  <c r="AK1030"/>
  <c r="AM1030"/>
  <c r="AK1051"/>
  <c r="AM1075"/>
  <c r="AM1103"/>
  <c r="AK1103"/>
  <c r="AK1125"/>
  <c r="AM1125"/>
  <c r="AM1170"/>
  <c r="AM1201"/>
  <c r="AK1201"/>
  <c r="AM1225"/>
  <c r="AM1271"/>
  <c r="AM1346"/>
  <c r="AK1370"/>
  <c r="AK1395"/>
  <c r="AM1395"/>
  <c r="AM1422"/>
  <c r="AK1422"/>
  <c r="AM1447"/>
  <c r="AK1447"/>
  <c r="AK1470"/>
  <c r="AM1470"/>
  <c r="AK1512"/>
  <c r="AM1557"/>
  <c r="AK1580"/>
  <c r="AM1580"/>
  <c r="AK1606"/>
  <c r="AK1637"/>
  <c r="AM1637"/>
  <c r="AK1670"/>
  <c r="AK1714"/>
  <c r="AK1735"/>
  <c r="AK1758"/>
  <c r="AK1785"/>
  <c r="AK1813"/>
  <c r="AK1834"/>
  <c r="AK1856"/>
  <c r="AK1877"/>
  <c r="AK1899"/>
  <c r="AK1920"/>
  <c r="AK1941"/>
  <c r="AK1975"/>
  <c r="AK1996"/>
  <c r="AK2033"/>
  <c r="AK2066"/>
  <c r="AK2107"/>
  <c r="AK2149"/>
  <c r="AK1318"/>
  <c r="AK1917"/>
  <c r="AK547"/>
  <c r="AM811"/>
  <c r="AM1512"/>
  <c r="AK152"/>
  <c r="AM818"/>
  <c r="AK162"/>
  <c r="AK411"/>
  <c r="AK698"/>
  <c r="AK1001"/>
  <c r="AK1183"/>
  <c r="AK1937"/>
  <c r="AM1276"/>
  <c r="AM1520"/>
  <c r="AK22"/>
  <c r="AM48"/>
  <c r="AM138"/>
  <c r="AK181"/>
  <c r="AM225"/>
  <c r="AM266"/>
  <c r="AK329"/>
  <c r="AM369"/>
  <c r="AK369"/>
  <c r="AM430"/>
  <c r="AM504"/>
  <c r="AM656"/>
  <c r="AM696"/>
  <c r="AK719"/>
  <c r="AK764"/>
  <c r="AM963"/>
  <c r="AK963"/>
  <c r="AM1036"/>
  <c r="AK1151"/>
  <c r="AM1151"/>
  <c r="AM1206"/>
  <c r="AK1253"/>
  <c r="AM1253"/>
  <c r="AM1452"/>
  <c r="AK1793"/>
  <c r="AK26"/>
  <c r="AK1509"/>
  <c r="AK32"/>
  <c r="AM74"/>
  <c r="AK160"/>
  <c r="AM160"/>
  <c r="AM308"/>
  <c r="AM479"/>
  <c r="AK552"/>
  <c r="AM552"/>
  <c r="AM595"/>
  <c r="AM1007"/>
  <c r="AM1081"/>
  <c r="AK1081"/>
  <c r="AK1306"/>
  <c r="AM1326"/>
  <c r="AM1351"/>
  <c r="AK1427"/>
  <c r="AK1475"/>
  <c r="AK1496"/>
  <c r="AM1539"/>
  <c r="AK1585"/>
  <c r="AK1676"/>
  <c r="AK1698"/>
  <c r="AK1740"/>
  <c r="AK1818"/>
  <c r="AK1861"/>
  <c r="AK1904"/>
  <c r="AK1925"/>
  <c r="AK1981"/>
  <c r="AK2001"/>
  <c r="AK2115"/>
  <c r="AM34"/>
  <c r="AK34"/>
  <c r="AM75"/>
  <c r="AK75"/>
  <c r="AM95"/>
  <c r="AK117"/>
  <c r="AM117"/>
  <c r="AM139"/>
  <c r="AM161"/>
  <c r="AK161"/>
  <c r="AM182"/>
  <c r="AK182"/>
  <c r="AM226"/>
  <c r="AM247"/>
  <c r="AM289"/>
  <c r="AK309"/>
  <c r="AM330"/>
  <c r="AM350"/>
  <c r="AK350"/>
  <c r="AM370"/>
  <c r="AK390"/>
  <c r="AM456"/>
  <c r="AK480"/>
  <c r="AK424"/>
  <c r="AK870"/>
  <c r="AM480"/>
  <c r="AM1072"/>
  <c r="AM1100"/>
  <c r="AM1123"/>
  <c r="AM1144"/>
  <c r="AM1168"/>
  <c r="AM1223"/>
  <c r="AM1269"/>
  <c r="AM1299"/>
  <c r="AM1344"/>
  <c r="AM1393"/>
  <c r="AM1420"/>
  <c r="AM1510"/>
  <c r="AM1532"/>
  <c r="AM1576"/>
  <c r="AM1604"/>
  <c r="AM1635"/>
  <c r="AK1668"/>
  <c r="AK1689"/>
  <c r="AK1712"/>
  <c r="AK1733"/>
  <c r="AK1782"/>
  <c r="AK1811"/>
  <c r="AK1832"/>
  <c r="AK1875"/>
  <c r="AK1896"/>
  <c r="AK25"/>
  <c r="AM25"/>
  <c r="AM47"/>
  <c r="AK47"/>
  <c r="AM88"/>
  <c r="AM108"/>
  <c r="AK154"/>
  <c r="AM175"/>
  <c r="AM195"/>
  <c r="AK240"/>
  <c r="AM282"/>
  <c r="AM302"/>
  <c r="AK323"/>
  <c r="AM343"/>
  <c r="AM363"/>
  <c r="AM423"/>
  <c r="AK473"/>
  <c r="AK496"/>
  <c r="AK523"/>
  <c r="AM546"/>
  <c r="AK546"/>
  <c r="AK589"/>
  <c r="AM609"/>
  <c r="AM630"/>
  <c r="AK650"/>
  <c r="AM670"/>
  <c r="AK670"/>
  <c r="AK690"/>
  <c r="AM690"/>
  <c r="AM712"/>
  <c r="AK712"/>
  <c r="AK757"/>
  <c r="AM810"/>
  <c r="AM830"/>
  <c r="AM891"/>
  <c r="AK957"/>
  <c r="AM957"/>
  <c r="AM977"/>
  <c r="AK1029"/>
  <c r="AM1169"/>
  <c r="AK1224"/>
  <c r="AM1247"/>
  <c r="AM1469"/>
  <c r="AK1511"/>
  <c r="AM1577"/>
  <c r="AK1636"/>
  <c r="AM1636"/>
  <c r="AK1669"/>
  <c r="AK1783"/>
  <c r="AK1812"/>
  <c r="AK1855"/>
  <c r="AK1876"/>
  <c r="AK1940"/>
  <c r="AK1995"/>
  <c r="AK2032"/>
  <c r="AK2065"/>
  <c r="AK2148"/>
  <c r="AK282"/>
  <c r="AK609"/>
  <c r="AK748"/>
  <c r="AK1555"/>
  <c r="AK1738"/>
  <c r="AK1910"/>
  <c r="AK1987"/>
  <c r="AM473"/>
  <c r="AM589"/>
  <c r="AM1000"/>
  <c r="AM1224"/>
  <c r="AM1281"/>
  <c r="AK50"/>
  <c r="AK71"/>
  <c r="AM91"/>
  <c r="AM112"/>
  <c r="AM135"/>
  <c r="AK157"/>
  <c r="AM178"/>
  <c r="AK198"/>
  <c r="AM243"/>
  <c r="AM263"/>
  <c r="AM285"/>
  <c r="AM305"/>
  <c r="AM326"/>
  <c r="AM346"/>
  <c r="AK386"/>
  <c r="AM406"/>
  <c r="AM426"/>
  <c r="AM451"/>
  <c r="AM476"/>
  <c r="AM500"/>
  <c r="AM526"/>
  <c r="AM549"/>
  <c r="AM570"/>
  <c r="AK592"/>
  <c r="AM612"/>
  <c r="AM633"/>
  <c r="AK653"/>
  <c r="AK673"/>
  <c r="AM693"/>
  <c r="AM716"/>
  <c r="AM737"/>
  <c r="AM761"/>
  <c r="AK813"/>
  <c r="AK833"/>
  <c r="AM874"/>
  <c r="AM894"/>
  <c r="AK916"/>
  <c r="AK940"/>
  <c r="AK960"/>
  <c r="AM980"/>
  <c r="AM1004"/>
  <c r="AK1033"/>
  <c r="AM1054"/>
  <c r="AM1078"/>
  <c r="AM1127"/>
  <c r="AM1148"/>
  <c r="AM1203"/>
  <c r="AM1227"/>
  <c r="AM1250"/>
  <c r="AK1303"/>
  <c r="AM1323"/>
  <c r="AK1348"/>
  <c r="AM1373"/>
  <c r="AK1397"/>
  <c r="AM1424"/>
  <c r="AM1449"/>
  <c r="AM1472"/>
  <c r="AM1515"/>
  <c r="AM1560"/>
  <c r="AM1582"/>
  <c r="AM1608"/>
  <c r="AK1639"/>
  <c r="AK1693"/>
  <c r="AK1716"/>
  <c r="AK1737"/>
  <c r="AK1760"/>
  <c r="AK1790"/>
  <c r="AK1815"/>
  <c r="AK1836"/>
  <c r="AK1858"/>
  <c r="AK1879"/>
  <c r="AK1901"/>
  <c r="AK1922"/>
  <c r="AK1945"/>
  <c r="AK1977"/>
  <c r="AK1998"/>
  <c r="AK2039"/>
  <c r="AK2068"/>
  <c r="AK2109"/>
  <c r="AK302"/>
  <c r="AK427"/>
  <c r="AK621"/>
  <c r="AK768"/>
  <c r="AK1005"/>
  <c r="AK1300"/>
  <c r="AK1394"/>
  <c r="AK1918"/>
  <c r="AM681"/>
  <c r="AM901"/>
  <c r="AM1394"/>
  <c r="AM1609"/>
  <c r="AK30"/>
  <c r="AK92"/>
  <c r="AK113"/>
  <c r="AK136"/>
  <c r="AK179"/>
  <c r="AK223"/>
  <c r="AM367"/>
  <c r="AM387"/>
  <c r="AK387"/>
  <c r="AM453"/>
  <c r="AK453"/>
  <c r="AM477"/>
  <c r="AK529"/>
  <c r="AM572"/>
  <c r="AK593"/>
  <c r="AK717"/>
  <c r="AM738"/>
  <c r="AK788"/>
  <c r="AM814"/>
  <c r="AM1055"/>
  <c r="AM1079"/>
  <c r="AK1128"/>
  <c r="AK1149"/>
  <c r="AM1204"/>
  <c r="AM1228"/>
  <c r="AM1274"/>
  <c r="AK1274"/>
  <c r="AK1304"/>
  <c r="AK1324"/>
  <c r="AM1349"/>
  <c r="AK1349"/>
  <c r="AM1374"/>
  <c r="AK1425"/>
  <c r="AM1450"/>
  <c r="AK1516"/>
  <c r="AM1537"/>
  <c r="AM1640"/>
  <c r="AK1718"/>
  <c r="AK1761"/>
  <c r="AK1880"/>
  <c r="AK1947"/>
  <c r="AK1978"/>
  <c r="AK1999"/>
  <c r="AK1106"/>
  <c r="AK2043"/>
  <c r="AM51"/>
  <c r="AM264"/>
  <c r="AM613"/>
  <c r="AM1128"/>
  <c r="AK31"/>
  <c r="AM52"/>
  <c r="AM73"/>
  <c r="AK114"/>
  <c r="AM114"/>
  <c r="AM137"/>
  <c r="AM159"/>
  <c r="AM180"/>
  <c r="AM201"/>
  <c r="AM224"/>
  <c r="AK245"/>
  <c r="AM287"/>
  <c r="AM307"/>
  <c r="AM348"/>
  <c r="AK348"/>
  <c r="AM368"/>
  <c r="AM408"/>
  <c r="AM454"/>
  <c r="AM478"/>
  <c r="AM503"/>
  <c r="AM530"/>
  <c r="AK573"/>
  <c r="AK594"/>
  <c r="AM615"/>
  <c r="AM635"/>
  <c r="AK635"/>
  <c r="AM655"/>
  <c r="AK675"/>
  <c r="AK695"/>
  <c r="AM718"/>
  <c r="AM739"/>
  <c r="AK763"/>
  <c r="AM815"/>
  <c r="AM835"/>
  <c r="AK835"/>
  <c r="AM856"/>
  <c r="AK896"/>
  <c r="AM896"/>
  <c r="AK919"/>
  <c r="AM942"/>
  <c r="AM962"/>
  <c r="AM982"/>
  <c r="AM1006"/>
  <c r="AK1056"/>
  <c r="AM1107"/>
  <c r="AM1130"/>
  <c r="AK1150"/>
  <c r="AM1150"/>
  <c r="AM1205"/>
  <c r="AM1229"/>
  <c r="AK1229"/>
  <c r="AK1252"/>
  <c r="AK1275"/>
  <c r="AM1275"/>
  <c r="AM1305"/>
  <c r="AK1325"/>
  <c r="AK1350"/>
  <c r="AM1376"/>
  <c r="AK1399"/>
  <c r="AM1426"/>
  <c r="AM1451"/>
  <c r="AM1474"/>
  <c r="AM1517"/>
  <c r="AM1538"/>
  <c r="AK1562"/>
  <c r="AM1641"/>
  <c r="AK1696"/>
  <c r="AK1739"/>
  <c r="AK1792"/>
  <c r="AK1817"/>
  <c r="AK1860"/>
  <c r="AK1903"/>
  <c r="AK1924"/>
  <c r="AK1949"/>
  <c r="AK1980"/>
  <c r="AK2000"/>
  <c r="AK2044"/>
  <c r="AK2070"/>
  <c r="AK2114"/>
  <c r="AK158"/>
  <c r="AK231"/>
  <c r="AK305"/>
  <c r="AK630"/>
  <c r="AK1107"/>
  <c r="AK1398"/>
  <c r="AK1494"/>
  <c r="AK1749"/>
  <c r="AK1923"/>
  <c r="AM496"/>
  <c r="AM694"/>
  <c r="AM913"/>
  <c r="AM1398"/>
  <c r="AM1511"/>
  <c r="AK164"/>
  <c r="AK228"/>
  <c r="AK270"/>
  <c r="AM270"/>
  <c r="AK372"/>
  <c r="AK458"/>
  <c r="AK507"/>
  <c r="AK1510"/>
  <c r="AM20"/>
  <c r="AM37"/>
  <c r="AK58"/>
  <c r="AM78"/>
  <c r="AK78"/>
  <c r="AK98"/>
  <c r="AK120"/>
  <c r="AM143"/>
  <c r="AM165"/>
  <c r="AK165"/>
  <c r="AM185"/>
  <c r="AM230"/>
  <c r="AK271"/>
  <c r="AK292"/>
  <c r="AM312"/>
  <c r="AM333"/>
  <c r="AM373"/>
  <c r="AM393"/>
  <c r="AK393"/>
  <c r="AM413"/>
  <c r="AM460"/>
  <c r="AK484"/>
  <c r="AM508"/>
  <c r="AK556"/>
  <c r="AM620"/>
  <c r="AK640"/>
  <c r="AM640"/>
  <c r="AM660"/>
  <c r="AM680"/>
  <c r="AM724"/>
  <c r="AM745"/>
  <c r="AK799"/>
  <c r="AM820"/>
  <c r="AM841"/>
  <c r="AK861"/>
  <c r="AM881"/>
  <c r="AK881"/>
  <c r="AM925"/>
  <c r="AM987"/>
  <c r="AK1016"/>
  <c r="AM1040"/>
  <c r="AK1062"/>
  <c r="AM1090"/>
  <c r="AK1135"/>
  <c r="AM1135"/>
  <c r="AM1155"/>
  <c r="AK1155"/>
  <c r="AM1190"/>
  <c r="AK1190"/>
  <c r="AK1213"/>
  <c r="AM1234"/>
  <c r="AK1260"/>
  <c r="AM1260"/>
  <c r="AK1310"/>
  <c r="AM1331"/>
  <c r="AK1355"/>
  <c r="AM1381"/>
  <c r="AM1410"/>
  <c r="AM1431"/>
  <c r="AK1479"/>
  <c r="AK1544"/>
  <c r="AM1567"/>
  <c r="AM1619"/>
  <c r="AK1649"/>
  <c r="AK1703"/>
  <c r="AK1724"/>
  <c r="AK1801"/>
  <c r="AK1823"/>
  <c r="AK1865"/>
  <c r="AK1929"/>
  <c r="AK1963"/>
  <c r="AK2015"/>
  <c r="AK2049"/>
  <c r="AK2075"/>
  <c r="AK175"/>
  <c r="AK250"/>
  <c r="AK641"/>
  <c r="AK961"/>
  <c r="AK1040"/>
  <c r="AK1228"/>
  <c r="AK1767"/>
  <c r="AM306"/>
  <c r="AM403"/>
  <c r="AM727"/>
  <c r="AM940"/>
  <c r="AM1304"/>
  <c r="AM1421"/>
  <c r="AM1544"/>
  <c r="AM205"/>
  <c r="AG205"/>
  <c r="AK36"/>
  <c r="AK119"/>
  <c r="AK534"/>
  <c r="AM38"/>
  <c r="AM79"/>
  <c r="AM99"/>
  <c r="AK99"/>
  <c r="AK121"/>
  <c r="AM166"/>
  <c r="AM186"/>
  <c r="AM209"/>
  <c r="AM272"/>
  <c r="AK272"/>
  <c r="AM313"/>
  <c r="AK313"/>
  <c r="AK334"/>
  <c r="AM354"/>
  <c r="AK374"/>
  <c r="AM394"/>
  <c r="AM414"/>
  <c r="AM510"/>
  <c r="AM536"/>
  <c r="AM580"/>
  <c r="AM600"/>
  <c r="AK600"/>
  <c r="AM661"/>
  <c r="AM725"/>
  <c r="AM747"/>
  <c r="AM800"/>
  <c r="AK842"/>
  <c r="AM862"/>
  <c r="AM882"/>
  <c r="AM902"/>
  <c r="AK902"/>
  <c r="AM926"/>
  <c r="AM968"/>
  <c r="AK988"/>
  <c r="AM1018"/>
  <c r="AM1041"/>
  <c r="AK1041"/>
  <c r="AM1063"/>
  <c r="AK1113"/>
  <c r="AM1156"/>
  <c r="AM1191"/>
  <c r="AM1214"/>
  <c r="AM1235"/>
  <c r="AK1336"/>
  <c r="AM1356"/>
  <c r="AM1411"/>
  <c r="AK1435"/>
  <c r="AM1458"/>
  <c r="AK1458"/>
  <c r="AM1502"/>
  <c r="AM1545"/>
  <c r="AM1569"/>
  <c r="AM1591"/>
  <c r="AK1652"/>
  <c r="AK1681"/>
  <c r="AK1768"/>
  <c r="AK1803"/>
  <c r="AK1845"/>
  <c r="AK1867"/>
  <c r="AK1887"/>
  <c r="AK1909"/>
  <c r="AK1930"/>
  <c r="AK1986"/>
  <c r="AK2017"/>
  <c r="AK2079"/>
  <c r="AK37"/>
  <c r="AK251"/>
  <c r="AK394"/>
  <c r="AK810"/>
  <c r="AK875"/>
  <c r="AK1605"/>
  <c r="AK1705"/>
  <c r="AM407"/>
  <c r="AM634"/>
  <c r="AM842"/>
  <c r="AM941"/>
  <c r="AM1425"/>
  <c r="AM1555"/>
  <c r="AK97"/>
  <c r="AM18"/>
  <c r="AM60"/>
  <c r="AK60"/>
  <c r="AM100"/>
  <c r="AM187"/>
  <c r="AK210"/>
  <c r="AM335"/>
  <c r="AM375"/>
  <c r="AM415"/>
  <c r="AM511"/>
  <c r="AK511"/>
  <c r="AM558"/>
  <c r="AK601"/>
  <c r="AM642"/>
  <c r="AK726"/>
  <c r="AM726"/>
  <c r="AM801"/>
  <c r="AM822"/>
  <c r="AK822"/>
  <c r="AM883"/>
  <c r="AK903"/>
  <c r="AM927"/>
  <c r="AK949"/>
  <c r="AK969"/>
  <c r="AM989"/>
  <c r="AK989"/>
  <c r="AK1019"/>
  <c r="AM1042"/>
  <c r="AM1064"/>
  <c r="AK1157"/>
  <c r="AK1192"/>
  <c r="AK1215"/>
  <c r="AM1236"/>
  <c r="AM1337"/>
  <c r="AM1357"/>
  <c r="AK1412"/>
  <c r="AM1459"/>
  <c r="AK1503"/>
  <c r="AM1570"/>
  <c r="AK1570"/>
  <c r="AM1592"/>
  <c r="AK1659"/>
  <c r="AK1682"/>
  <c r="AK1726"/>
  <c r="AK1769"/>
  <c r="AK1804"/>
  <c r="AK1825"/>
  <c r="AK1868"/>
  <c r="AK1888"/>
  <c r="AK1931"/>
  <c r="AK1966"/>
  <c r="AK2021"/>
  <c r="AK2080"/>
  <c r="AK39"/>
  <c r="AK1236"/>
  <c r="AK1609"/>
  <c r="AK2110"/>
  <c r="AM92"/>
  <c r="AM534"/>
  <c r="AM1174"/>
  <c r="AM1561"/>
  <c r="AK77"/>
  <c r="AK80"/>
  <c r="AM122"/>
  <c r="AM252"/>
  <c r="AM355"/>
  <c r="AK395"/>
  <c r="AK438"/>
  <c r="AK487"/>
  <c r="AK537"/>
  <c r="AM537"/>
  <c r="AK581"/>
  <c r="AM622"/>
  <c r="AM662"/>
  <c r="AK682"/>
  <c r="AK843"/>
  <c r="AM843"/>
  <c r="AM17"/>
  <c r="AM40"/>
  <c r="AM61"/>
  <c r="AM101"/>
  <c r="AM124"/>
  <c r="AK124"/>
  <c r="AK168"/>
  <c r="AM188"/>
  <c r="AK211"/>
  <c r="AK233"/>
  <c r="AM253"/>
  <c r="AM274"/>
  <c r="AK274"/>
  <c r="AM315"/>
  <c r="AM336"/>
  <c r="AK336"/>
  <c r="AK356"/>
  <c r="AK376"/>
  <c r="AM396"/>
  <c r="AK416"/>
  <c r="AM440"/>
  <c r="AK462"/>
  <c r="AM488"/>
  <c r="AM512"/>
  <c r="AM538"/>
  <c r="AM559"/>
  <c r="AM582"/>
  <c r="AK602"/>
  <c r="AK623"/>
  <c r="AM683"/>
  <c r="AM703"/>
  <c r="AK749"/>
  <c r="AK771"/>
  <c r="AM771"/>
  <c r="AM802"/>
  <c r="AM884"/>
  <c r="AK884"/>
  <c r="AM904"/>
  <c r="AK928"/>
  <c r="AM950"/>
  <c r="AM990"/>
  <c r="AM1020"/>
  <c r="AM1065"/>
  <c r="AM1116"/>
  <c r="AK1138"/>
  <c r="AM1159"/>
  <c r="AM1193"/>
  <c r="AM1237"/>
  <c r="AK1237"/>
  <c r="AK1263"/>
  <c r="AM1289"/>
  <c r="AM1313"/>
  <c r="AK1313"/>
  <c r="AM1358"/>
  <c r="AM1384"/>
  <c r="AK1384"/>
  <c r="AK1413"/>
  <c r="AM1413"/>
  <c r="AK1440"/>
  <c r="AM1460"/>
  <c r="AK1460"/>
  <c r="AK1482"/>
  <c r="AM1504"/>
  <c r="AK1504"/>
  <c r="AK1548"/>
  <c r="AK1571"/>
  <c r="AM1596"/>
  <c r="AK1661"/>
  <c r="AK1683"/>
  <c r="AK1706"/>
  <c r="AK1727"/>
  <c r="AK1771"/>
  <c r="AK1805"/>
  <c r="AK1847"/>
  <c r="AK1869"/>
  <c r="AK1889"/>
  <c r="AK1932"/>
  <c r="AK1988"/>
  <c r="AK2025"/>
  <c r="AK2052"/>
  <c r="AK2084"/>
  <c r="AK2131"/>
  <c r="AK40"/>
  <c r="AK186"/>
  <c r="AK327"/>
  <c r="AK477"/>
  <c r="AK572"/>
  <c r="AK727"/>
  <c r="AK814"/>
  <c r="AK882"/>
  <c r="AK1050"/>
  <c r="AK1344"/>
  <c r="AK1532"/>
  <c r="AK1791"/>
  <c r="AK1967"/>
  <c r="AM113"/>
  <c r="AM223"/>
  <c r="AM550"/>
  <c r="AM851"/>
  <c r="AM949"/>
  <c r="AM1074"/>
  <c r="AM1192"/>
  <c r="AM1435"/>
  <c r="AK21"/>
  <c r="AK392"/>
  <c r="AM41"/>
  <c r="AK41"/>
  <c r="AK189"/>
  <c r="AM254"/>
  <c r="AM296"/>
  <c r="AM337"/>
  <c r="AK489"/>
  <c r="AM539"/>
  <c r="AM560"/>
  <c r="AM644"/>
  <c r="AM704"/>
  <c r="AK750"/>
  <c r="AM750"/>
  <c r="AM824"/>
  <c r="AM865"/>
  <c r="AK885"/>
  <c r="AM930"/>
  <c r="AK951"/>
  <c r="AK991"/>
  <c r="AM1021"/>
  <c r="AM1160"/>
  <c r="AK1194"/>
  <c r="AM1241"/>
  <c r="AM1441"/>
  <c r="AM1483"/>
  <c r="AK1598"/>
  <c r="AK1728"/>
  <c r="AK1750"/>
  <c r="AK1772"/>
  <c r="AK1806"/>
  <c r="AK1848"/>
  <c r="AK1870"/>
  <c r="AK1890"/>
  <c r="AK1912"/>
  <c r="AK1933"/>
  <c r="AK1968"/>
  <c r="AK1989"/>
  <c r="AK2026"/>
  <c r="AK2053"/>
  <c r="AK2088"/>
  <c r="AK2132"/>
  <c r="AK187"/>
  <c r="AK335"/>
  <c r="AK654"/>
  <c r="AK883"/>
  <c r="AK1055"/>
  <c r="AK1144"/>
  <c r="AK1450"/>
  <c r="AM228"/>
  <c r="AM427"/>
  <c r="AM748"/>
  <c r="AM855"/>
  <c r="AM1194"/>
  <c r="AM16"/>
  <c r="AM62"/>
  <c r="AM82"/>
  <c r="AM102"/>
  <c r="AM169"/>
  <c r="AK212"/>
  <c r="AM234"/>
  <c r="AK234"/>
  <c r="AM275"/>
  <c r="AK357"/>
  <c r="AM357"/>
  <c r="AM377"/>
  <c r="AM397"/>
  <c r="AK397"/>
  <c r="AM417"/>
  <c r="AM513"/>
  <c r="AK664"/>
  <c r="AK684"/>
  <c r="AK728"/>
  <c r="AM773"/>
  <c r="AM804"/>
  <c r="AK845"/>
  <c r="AK906"/>
  <c r="AK1066"/>
  <c r="AK1095"/>
  <c r="AM1139"/>
  <c r="AM1264"/>
  <c r="AK1314"/>
  <c r="AM1385"/>
  <c r="AK1414"/>
  <c r="AM1461"/>
  <c r="AM1505"/>
  <c r="AM1572"/>
  <c r="AM1625"/>
  <c r="AK1663"/>
  <c r="AK1827"/>
  <c r="AK337"/>
  <c r="AK580"/>
  <c r="AK734"/>
  <c r="AK891"/>
  <c r="AK977"/>
  <c r="AK1145"/>
  <c r="AK1251"/>
  <c r="AK1898"/>
  <c r="AK1974"/>
  <c r="AM119"/>
  <c r="AM231"/>
  <c r="AM327"/>
  <c r="AM643"/>
  <c r="AM961"/>
  <c r="AM1095"/>
  <c r="AM1200"/>
  <c r="AM1324"/>
  <c r="AK14"/>
  <c r="AK84"/>
  <c r="AM127"/>
  <c r="AM150"/>
  <c r="AK171"/>
  <c r="AM215"/>
  <c r="AM256"/>
  <c r="AM278"/>
  <c r="AM298"/>
  <c r="AK318"/>
  <c r="AM339"/>
  <c r="AM359"/>
  <c r="AM379"/>
  <c r="AK419"/>
  <c r="AM443"/>
  <c r="AM515"/>
  <c r="AK542"/>
  <c r="AK585"/>
  <c r="AM605"/>
  <c r="AK626"/>
  <c r="AM646"/>
  <c r="AK686"/>
  <c r="AM778"/>
  <c r="AK806"/>
  <c r="AM826"/>
  <c r="AK847"/>
  <c r="AK867"/>
  <c r="AM887"/>
  <c r="AM909"/>
  <c r="AK953"/>
  <c r="AM973"/>
  <c r="AM993"/>
  <c r="AM1024"/>
  <c r="AM1046"/>
  <c r="AM1069"/>
  <c r="AM1097"/>
  <c r="AM1141"/>
  <c r="AK1196"/>
  <c r="AM1220"/>
  <c r="AM1243"/>
  <c r="AM1266"/>
  <c r="AK1296"/>
  <c r="AM1316"/>
  <c r="AK1361"/>
  <c r="AM1390"/>
  <c r="AK1416"/>
  <c r="AK1444"/>
  <c r="AK1465"/>
  <c r="AM1485"/>
  <c r="AM1507"/>
  <c r="AM1529"/>
  <c r="AM1574"/>
  <c r="AM1627"/>
  <c r="AK1665"/>
  <c r="AK1686"/>
  <c r="AK1709"/>
  <c r="AK1730"/>
  <c r="AK1752"/>
  <c r="AK1775"/>
  <c r="AK1808"/>
  <c r="AK1829"/>
  <c r="AK1851"/>
  <c r="AK1872"/>
  <c r="AK1893"/>
  <c r="AK1915"/>
  <c r="AK1935"/>
  <c r="AK1970"/>
  <c r="AK1991"/>
  <c r="AK2028"/>
  <c r="AK2058"/>
  <c r="AK2092"/>
  <c r="AK2139"/>
  <c r="AK51"/>
  <c r="AK125"/>
  <c r="AK199"/>
  <c r="AK347"/>
  <c r="AK583"/>
  <c r="AK662"/>
  <c r="AK824"/>
  <c r="AK981"/>
  <c r="AK1065"/>
  <c r="AK1156"/>
  <c r="AK1270"/>
  <c r="AK1357"/>
  <c r="AK1461"/>
  <c r="AK1640"/>
  <c r="AM125"/>
  <c r="AM233"/>
  <c r="AM566"/>
  <c r="AM654"/>
  <c r="AM867"/>
  <c r="AM981"/>
  <c r="AM1213"/>
  <c r="AM1336"/>
  <c r="AM1473"/>
  <c r="AK1973"/>
  <c r="AK1994"/>
  <c r="AK2031"/>
  <c r="AK2064"/>
  <c r="AK2144"/>
  <c r="AM15"/>
  <c r="AM63"/>
  <c r="AM83"/>
  <c r="AM103"/>
  <c r="AM126"/>
  <c r="AK149"/>
  <c r="AM190"/>
  <c r="AM235"/>
  <c r="AK255"/>
  <c r="AM277"/>
  <c r="AM297"/>
  <c r="AK317"/>
  <c r="AK358"/>
  <c r="AM378"/>
  <c r="AM398"/>
  <c r="AK418"/>
  <c r="AM442"/>
  <c r="AK464"/>
  <c r="AM490"/>
  <c r="AK514"/>
  <c r="AM540"/>
  <c r="AM561"/>
  <c r="AK584"/>
  <c r="AK604"/>
  <c r="AK645"/>
  <c r="AM665"/>
  <c r="AK685"/>
  <c r="AM706"/>
  <c r="AK729"/>
  <c r="AM752"/>
  <c r="AM777"/>
  <c r="AM825"/>
  <c r="AM846"/>
  <c r="AK866"/>
  <c r="AM886"/>
  <c r="AM952"/>
  <c r="AK992"/>
  <c r="AM1022"/>
  <c r="AK1045"/>
  <c r="AM1068"/>
  <c r="AK1096"/>
  <c r="AK1118"/>
  <c r="AM1161"/>
  <c r="AK1195"/>
  <c r="AM1219"/>
  <c r="AK1242"/>
  <c r="AM1265"/>
  <c r="AM1315"/>
  <c r="AK1340"/>
  <c r="AM1360"/>
  <c r="AM1415"/>
  <c r="AM1443"/>
  <c r="AM1484"/>
  <c r="AM1506"/>
  <c r="AM1528"/>
  <c r="AK1573"/>
  <c r="AK1599"/>
  <c r="AM1626"/>
  <c r="AK1664"/>
  <c r="AK1685"/>
  <c r="AK1708"/>
  <c r="AK1729"/>
  <c r="AK1751"/>
  <c r="AK1774"/>
  <c r="AK1807"/>
  <c r="AK1828"/>
  <c r="AK1850"/>
  <c r="AK1871"/>
  <c r="AK1892"/>
  <c r="AK1913"/>
  <c r="AK1934"/>
  <c r="AK1969"/>
  <c r="AK1990"/>
  <c r="AK2027"/>
  <c r="AK2057"/>
  <c r="AK2090"/>
  <c r="AK2137"/>
  <c r="AM13"/>
  <c r="AM44"/>
  <c r="AM65"/>
  <c r="AK85"/>
  <c r="AM105"/>
  <c r="AM128"/>
  <c r="AM151"/>
  <c r="AK172"/>
  <c r="AM192"/>
  <c r="AM216"/>
  <c r="AM237"/>
  <c r="AM279"/>
  <c r="AM299"/>
  <c r="AK360"/>
  <c r="AM380"/>
  <c r="AM400"/>
  <c r="AM420"/>
  <c r="AM467"/>
  <c r="AM543"/>
  <c r="AK563"/>
  <c r="AM586"/>
  <c r="AM606"/>
  <c r="AK627"/>
  <c r="AM647"/>
  <c r="AM667"/>
  <c r="AK687"/>
  <c r="AK709"/>
  <c r="AM731"/>
  <c r="AM754"/>
  <c r="AM780"/>
  <c r="AM807"/>
  <c r="AK827"/>
  <c r="AM848"/>
  <c r="AK868"/>
  <c r="AM910"/>
  <c r="AM933"/>
  <c r="AM974"/>
  <c r="AM1026"/>
  <c r="AM1047"/>
  <c r="AM1070"/>
  <c r="AK1098"/>
  <c r="AK1221"/>
  <c r="AM1267"/>
  <c r="AM1297"/>
  <c r="AM1317"/>
  <c r="AK1342"/>
  <c r="AK1362"/>
  <c r="AM1391"/>
  <c r="AM1417"/>
  <c r="AM1486"/>
  <c r="AK1508"/>
  <c r="AM1530"/>
  <c r="AM1552"/>
  <c r="AK1633"/>
  <c r="AM1633"/>
  <c r="AK1666"/>
  <c r="AK1687"/>
  <c r="AK1710"/>
  <c r="AK1731"/>
  <c r="AK1753"/>
  <c r="AK1777"/>
  <c r="AK1830"/>
  <c r="AK1852"/>
  <c r="AK1873"/>
  <c r="AK1894"/>
  <c r="AK1916"/>
  <c r="AK1971"/>
  <c r="AK1992"/>
  <c r="AK2029"/>
  <c r="AK2059"/>
  <c r="AK2141"/>
  <c r="AM868"/>
  <c r="AM27"/>
  <c r="AK49"/>
  <c r="AK90"/>
  <c r="AM110"/>
  <c r="AM134"/>
  <c r="AM156"/>
  <c r="AM177"/>
  <c r="AK197"/>
  <c r="AM262"/>
  <c r="AM284"/>
  <c r="AK304"/>
  <c r="AM325"/>
  <c r="AK345"/>
  <c r="AK365"/>
  <c r="AM385"/>
  <c r="AM405"/>
  <c r="AK425"/>
  <c r="AK449"/>
  <c r="AM475"/>
  <c r="AM569"/>
  <c r="AM591"/>
  <c r="AM611"/>
  <c r="AK652"/>
  <c r="AM672"/>
  <c r="AM692"/>
  <c r="AK715"/>
  <c r="AM760"/>
  <c r="AM786"/>
  <c r="AK812"/>
  <c r="AK832"/>
  <c r="AM853"/>
  <c r="AM873"/>
  <c r="AK915"/>
  <c r="AM939"/>
  <c r="AK959"/>
  <c r="AM979"/>
  <c r="AM1002"/>
  <c r="AK1052"/>
  <c r="AK1104"/>
  <c r="AM1126"/>
  <c r="AK1147"/>
  <c r="AM1172"/>
  <c r="AK1202"/>
  <c r="AM1226"/>
  <c r="AM1249"/>
  <c r="AK1302"/>
  <c r="AK1371"/>
  <c r="AM1396"/>
  <c r="AM1423"/>
  <c r="AM1448"/>
  <c r="AM1491"/>
  <c r="AM1513"/>
  <c r="AM1535"/>
  <c r="AK1558"/>
  <c r="AM1607"/>
  <c r="AM1638"/>
  <c r="AK1671"/>
  <c r="AK1692"/>
  <c r="AK1715"/>
  <c r="AK1736"/>
  <c r="AK1759"/>
  <c r="AK1814"/>
  <c r="AK1835"/>
  <c r="AK1857"/>
  <c r="AK1878"/>
  <c r="AK1900"/>
  <c r="AK1921"/>
  <c r="AK1943"/>
  <c r="AK1976"/>
  <c r="AK1997"/>
  <c r="AK2037"/>
  <c r="AK2067"/>
  <c r="AK2108"/>
  <c r="AK2150"/>
  <c r="AM304"/>
  <c r="AK639"/>
  <c r="AK659"/>
  <c r="AK679"/>
  <c r="AK798"/>
  <c r="AK860"/>
  <c r="AK946"/>
  <c r="AK986"/>
  <c r="AM986"/>
  <c r="AK1014"/>
  <c r="AK1039"/>
  <c r="AK1134"/>
  <c r="AK1154"/>
  <c r="AK1184"/>
  <c r="AK1233"/>
  <c r="AK1309"/>
  <c r="AK1330"/>
  <c r="AK1478"/>
  <c r="AK1500"/>
  <c r="AK1566"/>
  <c r="AK1618"/>
  <c r="AK1645"/>
  <c r="AK1679"/>
  <c r="AK1702"/>
  <c r="AK1723"/>
  <c r="AK1743"/>
  <c r="AK1766"/>
  <c r="AK1800"/>
  <c r="AK1864"/>
  <c r="AK1928"/>
  <c r="AK2013"/>
  <c r="AK2048"/>
  <c r="AK2121"/>
  <c r="AM1309"/>
  <c r="AM1500"/>
  <c r="AM596"/>
  <c r="AM617"/>
  <c r="AM637"/>
  <c r="AM657"/>
  <c r="AM720"/>
  <c r="AM765"/>
  <c r="AM794"/>
  <c r="AM837"/>
  <c r="AM858"/>
  <c r="AM898"/>
  <c r="AK921"/>
  <c r="AM964"/>
  <c r="AM984"/>
  <c r="AM1008"/>
  <c r="AM1082"/>
  <c r="AM1109"/>
  <c r="AM1132"/>
  <c r="AM1152"/>
  <c r="AM1231"/>
  <c r="AK1254"/>
  <c r="AM1307"/>
  <c r="AK1327"/>
  <c r="AK1428"/>
  <c r="AM1476"/>
  <c r="AM1497"/>
  <c r="AK1519"/>
  <c r="AK1540"/>
  <c r="AM1540"/>
  <c r="AM1564"/>
  <c r="AM1613"/>
  <c r="AM1643"/>
  <c r="AK1677"/>
  <c r="AK1699"/>
  <c r="AK1764"/>
  <c r="AK1795"/>
  <c r="AK1820"/>
  <c r="AK1840"/>
  <c r="AK1862"/>
  <c r="AK1883"/>
  <c r="AK1905"/>
  <c r="AK1926"/>
  <c r="AK1955"/>
  <c r="AK2007"/>
  <c r="AK2046"/>
  <c r="AK2072"/>
  <c r="AK2116"/>
  <c r="AK1082"/>
  <c r="AK1586"/>
  <c r="AM42"/>
  <c r="AK42"/>
  <c r="AM931"/>
  <c r="AK931"/>
  <c r="AM1464"/>
  <c r="AK1464"/>
  <c r="AM1295"/>
  <c r="AK1295"/>
  <c r="AK1389"/>
  <c r="AM1389"/>
  <c r="AM1550"/>
  <c r="AK1550"/>
  <c r="AM104"/>
  <c r="AK104"/>
  <c r="AM730"/>
  <c r="AK730"/>
  <c r="AK1341"/>
  <c r="AM1341"/>
  <c r="AM1195"/>
  <c r="AM338"/>
  <c r="AK338"/>
  <c r="AM64"/>
  <c r="AK64"/>
  <c r="AM191"/>
  <c r="AK191"/>
  <c r="AM399"/>
  <c r="AK399"/>
  <c r="AM753"/>
  <c r="AK753"/>
  <c r="AK1162"/>
  <c r="AM1162"/>
  <c r="AM1600"/>
  <c r="AK1600"/>
  <c r="AK1266"/>
  <c r="AM1416"/>
  <c r="AK257"/>
  <c r="AM257"/>
  <c r="AM954"/>
  <c r="AK954"/>
  <c r="AM1244"/>
  <c r="AK1244"/>
  <c r="AM1601"/>
  <c r="AK1601"/>
  <c r="AK91"/>
  <c r="AK500"/>
  <c r="AK605"/>
  <c r="AK665"/>
  <c r="AM1362"/>
  <c r="AK214"/>
  <c r="AM214"/>
  <c r="AK1140"/>
  <c r="AM1140"/>
  <c r="AK1068"/>
  <c r="AK491"/>
  <c r="AM491"/>
  <c r="AK277"/>
  <c r="AM1361"/>
  <c r="AM888"/>
  <c r="AK888"/>
  <c r="AK1142"/>
  <c r="AM1142"/>
  <c r="AK1445"/>
  <c r="AM1445"/>
  <c r="AK1424"/>
  <c r="AM255"/>
  <c r="AM585"/>
  <c r="AM1573"/>
  <c r="AK106"/>
  <c r="AM106"/>
  <c r="AM193"/>
  <c r="AK193"/>
  <c r="AM361"/>
  <c r="AK361"/>
  <c r="AM494"/>
  <c r="AK494"/>
  <c r="AM518"/>
  <c r="AK518"/>
  <c r="AK544"/>
  <c r="AM544"/>
  <c r="AM688"/>
  <c r="AK688"/>
  <c r="AM975"/>
  <c r="AK975"/>
  <c r="AK1027"/>
  <c r="AM1027"/>
  <c r="AM1071"/>
  <c r="AK1071"/>
  <c r="AM1143"/>
  <c r="AK1143"/>
  <c r="AK1164"/>
  <c r="AM1164"/>
  <c r="AM1198"/>
  <c r="AK1198"/>
  <c r="AK1222"/>
  <c r="AM1222"/>
  <c r="AK1245"/>
  <c r="AM1245"/>
  <c r="AK63"/>
  <c r="AK126"/>
  <c r="AK156"/>
  <c r="AK279"/>
  <c r="AK308"/>
  <c r="AK370"/>
  <c r="AK400"/>
  <c r="AK467"/>
  <c r="AK539"/>
  <c r="AK570"/>
  <c r="AK606"/>
  <c r="AK636"/>
  <c r="AK667"/>
  <c r="AK696"/>
  <c r="AK735"/>
  <c r="AK773"/>
  <c r="AK873"/>
  <c r="AK904"/>
  <c r="AK1002"/>
  <c r="AK1072"/>
  <c r="AK1148"/>
  <c r="AK1231"/>
  <c r="AK1268"/>
  <c r="AK1346"/>
  <c r="AK1385"/>
  <c r="AK1472"/>
  <c r="AK1505"/>
  <c r="AK1538"/>
  <c r="AK1576"/>
  <c r="AK1625"/>
  <c r="AM32"/>
  <c r="AM212"/>
  <c r="AM389"/>
  <c r="AM484"/>
  <c r="AM587"/>
  <c r="AM673"/>
  <c r="AM812"/>
  <c r="AM1096"/>
  <c r="AM1366"/>
  <c r="AM562"/>
  <c r="AK562"/>
  <c r="AK666"/>
  <c r="AM666"/>
  <c r="AM1119"/>
  <c r="AK1119"/>
  <c r="AK693"/>
  <c r="AK1069"/>
  <c r="AM71"/>
  <c r="AM386"/>
  <c r="AM492"/>
  <c r="AK492"/>
  <c r="AK1163"/>
  <c r="AM1163"/>
  <c r="AK398"/>
  <c r="AM67"/>
  <c r="AK67"/>
  <c r="AM194"/>
  <c r="AK194"/>
  <c r="AM281"/>
  <c r="AK281"/>
  <c r="AM301"/>
  <c r="AK301"/>
  <c r="AM342"/>
  <c r="AK342"/>
  <c r="AM495"/>
  <c r="AK495"/>
  <c r="AM565"/>
  <c r="AK565"/>
  <c r="AM649"/>
  <c r="AK649"/>
  <c r="AM733"/>
  <c r="AK733"/>
  <c r="AM756"/>
  <c r="AK756"/>
  <c r="AM890"/>
  <c r="AK890"/>
  <c r="AM999"/>
  <c r="AK999"/>
  <c r="AM1028"/>
  <c r="AK1028"/>
  <c r="AM1199"/>
  <c r="AK1199"/>
  <c r="AM1246"/>
  <c r="AK1246"/>
  <c r="AM1367"/>
  <c r="AK1367"/>
  <c r="AM1468"/>
  <c r="AK1468"/>
  <c r="AM1488"/>
  <c r="AK1488"/>
  <c r="AM1554"/>
  <c r="AK1554"/>
  <c r="AK65"/>
  <c r="AK95"/>
  <c r="AK127"/>
  <c r="AK224"/>
  <c r="AK426"/>
  <c r="AK540"/>
  <c r="AK637"/>
  <c r="AK737"/>
  <c r="AK777"/>
  <c r="AK874"/>
  <c r="AK939"/>
  <c r="AK1004"/>
  <c r="AK1269"/>
  <c r="AK1390"/>
  <c r="AK1506"/>
  <c r="AK1539"/>
  <c r="AK1626"/>
  <c r="AM168"/>
  <c r="AM309"/>
  <c r="AM390"/>
  <c r="AM715"/>
  <c r="AM763"/>
  <c r="AM813"/>
  <c r="AM991"/>
  <c r="AM1045"/>
  <c r="AM1098"/>
  <c r="AM1138"/>
  <c r="AM1202"/>
  <c r="AM1519"/>
  <c r="AM1639"/>
  <c r="AM170"/>
  <c r="AK170"/>
  <c r="AM625"/>
  <c r="AK625"/>
  <c r="AM43"/>
  <c r="AK43"/>
  <c r="AK236"/>
  <c r="AM236"/>
  <c r="AM466"/>
  <c r="AK466"/>
  <c r="AK1551"/>
  <c r="AM1551"/>
  <c r="AK1574"/>
  <c r="AM584"/>
  <c r="AM340"/>
  <c r="AK340"/>
  <c r="AK1197"/>
  <c r="AM1197"/>
  <c r="AM1466"/>
  <c r="AK1466"/>
  <c r="AK278"/>
  <c r="AK1070"/>
  <c r="AM1196"/>
  <c r="AM46"/>
  <c r="AK46"/>
  <c r="AM130"/>
  <c r="AK130"/>
  <c r="AM218"/>
  <c r="AK218"/>
  <c r="AM588"/>
  <c r="AK588"/>
  <c r="AM629"/>
  <c r="AK629"/>
  <c r="AM711"/>
  <c r="AK711"/>
  <c r="AM829"/>
  <c r="AK829"/>
  <c r="AM1319"/>
  <c r="AK1319"/>
  <c r="AK38"/>
  <c r="AK66"/>
  <c r="AK128"/>
  <c r="AK159"/>
  <c r="AK190"/>
  <c r="AK225"/>
  <c r="AK253"/>
  <c r="AK283"/>
  <c r="AK312"/>
  <c r="AK346"/>
  <c r="AK373"/>
  <c r="AK402"/>
  <c r="AK472"/>
  <c r="AK504"/>
  <c r="AK543"/>
  <c r="AK574"/>
  <c r="AK608"/>
  <c r="AK669"/>
  <c r="AK703"/>
  <c r="AK778"/>
  <c r="AK846"/>
  <c r="AK909"/>
  <c r="AK973"/>
  <c r="AK1042"/>
  <c r="AK1075"/>
  <c r="AK1235"/>
  <c r="AK1351"/>
  <c r="AK1391"/>
  <c r="AK1431"/>
  <c r="AK1474"/>
  <c r="AK1507"/>
  <c r="AK1582"/>
  <c r="AK1627"/>
  <c r="AM36"/>
  <c r="AM77"/>
  <c r="AM121"/>
  <c r="AM171"/>
  <c r="AM487"/>
  <c r="AM592"/>
  <c r="AM675"/>
  <c r="AM764"/>
  <c r="AM861"/>
  <c r="AM903"/>
  <c r="AM951"/>
  <c r="AM992"/>
  <c r="AM1099"/>
  <c r="AM1263"/>
  <c r="AM1325"/>
  <c r="AM1370"/>
  <c r="AM1475"/>
  <c r="AM805"/>
  <c r="AK805"/>
  <c r="AM972"/>
  <c r="AK972"/>
  <c r="AK1265"/>
  <c r="AK932"/>
  <c r="AM932"/>
  <c r="AK517"/>
  <c r="AM517"/>
  <c r="AK994"/>
  <c r="AM994"/>
  <c r="AM1121"/>
  <c r="AK1121"/>
  <c r="AK339"/>
  <c r="AK569"/>
  <c r="AK1267"/>
  <c r="AK176"/>
  <c r="AM176"/>
  <c r="AM220"/>
  <c r="AK220"/>
  <c r="AM364"/>
  <c r="AK364"/>
  <c r="AM448"/>
  <c r="AK448"/>
  <c r="AM524"/>
  <c r="AK524"/>
  <c r="AM610"/>
  <c r="AK610"/>
  <c r="AK892"/>
  <c r="AM892"/>
  <c r="AM914"/>
  <c r="AK914"/>
  <c r="AM1146"/>
  <c r="AK1146"/>
  <c r="AK1248"/>
  <c r="AM1248"/>
  <c r="AK1301"/>
  <c r="AM1301"/>
  <c r="AM1321"/>
  <c r="AK1321"/>
  <c r="AM1490"/>
  <c r="AK1490"/>
  <c r="AK1534"/>
  <c r="AM1534"/>
  <c r="AK192"/>
  <c r="AK226"/>
  <c r="AK254"/>
  <c r="AK284"/>
  <c r="AK430"/>
  <c r="AK508"/>
  <c r="AK545"/>
  <c r="AK704"/>
  <c r="AK739"/>
  <c r="AK780"/>
  <c r="AK848"/>
  <c r="AK877"/>
  <c r="AK910"/>
  <c r="AK974"/>
  <c r="AK1006"/>
  <c r="AK1078"/>
  <c r="AK1116"/>
  <c r="AK1152"/>
  <c r="AK1271"/>
  <c r="AK1315"/>
  <c r="AK1392"/>
  <c r="AK1441"/>
  <c r="AK1635"/>
  <c r="AM172"/>
  <c r="AM356"/>
  <c r="AM489"/>
  <c r="AM542"/>
  <c r="AM719"/>
  <c r="AM953"/>
  <c r="AM1051"/>
  <c r="AM1147"/>
  <c r="AM1327"/>
  <c r="AM1371"/>
  <c r="AM1427"/>
  <c r="AM1585"/>
  <c r="AK907"/>
  <c r="AM907"/>
  <c r="AM70"/>
  <c r="AK70"/>
  <c r="AK221"/>
  <c r="AM221"/>
  <c r="AM242"/>
  <c r="AK242"/>
  <c r="AM525"/>
  <c r="AK525"/>
  <c r="AM548"/>
  <c r="AK548"/>
  <c r="AK632"/>
  <c r="AM632"/>
  <c r="AK736"/>
  <c r="AM736"/>
  <c r="AM893"/>
  <c r="AK893"/>
  <c r="AM1031"/>
  <c r="AK1031"/>
  <c r="AK1076"/>
  <c r="AM1076"/>
  <c r="AK1272"/>
  <c r="AM1272"/>
  <c r="AK1322"/>
  <c r="AM1322"/>
  <c r="AM1347"/>
  <c r="AK1347"/>
  <c r="AK1471"/>
  <c r="AM1471"/>
  <c r="AM1581"/>
  <c r="AK1581"/>
  <c r="AK256"/>
  <c r="AK285"/>
  <c r="AK611"/>
  <c r="AK706"/>
  <c r="AK1007"/>
  <c r="AK1046"/>
  <c r="AK1316"/>
  <c r="AK1443"/>
  <c r="AM84"/>
  <c r="AM317"/>
  <c r="AM827"/>
  <c r="AM866"/>
  <c r="AM1052"/>
  <c r="AM1173"/>
  <c r="AK1173"/>
  <c r="AM1536"/>
  <c r="AK1536"/>
  <c r="AM358"/>
  <c r="AM93"/>
  <c r="AK93"/>
  <c r="AM265"/>
  <c r="AK265"/>
  <c r="AM328"/>
  <c r="AK328"/>
  <c r="AM388"/>
  <c r="AK388"/>
  <c r="AK429"/>
  <c r="AM429"/>
  <c r="AM551"/>
  <c r="AK551"/>
  <c r="AM789"/>
  <c r="AK789"/>
  <c r="AK876"/>
  <c r="AM876"/>
  <c r="AK1080"/>
  <c r="AM1080"/>
  <c r="AM1178"/>
  <c r="AK1178"/>
  <c r="AK1495"/>
  <c r="AM1495"/>
  <c r="AM1584"/>
  <c r="AK1584"/>
  <c r="AK1610"/>
  <c r="AM1610"/>
  <c r="AK16"/>
  <c r="AK45"/>
  <c r="AK74"/>
  <c r="AK103"/>
  <c r="AK135"/>
  <c r="AK289"/>
  <c r="AK322"/>
  <c r="AK380"/>
  <c r="AK443"/>
  <c r="AK513"/>
  <c r="AK615"/>
  <c r="AK646"/>
  <c r="AK786"/>
  <c r="AK979"/>
  <c r="AK1049"/>
  <c r="AK1126"/>
  <c r="AK1159"/>
  <c r="AK1205"/>
  <c r="AK1358"/>
  <c r="AK1515"/>
  <c r="AM50"/>
  <c r="AM90"/>
  <c r="AM181"/>
  <c r="AM602"/>
  <c r="AM684"/>
  <c r="AM729"/>
  <c r="AM833"/>
  <c r="AM869"/>
  <c r="AM916"/>
  <c r="AM1057"/>
  <c r="AM1440"/>
  <c r="AK616"/>
  <c r="AM616"/>
  <c r="AM740"/>
  <c r="AK740"/>
  <c r="AM943"/>
  <c r="AK943"/>
  <c r="AM1131"/>
  <c r="AK1131"/>
  <c r="AK980"/>
  <c r="AM365"/>
  <c r="AM409"/>
  <c r="AK409"/>
  <c r="AK55"/>
  <c r="AM55"/>
  <c r="AM267"/>
  <c r="AK267"/>
  <c r="AM410"/>
  <c r="AK410"/>
  <c r="AM431"/>
  <c r="AK431"/>
  <c r="AM505"/>
  <c r="AK505"/>
  <c r="AM575"/>
  <c r="AK575"/>
  <c r="AM677"/>
  <c r="AK677"/>
  <c r="AM697"/>
  <c r="AK697"/>
  <c r="AK741"/>
  <c r="AM741"/>
  <c r="AM817"/>
  <c r="AK817"/>
  <c r="AM878"/>
  <c r="AK878"/>
  <c r="AM944"/>
  <c r="AK944"/>
  <c r="AM1058"/>
  <c r="AK1058"/>
  <c r="AM1181"/>
  <c r="AK1181"/>
  <c r="AM1207"/>
  <c r="AK1207"/>
  <c r="AM1352"/>
  <c r="AK1352"/>
  <c r="AM1378"/>
  <c r="AK1378"/>
  <c r="AK1404"/>
  <c r="AM1404"/>
  <c r="AK1453"/>
  <c r="AM1453"/>
  <c r="AK107"/>
  <c r="AK137"/>
  <c r="AK202"/>
  <c r="AK235"/>
  <c r="AK262"/>
  <c r="AK325"/>
  <c r="AK382"/>
  <c r="AK479"/>
  <c r="AK515"/>
  <c r="AK586"/>
  <c r="AK716"/>
  <c r="AK790"/>
  <c r="AK825"/>
  <c r="AK886"/>
  <c r="AK920"/>
  <c r="AK1020"/>
  <c r="AK1054"/>
  <c r="AK1161"/>
  <c r="AK1250"/>
  <c r="AK1449"/>
  <c r="AK1484"/>
  <c r="AK1517"/>
  <c r="AK1560"/>
  <c r="AK1596"/>
  <c r="AK1642"/>
  <c r="AM189"/>
  <c r="AM280"/>
  <c r="AM563"/>
  <c r="AM645"/>
  <c r="AM686"/>
  <c r="AM919"/>
  <c r="AM1296"/>
  <c r="AM1342"/>
  <c r="AM1444"/>
  <c r="AM1496"/>
  <c r="AM1599"/>
  <c r="AK816"/>
  <c r="AM816"/>
  <c r="AK1448"/>
  <c r="AK20"/>
  <c r="AK138"/>
  <c r="AK174"/>
  <c r="AK204"/>
  <c r="AK237"/>
  <c r="AK263"/>
  <c r="AK296"/>
  <c r="AK326"/>
  <c r="AK413"/>
  <c r="AK519"/>
  <c r="AK620"/>
  <c r="AK752"/>
  <c r="AK794"/>
  <c r="AK826"/>
  <c r="AK856"/>
  <c r="AK887"/>
  <c r="AK955"/>
  <c r="AK982"/>
  <c r="AK1021"/>
  <c r="AK1097"/>
  <c r="AK1130"/>
  <c r="AK1168"/>
  <c r="AK1289"/>
  <c r="AK1485"/>
  <c r="AK1643"/>
  <c r="AM14"/>
  <c r="AM58"/>
  <c r="AM329"/>
  <c r="AM372"/>
  <c r="AM687"/>
  <c r="AM969"/>
  <c r="AM1298"/>
  <c r="AM1548"/>
  <c r="AM57"/>
  <c r="AK57"/>
  <c r="AK142"/>
  <c r="AM142"/>
  <c r="AK184"/>
  <c r="AM184"/>
  <c r="AK207"/>
  <c r="AM207"/>
  <c r="AK249"/>
  <c r="AM249"/>
  <c r="AK291"/>
  <c r="AM291"/>
  <c r="AK311"/>
  <c r="AM311"/>
  <c r="AK332"/>
  <c r="AM332"/>
  <c r="AK352"/>
  <c r="AM352"/>
  <c r="AK412"/>
  <c r="AM412"/>
  <c r="AK433"/>
  <c r="AM433"/>
  <c r="AM482"/>
  <c r="AK482"/>
  <c r="AK555"/>
  <c r="AM555"/>
  <c r="AK577"/>
  <c r="AM577"/>
  <c r="AK598"/>
  <c r="AM598"/>
  <c r="AK619"/>
  <c r="AM619"/>
  <c r="AK699"/>
  <c r="AM699"/>
  <c r="AK722"/>
  <c r="AM722"/>
  <c r="AK744"/>
  <c r="AM744"/>
  <c r="AK767"/>
  <c r="AK819"/>
  <c r="AM819"/>
  <c r="AK840"/>
  <c r="AM840"/>
  <c r="AK880"/>
  <c r="AM880"/>
  <c r="AK900"/>
  <c r="AM900"/>
  <c r="AM923"/>
  <c r="AK923"/>
  <c r="AK966"/>
  <c r="AM966"/>
  <c r="AK1061"/>
  <c r="AM1061"/>
  <c r="AK1089"/>
  <c r="AM1089"/>
  <c r="AK1111"/>
  <c r="AM1111"/>
  <c r="AK1209"/>
  <c r="AM1209"/>
  <c r="AK1259"/>
  <c r="AM1259"/>
  <c r="AK1282"/>
  <c r="AM1282"/>
  <c r="AK1354"/>
  <c r="AM1354"/>
  <c r="AK1380"/>
  <c r="AM1380"/>
  <c r="AM1409"/>
  <c r="AK1409"/>
  <c r="AK1430"/>
  <c r="AM1430"/>
  <c r="AK109"/>
  <c r="AK139"/>
  <c r="AK238"/>
  <c r="AK297"/>
  <c r="AK385"/>
  <c r="AK558"/>
  <c r="AK590"/>
  <c r="AK683"/>
  <c r="AK718"/>
  <c r="AK754"/>
  <c r="AK857"/>
  <c r="AK925"/>
  <c r="AK956"/>
  <c r="AK983"/>
  <c r="AK1022"/>
  <c r="AK1132"/>
  <c r="AK1219"/>
  <c r="AK1326"/>
  <c r="AK1451"/>
  <c r="AK1486"/>
  <c r="AK1604"/>
  <c r="AM97"/>
  <c r="AM241"/>
  <c r="AM462"/>
  <c r="AM507"/>
  <c r="AM651"/>
  <c r="AM921"/>
  <c r="AM1019"/>
  <c r="AM1066"/>
  <c r="AM1233"/>
  <c r="AM1397"/>
  <c r="AM1518"/>
  <c r="AK1518"/>
  <c r="AK1127"/>
  <c r="AM455"/>
  <c r="AM604"/>
  <c r="AM685"/>
  <c r="AM208"/>
  <c r="AK208"/>
  <c r="AK353"/>
  <c r="AM353"/>
  <c r="AM434"/>
  <c r="AK434"/>
  <c r="AK535"/>
  <c r="AM535"/>
  <c r="AM579"/>
  <c r="AK579"/>
  <c r="AM599"/>
  <c r="AK599"/>
  <c r="AM700"/>
  <c r="AK700"/>
  <c r="AM947"/>
  <c r="AK947"/>
  <c r="AK967"/>
  <c r="AM967"/>
  <c r="AK1457"/>
  <c r="AM1457"/>
  <c r="AK1501"/>
  <c r="AM1501"/>
  <c r="AK23"/>
  <c r="AK82"/>
  <c r="AK110"/>
  <c r="AK177"/>
  <c r="AK239"/>
  <c r="AK266"/>
  <c r="AK298"/>
  <c r="AK526"/>
  <c r="AK559"/>
  <c r="AK591"/>
  <c r="AK655"/>
  <c r="AK720"/>
  <c r="AK760"/>
  <c r="AK828"/>
  <c r="AK858"/>
  <c r="AK984"/>
  <c r="AK1024"/>
  <c r="AK1170"/>
  <c r="AK1220"/>
  <c r="AK1297"/>
  <c r="AK1452"/>
  <c r="AK1528"/>
  <c r="AK1563"/>
  <c r="AM98"/>
  <c r="AM376"/>
  <c r="AM416"/>
  <c r="AM464"/>
  <c r="AM514"/>
  <c r="AM652"/>
  <c r="AM1118"/>
  <c r="AM1302"/>
  <c r="AM1606"/>
  <c r="AM1273"/>
  <c r="AK1273"/>
  <c r="AM1493"/>
  <c r="AK1493"/>
  <c r="AK379"/>
  <c r="AK897"/>
  <c r="AM897"/>
  <c r="AK1180"/>
  <c r="AM1180"/>
  <c r="AK1377"/>
  <c r="AM1377"/>
  <c r="AM1611"/>
  <c r="AK1611"/>
  <c r="AK952"/>
  <c r="AK1206"/>
  <c r="AM19"/>
  <c r="AK19"/>
  <c r="AM145"/>
  <c r="AK145"/>
  <c r="AM293"/>
  <c r="AK293"/>
  <c r="AM436"/>
  <c r="AK436"/>
  <c r="AK557"/>
  <c r="AM557"/>
  <c r="AM701"/>
  <c r="AK701"/>
  <c r="AK821"/>
  <c r="AM821"/>
  <c r="AK948"/>
  <c r="AM948"/>
  <c r="AM1091"/>
  <c r="AK1091"/>
  <c r="AM1261"/>
  <c r="AK1261"/>
  <c r="AK1284"/>
  <c r="AM1284"/>
  <c r="AM1311"/>
  <c r="AK1311"/>
  <c r="AK1480"/>
  <c r="AM1480"/>
  <c r="AK1522"/>
  <c r="AM1522"/>
  <c r="AM1621"/>
  <c r="AK1621"/>
  <c r="AK24"/>
  <c r="AK52"/>
  <c r="AK83"/>
  <c r="AK112"/>
  <c r="AK143"/>
  <c r="AK178"/>
  <c r="AK299"/>
  <c r="AK330"/>
  <c r="AK359"/>
  <c r="AK417"/>
  <c r="AK451"/>
  <c r="AK560"/>
  <c r="AK656"/>
  <c r="AK761"/>
  <c r="AK801"/>
  <c r="AK894"/>
  <c r="AK927"/>
  <c r="AK958"/>
  <c r="AK1026"/>
  <c r="AK1100"/>
  <c r="AK1172"/>
  <c r="AK1373"/>
  <c r="AK1415"/>
  <c r="AK1529"/>
  <c r="AK1564"/>
  <c r="AM21"/>
  <c r="AM149"/>
  <c r="AM197"/>
  <c r="AM245"/>
  <c r="AM418"/>
  <c r="AM653"/>
  <c r="AM695"/>
  <c r="AM845"/>
  <c r="AM928"/>
  <c r="AM1122"/>
  <c r="AM1184"/>
  <c r="AM1303"/>
  <c r="AM1348"/>
  <c r="AM1399"/>
  <c r="AM1558"/>
  <c r="AK222"/>
  <c r="AM222"/>
  <c r="AK366"/>
  <c r="AM366"/>
  <c r="AM787"/>
  <c r="AK787"/>
  <c r="AK378"/>
  <c r="AK94"/>
  <c r="AM94"/>
  <c r="AM246"/>
  <c r="AK246"/>
  <c r="AM1230"/>
  <c r="AK1230"/>
  <c r="AK105"/>
  <c r="AK1323"/>
  <c r="AK146"/>
  <c r="AM146"/>
  <c r="AM167"/>
  <c r="AK167"/>
  <c r="AK294"/>
  <c r="AM294"/>
  <c r="AM314"/>
  <c r="AK314"/>
  <c r="AM702"/>
  <c r="AK702"/>
  <c r="AM770"/>
  <c r="AK770"/>
  <c r="AM863"/>
  <c r="AK863"/>
  <c r="AM1092"/>
  <c r="AK1092"/>
  <c r="AM1114"/>
  <c r="AK1114"/>
  <c r="AK1137"/>
  <c r="AM1137"/>
  <c r="AM1262"/>
  <c r="AK1262"/>
  <c r="AM1285"/>
  <c r="AK1312"/>
  <c r="AM1312"/>
  <c r="AM1383"/>
  <c r="AK1383"/>
  <c r="AM1439"/>
  <c r="AK1439"/>
  <c r="AM1481"/>
  <c r="AK1481"/>
  <c r="AK1523"/>
  <c r="AM1523"/>
  <c r="AK1546"/>
  <c r="AM1546"/>
  <c r="AM1622"/>
  <c r="AK1622"/>
  <c r="AK53"/>
  <c r="AK333"/>
  <c r="AK488"/>
  <c r="AK530"/>
  <c r="AK561"/>
  <c r="AK657"/>
  <c r="AK689"/>
  <c r="AK724"/>
  <c r="AK802"/>
  <c r="AK831"/>
  <c r="AK987"/>
  <c r="AK1223"/>
  <c r="AK1299"/>
  <c r="AK1331"/>
  <c r="AK1417"/>
  <c r="AK1491"/>
  <c r="AK1530"/>
  <c r="AK1607"/>
  <c r="AM198"/>
  <c r="AM419"/>
  <c r="AM798"/>
  <c r="AM1242"/>
  <c r="AM1503"/>
  <c r="AK612"/>
  <c r="AK15"/>
  <c r="AK406"/>
  <c r="AK549"/>
  <c r="AK1243"/>
  <c r="AM960"/>
  <c r="AM288"/>
  <c r="AK288"/>
  <c r="AM676"/>
  <c r="AK676"/>
  <c r="AM1400"/>
  <c r="AK1400"/>
  <c r="AK647"/>
  <c r="AK853"/>
  <c r="AK1249"/>
  <c r="AK1360"/>
  <c r="AM1340"/>
  <c r="AM81"/>
  <c r="AK81"/>
  <c r="AM147"/>
  <c r="AK147"/>
  <c r="AM295"/>
  <c r="AK295"/>
  <c r="AM663"/>
  <c r="AK663"/>
  <c r="AM823"/>
  <c r="AK823"/>
  <c r="AM844"/>
  <c r="AK844"/>
  <c r="AM864"/>
  <c r="AK864"/>
  <c r="AM970"/>
  <c r="AK970"/>
  <c r="AK1043"/>
  <c r="AM1043"/>
  <c r="AM1094"/>
  <c r="AK1094"/>
  <c r="AM1216"/>
  <c r="AK1216"/>
  <c r="AK1338"/>
  <c r="AM1338"/>
  <c r="AK1526"/>
  <c r="AM1526"/>
  <c r="AM1623"/>
  <c r="AK1623"/>
  <c r="AK115"/>
  <c r="AK150"/>
  <c r="AK180"/>
  <c r="AK243"/>
  <c r="AK362"/>
  <c r="AK454"/>
  <c r="AK490"/>
  <c r="AK531"/>
  <c r="AK595"/>
  <c r="AK804"/>
  <c r="AK930"/>
  <c r="AK1376"/>
  <c r="AK1420"/>
  <c r="AK1608"/>
  <c r="AM157"/>
  <c r="AM341"/>
  <c r="AM421"/>
  <c r="AM573"/>
  <c r="AM847"/>
  <c r="AM885"/>
  <c r="AM1306"/>
  <c r="AM1350"/>
  <c r="AM854"/>
  <c r="AK854"/>
  <c r="AM1105"/>
  <c r="AK1105"/>
  <c r="AK1203"/>
  <c r="AK442"/>
  <c r="AK476"/>
  <c r="AM148"/>
  <c r="AK148"/>
  <c r="AM316"/>
  <c r="AK316"/>
  <c r="AK441"/>
  <c r="AM441"/>
  <c r="AM463"/>
  <c r="AK463"/>
  <c r="AM603"/>
  <c r="AK603"/>
  <c r="AM624"/>
  <c r="AK624"/>
  <c r="AM971"/>
  <c r="AK971"/>
  <c r="AM1044"/>
  <c r="AK1044"/>
  <c r="AM1117"/>
  <c r="AK1117"/>
  <c r="AM1218"/>
  <c r="AK1218"/>
  <c r="AM1339"/>
  <c r="AK1339"/>
  <c r="AK1359"/>
  <c r="AM1359"/>
  <c r="AM1527"/>
  <c r="AK1527"/>
  <c r="AK1549"/>
  <c r="AM1549"/>
  <c r="AK27"/>
  <c r="AK151"/>
  <c r="AK215"/>
  <c r="AK420"/>
  <c r="AK865"/>
  <c r="AK933"/>
  <c r="AK1139"/>
  <c r="AK1226"/>
  <c r="AK1264"/>
  <c r="AM1033"/>
  <c r="AM1508"/>
  <c r="AM1446"/>
  <c r="AK1446"/>
  <c r="AM1634"/>
  <c r="AK1634"/>
  <c r="AK1567"/>
  <c r="AK1553"/>
  <c r="AM1566"/>
  <c r="AK1456"/>
  <c r="AM1456"/>
  <c r="AK1543"/>
  <c r="AM1543"/>
  <c r="AK1588"/>
  <c r="AM1588"/>
  <c r="AM757"/>
  <c r="R2079"/>
  <c r="R2080"/>
  <c r="R12"/>
  <c r="R16"/>
  <c r="R22"/>
  <c r="R29"/>
  <c r="R34"/>
  <c r="R38"/>
  <c r="R42"/>
  <c r="R46"/>
  <c r="R50"/>
  <c r="R55"/>
  <c r="R59"/>
  <c r="R63"/>
  <c r="R67"/>
  <c r="R71"/>
  <c r="R75"/>
  <c r="R79"/>
  <c r="R83"/>
  <c r="R87"/>
  <c r="R91"/>
  <c r="R95"/>
  <c r="R99"/>
  <c r="R103"/>
  <c r="R107"/>
  <c r="R112"/>
  <c r="R117"/>
  <c r="R124"/>
  <c r="R126"/>
  <c r="R128"/>
  <c r="R130"/>
  <c r="R133"/>
  <c r="R135"/>
  <c r="R137"/>
  <c r="R139"/>
  <c r="R142"/>
  <c r="R145"/>
  <c r="R151"/>
  <c r="R157"/>
  <c r="R164"/>
  <c r="R170"/>
  <c r="R176"/>
  <c r="R182"/>
  <c r="R188"/>
  <c r="R194"/>
  <c r="R201"/>
  <c r="R202"/>
  <c r="R204"/>
  <c r="R207"/>
  <c r="R214"/>
  <c r="R217"/>
  <c r="R220"/>
  <c r="R223"/>
  <c r="R226"/>
  <c r="R230"/>
  <c r="R233"/>
  <c r="R236"/>
  <c r="R239"/>
  <c r="R242"/>
  <c r="R245"/>
  <c r="R248"/>
  <c r="R251"/>
  <c r="R254"/>
  <c r="R257"/>
  <c r="R260"/>
  <c r="R263"/>
  <c r="R266"/>
  <c r="R270"/>
  <c r="R277"/>
  <c r="R283"/>
  <c r="R289"/>
  <c r="R295"/>
  <c r="R301"/>
  <c r="R307"/>
  <c r="R313"/>
  <c r="R320"/>
  <c r="R326"/>
  <c r="R332"/>
  <c r="R338"/>
  <c r="R344"/>
  <c r="R350"/>
  <c r="R356"/>
  <c r="R362"/>
  <c r="R368"/>
  <c r="R374"/>
  <c r="R380"/>
  <c r="R386"/>
  <c r="R392"/>
  <c r="R398"/>
  <c r="R404"/>
  <c r="R410"/>
  <c r="R416"/>
  <c r="R422"/>
  <c r="R429"/>
  <c r="R436"/>
  <c r="R438"/>
  <c r="R440"/>
  <c r="R448"/>
  <c r="R451"/>
  <c r="R453"/>
  <c r="R460"/>
  <c r="R462"/>
  <c r="R463"/>
  <c r="R464"/>
  <c r="R466"/>
  <c r="R471"/>
  <c r="R477"/>
  <c r="R484"/>
  <c r="R487"/>
  <c r="R494"/>
  <c r="R499"/>
  <c r="R503"/>
  <c r="R510"/>
  <c r="R517"/>
  <c r="R518"/>
  <c r="R519"/>
  <c r="R523"/>
  <c r="R529"/>
  <c r="R533"/>
  <c r="R537"/>
  <c r="R542"/>
  <c r="R544"/>
  <c r="R546"/>
  <c r="R548"/>
  <c r="R550"/>
  <c r="R552"/>
  <c r="R554"/>
  <c r="R556"/>
  <c r="R558"/>
  <c r="R560"/>
  <c r="R562"/>
  <c r="R564"/>
  <c r="R566"/>
  <c r="R569"/>
  <c r="R570"/>
  <c r="R572"/>
  <c r="R579"/>
  <c r="R584"/>
  <c r="R589"/>
  <c r="R594"/>
  <c r="R599"/>
  <c r="R604"/>
  <c r="R609"/>
  <c r="R615"/>
  <c r="R620"/>
  <c r="R625"/>
  <c r="R630"/>
  <c r="R635"/>
  <c r="R640"/>
  <c r="R645"/>
  <c r="R650"/>
  <c r="R655"/>
  <c r="R660"/>
  <c r="R665"/>
  <c r="R670"/>
  <c r="R675"/>
  <c r="R680"/>
  <c r="R685"/>
  <c r="R690"/>
  <c r="R695"/>
  <c r="R700"/>
  <c r="R706"/>
  <c r="R707"/>
  <c r="R709"/>
  <c r="R715"/>
  <c r="R719"/>
  <c r="R724"/>
  <c r="R730"/>
  <c r="R736"/>
  <c r="R743"/>
  <c r="R744"/>
  <c r="R745"/>
  <c r="R747"/>
  <c r="R752"/>
  <c r="R754"/>
  <c r="R756"/>
  <c r="R759"/>
  <c r="R761"/>
  <c r="R763"/>
  <c r="R765"/>
  <c r="R767"/>
  <c r="R768"/>
  <c r="R769"/>
  <c r="R770"/>
  <c r="R771"/>
  <c r="R773"/>
  <c r="R777"/>
  <c r="R780"/>
  <c r="R786"/>
  <c r="R794"/>
  <c r="R797"/>
  <c r="R804"/>
  <c r="R809"/>
  <c r="R814"/>
  <c r="R819"/>
  <c r="R824"/>
  <c r="R829"/>
  <c r="R834"/>
  <c r="R840"/>
  <c r="R845"/>
  <c r="R850"/>
  <c r="R855"/>
  <c r="R860"/>
  <c r="R865"/>
  <c r="R870"/>
  <c r="R875"/>
  <c r="R880"/>
  <c r="R885"/>
  <c r="R890"/>
  <c r="R895"/>
  <c r="R900"/>
  <c r="R906"/>
  <c r="R909"/>
  <c r="R911"/>
  <c r="R913"/>
  <c r="R915"/>
  <c r="R918"/>
  <c r="R921"/>
  <c r="R925"/>
  <c r="R930"/>
  <c r="R935"/>
  <c r="R939"/>
  <c r="R943"/>
  <c r="R947"/>
  <c r="R951"/>
  <c r="R955"/>
  <c r="R959"/>
  <c r="R963"/>
  <c r="R967"/>
  <c r="R971"/>
  <c r="R975"/>
  <c r="R979"/>
  <c r="R983"/>
  <c r="R987"/>
  <c r="R991"/>
  <c r="R998"/>
  <c r="R1004"/>
  <c r="R1012"/>
  <c r="R1014"/>
  <c r="R1016"/>
  <c r="R1018"/>
  <c r="R1024"/>
  <c r="R1026"/>
  <c r="R1028"/>
  <c r="R1033"/>
  <c r="R1037"/>
  <c r="R1041"/>
  <c r="R1045"/>
  <c r="R1049"/>
  <c r="R1054"/>
  <c r="R1057"/>
  <c r="R1061"/>
  <c r="R1064"/>
  <c r="R1068"/>
  <c r="R1074"/>
  <c r="R1078"/>
  <c r="R1080"/>
  <c r="R1082"/>
  <c r="R1089"/>
  <c r="R1094"/>
  <c r="R1098"/>
  <c r="R1103"/>
  <c r="R1107"/>
  <c r="R1111"/>
  <c r="R1116"/>
  <c r="R1121"/>
  <c r="R1123"/>
  <c r="R1125"/>
  <c r="R1127"/>
  <c r="R1130"/>
  <c r="R1134"/>
  <c r="R1138"/>
  <c r="R1142"/>
  <c r="R1146"/>
  <c r="R1150"/>
  <c r="R1154"/>
  <c r="R1159"/>
  <c r="R1161"/>
  <c r="R1163"/>
  <c r="R1168"/>
  <c r="R1172"/>
  <c r="R1178"/>
  <c r="R1180"/>
  <c r="R1181"/>
  <c r="R1183"/>
  <c r="R1184"/>
  <c r="R1190"/>
  <c r="R1194"/>
  <c r="R1198"/>
  <c r="R1202"/>
  <c r="R1206"/>
  <c r="R1213"/>
  <c r="R1218"/>
  <c r="R1222"/>
  <c r="R1226"/>
  <c r="R1230"/>
  <c r="R1234"/>
  <c r="R1241"/>
  <c r="R1244"/>
  <c r="R1247"/>
  <c r="R1250"/>
  <c r="R1253"/>
  <c r="R1259"/>
  <c r="R1262"/>
  <c r="R1265"/>
  <c r="R1268"/>
  <c r="R1271"/>
  <c r="R1274"/>
  <c r="R1280"/>
  <c r="R1283"/>
  <c r="R1289"/>
  <c r="R1295"/>
  <c r="R1296"/>
  <c r="R1299"/>
  <c r="R1300"/>
  <c r="R1301"/>
  <c r="R1307"/>
  <c r="R1308"/>
  <c r="R1309"/>
  <c r="R1310"/>
  <c r="R1315"/>
  <c r="R1318"/>
  <c r="R1321"/>
  <c r="R1324"/>
  <c r="R1327"/>
  <c r="R1329"/>
  <c r="R1330"/>
  <c r="R1331"/>
  <c r="R1336"/>
  <c r="R1337"/>
  <c r="R1338"/>
  <c r="R1339"/>
  <c r="R1340"/>
  <c r="R1341"/>
  <c r="R1342"/>
  <c r="R1343"/>
  <c r="R1345"/>
  <c r="R1346"/>
  <c r="R1347"/>
  <c r="R1348"/>
  <c r="R1349"/>
  <c r="R1350"/>
  <c r="R1351"/>
  <c r="R1355"/>
  <c r="R1356"/>
  <c r="R1357"/>
  <c r="R1358"/>
  <c r="R1359"/>
  <c r="R1360"/>
  <c r="R1361"/>
  <c r="R1362"/>
  <c r="R1366"/>
  <c r="R1367"/>
  <c r="R1368"/>
  <c r="R1370"/>
  <c r="R1371"/>
  <c r="R1373"/>
  <c r="R1376"/>
  <c r="R1378"/>
  <c r="R1380"/>
  <c r="R1382"/>
  <c r="R1384"/>
  <c r="R1389"/>
  <c r="R1392"/>
  <c r="R1395"/>
  <c r="R1398"/>
  <c r="R1404"/>
  <c r="R1405"/>
  <c r="R1409"/>
  <c r="R1412"/>
  <c r="R1415"/>
  <c r="R1416"/>
  <c r="R1417"/>
  <c r="R1418"/>
  <c r="R1420"/>
  <c r="R1423"/>
  <c r="R1426"/>
  <c r="R1429"/>
  <c r="R1435"/>
  <c r="R1439"/>
  <c r="R1443"/>
  <c r="R1445"/>
  <c r="R1447"/>
  <c r="R1449"/>
  <c r="R1451"/>
  <c r="R1456"/>
  <c r="R1458"/>
  <c r="R1460"/>
  <c r="R1464"/>
  <c r="R1466"/>
  <c r="R1468"/>
  <c r="R1470"/>
  <c r="R1472"/>
  <c r="R1474"/>
  <c r="R1476"/>
  <c r="R1478"/>
  <c r="R1480"/>
  <c r="R1482"/>
  <c r="R1484"/>
  <c r="R1486"/>
  <c r="R1488"/>
  <c r="R1490"/>
  <c r="R1493"/>
  <c r="R1495"/>
  <c r="R1497"/>
  <c r="R1500"/>
  <c r="R1502"/>
  <c r="R1504"/>
  <c r="R1506"/>
  <c r="R1508"/>
  <c r="R1510"/>
  <c r="R1512"/>
  <c r="R1515"/>
  <c r="R1517"/>
  <c r="R1519"/>
  <c r="R1522"/>
  <c r="R1526"/>
  <c r="R1528"/>
  <c r="R1530"/>
  <c r="R1532"/>
  <c r="R1534"/>
  <c r="R1536"/>
  <c r="R1538"/>
  <c r="R1540"/>
  <c r="R1543"/>
  <c r="R1545"/>
  <c r="R1548"/>
  <c r="R1550"/>
  <c r="R1552"/>
  <c r="R1554"/>
  <c r="R1557"/>
  <c r="R1560"/>
  <c r="R1562"/>
  <c r="R1564"/>
  <c r="R1566"/>
  <c r="R1569"/>
  <c r="R1571"/>
  <c r="R1573"/>
  <c r="R1576"/>
  <c r="R1580"/>
  <c r="R1582"/>
  <c r="R1584"/>
  <c r="R1586"/>
  <c r="R1588"/>
  <c r="R1591"/>
  <c r="R1596"/>
  <c r="R1598"/>
  <c r="R1599"/>
  <c r="R1600"/>
  <c r="R1601"/>
  <c r="R1603"/>
  <c r="R1604"/>
  <c r="R1605"/>
  <c r="R1606"/>
  <c r="R1607"/>
  <c r="R1608"/>
  <c r="R1609"/>
  <c r="R1610"/>
  <c r="R1611"/>
  <c r="R1613"/>
  <c r="R1617"/>
  <c r="R1621"/>
  <c r="R1625"/>
  <c r="R1633"/>
  <c r="R1634"/>
  <c r="R1637"/>
  <c r="R1638"/>
  <c r="R1639"/>
  <c r="R1641"/>
  <c r="R1642"/>
  <c r="R1644"/>
  <c r="R1645"/>
  <c r="R1649"/>
  <c r="R1652"/>
  <c r="R1659"/>
  <c r="R1661"/>
  <c r="R1663"/>
  <c r="R1665"/>
  <c r="R1667"/>
  <c r="R1671"/>
  <c r="R1674"/>
  <c r="R1676"/>
  <c r="R1678"/>
  <c r="R1680"/>
  <c r="R1682"/>
  <c r="R1684"/>
  <c r="R1686"/>
  <c r="R1688"/>
  <c r="R1690"/>
  <c r="R1692"/>
  <c r="R1695"/>
  <c r="R1698"/>
  <c r="R1701"/>
  <c r="R1703"/>
  <c r="R1705"/>
  <c r="R1707"/>
  <c r="R1709"/>
  <c r="R1713"/>
  <c r="R1715"/>
  <c r="R1718"/>
  <c r="R1720"/>
  <c r="R1722"/>
  <c r="R1724"/>
  <c r="R1726"/>
  <c r="R1728"/>
  <c r="R1730"/>
  <c r="R1732"/>
  <c r="R1734"/>
  <c r="R1736"/>
  <c r="R1738"/>
  <c r="R1740"/>
  <c r="R1742"/>
  <c r="R1745"/>
  <c r="R1749"/>
  <c r="R1750"/>
  <c r="R1751"/>
  <c r="R1752"/>
  <c r="R1754"/>
  <c r="R1756"/>
  <c r="R1758"/>
  <c r="R1760"/>
  <c r="R1762"/>
  <c r="R1764"/>
  <c r="R1766"/>
  <c r="R1768"/>
  <c r="R1771"/>
  <c r="R1774"/>
  <c r="R1775"/>
  <c r="R1777"/>
  <c r="R1778"/>
  <c r="R1782"/>
  <c r="R1785"/>
  <c r="R1790"/>
  <c r="R1795"/>
  <c r="R1800"/>
  <c r="R1803"/>
  <c r="R1805"/>
  <c r="R1807"/>
  <c r="R1809"/>
  <c r="R1811"/>
  <c r="R1813"/>
  <c r="R1815"/>
  <c r="R1817"/>
  <c r="R1820"/>
  <c r="R1822"/>
  <c r="R1824"/>
  <c r="R1826"/>
  <c r="R1828"/>
  <c r="R1830"/>
  <c r="R1832"/>
  <c r="R1834"/>
  <c r="R1836"/>
  <c r="R1838"/>
  <c r="R1840"/>
  <c r="R1842"/>
  <c r="R1845"/>
  <c r="R1847"/>
  <c r="R1850"/>
  <c r="R1852"/>
  <c r="R1854"/>
  <c r="R1856"/>
  <c r="R1858"/>
  <c r="R1860"/>
  <c r="R1862"/>
  <c r="R1864"/>
  <c r="R1867"/>
  <c r="R1869"/>
  <c r="R1871"/>
  <c r="R1873"/>
  <c r="R1875"/>
  <c r="R1877"/>
  <c r="R1879"/>
  <c r="R1881"/>
  <c r="R1883"/>
  <c r="R1885"/>
  <c r="R1887"/>
  <c r="R1889"/>
  <c r="R1892"/>
  <c r="R1895"/>
  <c r="R1898"/>
  <c r="R1900"/>
  <c r="R1902"/>
  <c r="R1904"/>
  <c r="R1906"/>
  <c r="R1908"/>
  <c r="R1910"/>
  <c r="R1912"/>
  <c r="R1915"/>
  <c r="R1917"/>
  <c r="R1919"/>
  <c r="R1921"/>
  <c r="R1923"/>
  <c r="R1925"/>
  <c r="R1927"/>
  <c r="R1929"/>
  <c r="R1931"/>
  <c r="R1933"/>
  <c r="R1935"/>
  <c r="R1937"/>
  <c r="R1940"/>
  <c r="R1943"/>
  <c r="R1945"/>
  <c r="R1947"/>
  <c r="R1949"/>
  <c r="R1951"/>
  <c r="R1955"/>
  <c r="R1956"/>
  <c r="R1962"/>
  <c r="R1965"/>
  <c r="R1967"/>
  <c r="R1969"/>
  <c r="R1971"/>
  <c r="R1973"/>
  <c r="R1975"/>
  <c r="R1977"/>
  <c r="R1980"/>
  <c r="R1982"/>
  <c r="R1984"/>
  <c r="R1986"/>
  <c r="R1988"/>
  <c r="R1990"/>
  <c r="R1992"/>
  <c r="R1994"/>
  <c r="R1996"/>
  <c r="R1998"/>
  <c r="R2000"/>
  <c r="R2011"/>
  <c r="R2013"/>
  <c r="R2015"/>
  <c r="R2017"/>
  <c r="R2021"/>
  <c r="R2064"/>
  <c r="R2065"/>
  <c r="R2066"/>
  <c r="R2067"/>
  <c r="R2068"/>
  <c r="R2069"/>
  <c r="R2070"/>
  <c r="R2071"/>
  <c r="R2072"/>
  <c r="R2073"/>
  <c r="R2074"/>
  <c r="R2075"/>
  <c r="R2084"/>
  <c r="R2088"/>
  <c r="R2090"/>
  <c r="R2092"/>
  <c r="R2099"/>
  <c r="R2103"/>
  <c r="R2107"/>
  <c r="R2109"/>
  <c r="R2114"/>
  <c r="R2125"/>
  <c r="R2129"/>
  <c r="R2131"/>
  <c r="R2148"/>
  <c r="AE991" l="1"/>
  <c r="B991"/>
  <c r="AE983"/>
  <c r="B983"/>
  <c r="AE975"/>
  <c r="B975"/>
  <c r="AE967"/>
  <c r="B967"/>
  <c r="AE959"/>
  <c r="B959"/>
  <c r="AE951"/>
  <c r="B951"/>
  <c r="B947"/>
  <c r="AE939"/>
  <c r="B939"/>
  <c r="AE947" l="1"/>
  <c r="AE1962" l="1"/>
  <c r="B1962"/>
  <c r="AE2148" l="1"/>
  <c r="B2148" l="1"/>
  <c r="AE2144"/>
  <c r="B2144"/>
  <c r="B2143"/>
  <c r="AE2141"/>
  <c r="B2141"/>
  <c r="AE2139"/>
  <c r="B2139"/>
  <c r="AE2137"/>
  <c r="B2137"/>
  <c r="AE2131"/>
  <c r="B2131"/>
  <c r="AE2129"/>
  <c r="B2129"/>
  <c r="AE2125"/>
  <c r="B2125"/>
  <c r="AE2121"/>
  <c r="AA2121"/>
  <c r="B2121"/>
  <c r="AE2114"/>
  <c r="B2114"/>
  <c r="AE2109"/>
  <c r="B2109"/>
  <c r="AE2107"/>
  <c r="B2107"/>
  <c r="AE2103"/>
  <c r="B2103"/>
  <c r="AE2099"/>
  <c r="B2099"/>
  <c r="AM2092"/>
  <c r="AG2092"/>
  <c r="AE2092"/>
  <c r="B2092"/>
  <c r="AM2090"/>
  <c r="AG2090"/>
  <c r="AE2090"/>
  <c r="B2090"/>
  <c r="AM2088"/>
  <c r="AG2088"/>
  <c r="AE2088"/>
  <c r="B2088"/>
  <c r="AE2084"/>
  <c r="B2084"/>
  <c r="AE2080"/>
  <c r="B2080"/>
  <c r="AE2079"/>
  <c r="B2079"/>
  <c r="AE2075"/>
  <c r="B2075"/>
  <c r="AE2074"/>
  <c r="B2074"/>
  <c r="AE2073"/>
  <c r="B2073"/>
  <c r="AE2072"/>
  <c r="B2072"/>
  <c r="AE2071"/>
  <c r="B2071"/>
  <c r="AE2070"/>
  <c r="B2070"/>
  <c r="AE2069"/>
  <c r="B2069"/>
  <c r="AE2068"/>
  <c r="B2068"/>
  <c r="AE2067"/>
  <c r="B2067"/>
  <c r="AE2066"/>
  <c r="B2066"/>
  <c r="AE2065"/>
  <c r="B2065"/>
  <c r="AE2064"/>
  <c r="B2064"/>
  <c r="AE2059"/>
  <c r="B2059"/>
  <c r="AE2057"/>
  <c r="B2057"/>
  <c r="AE2053"/>
  <c r="B2053"/>
  <c r="AE2052"/>
  <c r="B2052"/>
  <c r="AE2051"/>
  <c r="B2051"/>
  <c r="AE2050"/>
  <c r="B2050"/>
  <c r="AE2049"/>
  <c r="B2049"/>
  <c r="AE2048"/>
  <c r="B2048"/>
  <c r="AE2047"/>
  <c r="B2047"/>
  <c r="AE2046"/>
  <c r="B2046"/>
  <c r="AE2045"/>
  <c r="B2045"/>
  <c r="AE2044"/>
  <c r="B2044"/>
  <c r="AE2043"/>
  <c r="B2043"/>
  <c r="AE2039"/>
  <c r="B2039"/>
  <c r="AE2037"/>
  <c r="B2037"/>
  <c r="AE2033"/>
  <c r="B2033"/>
  <c r="AE2032"/>
  <c r="B2032"/>
  <c r="AE2031"/>
  <c r="B2031"/>
  <c r="AE2030"/>
  <c r="B2030"/>
  <c r="AE2029"/>
  <c r="B2029"/>
  <c r="AE2028"/>
  <c r="B2028"/>
  <c r="AE2027"/>
  <c r="B2027"/>
  <c r="AE2026"/>
  <c r="B2026"/>
  <c r="AE2025"/>
  <c r="B2025"/>
  <c r="AE2021"/>
  <c r="B2021"/>
  <c r="AE2017"/>
  <c r="B2017"/>
  <c r="AE2015"/>
  <c r="B2015"/>
  <c r="AE2013"/>
  <c r="B2013"/>
  <c r="AE2011"/>
  <c r="B2011"/>
  <c r="AE2007"/>
  <c r="B2007"/>
  <c r="AE2000"/>
  <c r="B2000"/>
  <c r="AE1998"/>
  <c r="B1998"/>
  <c r="AE1996"/>
  <c r="B1996"/>
  <c r="AE1994"/>
  <c r="B1994"/>
  <c r="AE1992"/>
  <c r="B1992"/>
  <c r="AE1990"/>
  <c r="B1990"/>
  <c r="AE1988"/>
  <c r="B1988"/>
  <c r="AE1986"/>
  <c r="B1986"/>
  <c r="AE1984"/>
  <c r="B1984"/>
  <c r="AE1982"/>
  <c r="B1982"/>
  <c r="AE1980"/>
  <c r="B1980"/>
  <c r="AE1977"/>
  <c r="B1977"/>
  <c r="AE1975"/>
  <c r="B1975"/>
  <c r="AE1973"/>
  <c r="B1973"/>
  <c r="AE1971"/>
  <c r="B1971"/>
  <c r="AE1969"/>
  <c r="B1969"/>
  <c r="AE1967"/>
  <c r="B1967"/>
  <c r="AE1965"/>
  <c r="B1965"/>
  <c r="AE1956"/>
  <c r="B1956"/>
  <c r="AE1955"/>
  <c r="B1955"/>
  <c r="AE1951"/>
  <c r="B1951"/>
  <c r="AE1949"/>
  <c r="B1949"/>
  <c r="AE1947"/>
  <c r="B1947"/>
  <c r="AE1945"/>
  <c r="B1945"/>
  <c r="AE1943"/>
  <c r="B1943"/>
  <c r="AE1940"/>
  <c r="B1940"/>
  <c r="AE1937"/>
  <c r="B1937"/>
  <c r="AE1935"/>
  <c r="B1935"/>
  <c r="AE1933"/>
  <c r="B1933"/>
  <c r="AE1931"/>
  <c r="B1931"/>
  <c r="AE1929"/>
  <c r="B1929"/>
  <c r="AE1927"/>
  <c r="B1927"/>
  <c r="AE1925"/>
  <c r="B1925"/>
  <c r="AE1923"/>
  <c r="B1923"/>
  <c r="AE1921"/>
  <c r="B1921"/>
  <c r="AE1919"/>
  <c r="B1919"/>
  <c r="AE1917"/>
  <c r="B1917"/>
  <c r="AE1915"/>
  <c r="B1915"/>
  <c r="AE1912"/>
  <c r="B1912"/>
  <c r="AE1910"/>
  <c r="B1910"/>
  <c r="AE1908"/>
  <c r="B1908"/>
  <c r="AE1906"/>
  <c r="B1906"/>
  <c r="AE1904"/>
  <c r="B1904"/>
  <c r="AE1902"/>
  <c r="B1902"/>
  <c r="AE1900"/>
  <c r="B1900"/>
  <c r="AE1898"/>
  <c r="B1898"/>
  <c r="AE1895"/>
  <c r="B1895"/>
  <c r="AE1892"/>
  <c r="B1892"/>
  <c r="AE1889"/>
  <c r="B1889"/>
  <c r="AE1887"/>
  <c r="B1887"/>
  <c r="AE1885"/>
  <c r="B1885"/>
  <c r="AE1883"/>
  <c r="B1883"/>
  <c r="AE1881"/>
  <c r="B1881"/>
  <c r="AE1879"/>
  <c r="B1879"/>
  <c r="AE1877"/>
  <c r="B1877"/>
  <c r="AE1875"/>
  <c r="B1875"/>
  <c r="AE1873"/>
  <c r="B1873"/>
  <c r="AE1871"/>
  <c r="B1871"/>
  <c r="AE1869"/>
  <c r="B1869"/>
  <c r="AE1867"/>
  <c r="B1867"/>
  <c r="AE1864"/>
  <c r="B1864"/>
  <c r="AE1862"/>
  <c r="B1862"/>
  <c r="AE1860"/>
  <c r="B1860"/>
  <c r="AE1858"/>
  <c r="B1858"/>
  <c r="AE1856"/>
  <c r="B1856"/>
  <c r="AE1854"/>
  <c r="B1854"/>
  <c r="AE1852"/>
  <c r="B1852"/>
  <c r="AE1850"/>
  <c r="B1850"/>
  <c r="B1847"/>
  <c r="AE1845"/>
  <c r="B1845"/>
  <c r="AE1842"/>
  <c r="B1842"/>
  <c r="AE1840"/>
  <c r="B1840"/>
  <c r="AE1838"/>
  <c r="B1838"/>
  <c r="AE1836"/>
  <c r="B1836"/>
  <c r="AE1834"/>
  <c r="B1834"/>
  <c r="AE1832"/>
  <c r="B1832"/>
  <c r="AE1830"/>
  <c r="B1830"/>
  <c r="AE1828"/>
  <c r="B1828"/>
  <c r="AE1826"/>
  <c r="B1826"/>
  <c r="AE1824"/>
  <c r="B1824"/>
  <c r="AE1822"/>
  <c r="B1822"/>
  <c r="AE1820"/>
  <c r="B1820"/>
  <c r="AE1817"/>
  <c r="B1817"/>
  <c r="AE1815"/>
  <c r="B1815"/>
  <c r="AE1813"/>
  <c r="B1813"/>
  <c r="AE1811"/>
  <c r="B1811"/>
  <c r="AE1809"/>
  <c r="B1809"/>
  <c r="AE1807"/>
  <c r="B1807"/>
  <c r="AE1805"/>
  <c r="B1805"/>
  <c r="AE1803"/>
  <c r="B1803"/>
  <c r="AE1800"/>
  <c r="B1800"/>
  <c r="AE1795"/>
  <c r="B1795"/>
  <c r="B1790"/>
  <c r="AE1785"/>
  <c r="B1785"/>
  <c r="AE1782"/>
  <c r="B1782"/>
  <c r="B1778"/>
  <c r="B1777"/>
  <c r="B1775"/>
  <c r="B1774"/>
  <c r="AE1771"/>
  <c r="B1771"/>
  <c r="AE1768"/>
  <c r="B1768"/>
  <c r="AE1766"/>
  <c r="B1766"/>
  <c r="AE1764"/>
  <c r="B1764"/>
  <c r="AE1762"/>
  <c r="B1762"/>
  <c r="AE1760"/>
  <c r="B1760"/>
  <c r="AE1758"/>
  <c r="B1758"/>
  <c r="AE1756"/>
  <c r="B1756"/>
  <c r="AE1754"/>
  <c r="B1754"/>
  <c r="AE1752"/>
  <c r="B1752"/>
  <c r="AE1751"/>
  <c r="B1751"/>
  <c r="AE1750"/>
  <c r="B1750"/>
  <c r="AE1749"/>
  <c r="B1749"/>
  <c r="AE1745"/>
  <c r="B1745"/>
  <c r="AE1742"/>
  <c r="B1742"/>
  <c r="AE1740"/>
  <c r="B1740"/>
  <c r="AE1738"/>
  <c r="B1738"/>
  <c r="AE1736"/>
  <c r="B1736"/>
  <c r="AE1734"/>
  <c r="B1734"/>
  <c r="AE1732"/>
  <c r="B1732"/>
  <c r="AE1730"/>
  <c r="B1730"/>
  <c r="AE1728"/>
  <c r="B1728"/>
  <c r="AE1726"/>
  <c r="B1726"/>
  <c r="AE1724"/>
  <c r="B1724"/>
  <c r="AE1722"/>
  <c r="B1722"/>
  <c r="AE1720"/>
  <c r="B1720"/>
  <c r="AE1718"/>
  <c r="B1718"/>
  <c r="AE1715"/>
  <c r="B1715"/>
  <c r="AE1713"/>
  <c r="B1713"/>
  <c r="AE1709"/>
  <c r="B1709"/>
  <c r="AE1707"/>
  <c r="B1707"/>
  <c r="AE1705"/>
  <c r="B1705"/>
  <c r="AE1703"/>
  <c r="B1703"/>
  <c r="AE1701"/>
  <c r="B1701"/>
  <c r="AE1698"/>
  <c r="B1698"/>
  <c r="AE1695"/>
  <c r="B1695"/>
  <c r="AE1692"/>
  <c r="B1692"/>
  <c r="AE1690"/>
  <c r="B1690"/>
  <c r="AE1688"/>
  <c r="B1688"/>
  <c r="AE1686"/>
  <c r="B1686"/>
  <c r="AE1684"/>
  <c r="B1684"/>
  <c r="AE1682"/>
  <c r="B1682"/>
  <c r="AE1680"/>
  <c r="B1680"/>
  <c r="AE1678"/>
  <c r="B1678"/>
  <c r="AE1676"/>
  <c r="B1676"/>
  <c r="AE1674"/>
  <c r="B1674"/>
  <c r="AE1671"/>
  <c r="B1671"/>
  <c r="AE1667"/>
  <c r="B1667"/>
  <c r="AE1665"/>
  <c r="B1665"/>
  <c r="AE1663"/>
  <c r="B1663"/>
  <c r="AE1661"/>
  <c r="B1661"/>
  <c r="AE1659"/>
  <c r="B1659"/>
  <c r="AE1652"/>
  <c r="B1652"/>
  <c r="AE1649"/>
  <c r="B1649"/>
  <c r="AE1645"/>
  <c r="B1645"/>
  <c r="AE1644"/>
  <c r="B1644"/>
  <c r="AE1642"/>
  <c r="B1642"/>
  <c r="AE1641"/>
  <c r="B1641"/>
  <c r="AE1639"/>
  <c r="B1639"/>
  <c r="AE1638"/>
  <c r="B1638"/>
  <c r="AE1637"/>
  <c r="B1637"/>
  <c r="AE1634"/>
  <c r="B1634"/>
  <c r="AE1633"/>
  <c r="B1633"/>
  <c r="AE1625"/>
  <c r="B1625"/>
  <c r="AE1621"/>
  <c r="B1621"/>
  <c r="AE1617"/>
  <c r="B1617"/>
  <c r="AE1613"/>
  <c r="B1613"/>
  <c r="AE1611"/>
  <c r="B1611"/>
  <c r="AE1610"/>
  <c r="B1610"/>
  <c r="AE1609"/>
  <c r="B1609"/>
  <c r="AE1608"/>
  <c r="B1608"/>
  <c r="AE1607"/>
  <c r="B1607"/>
  <c r="AE1606"/>
  <c r="B1606"/>
  <c r="AE1605"/>
  <c r="B1605"/>
  <c r="AE1604"/>
  <c r="B1604"/>
  <c r="AE1603"/>
  <c r="B1603"/>
  <c r="AE1601"/>
  <c r="B1601"/>
  <c r="AE1600"/>
  <c r="B1600"/>
  <c r="AE1599"/>
  <c r="B1599"/>
  <c r="AE1598"/>
  <c r="B1598"/>
  <c r="AE1596"/>
  <c r="B1596"/>
  <c r="AE1591"/>
  <c r="AD1591"/>
  <c r="AI1591" s="1"/>
  <c r="B1591"/>
  <c r="AE1588"/>
  <c r="B1588"/>
  <c r="AE1586"/>
  <c r="B1586"/>
  <c r="AE1584"/>
  <c r="B1584"/>
  <c r="AE1582"/>
  <c r="B1582"/>
  <c r="AE1580"/>
  <c r="B1580"/>
  <c r="AE1576"/>
  <c r="B1576"/>
  <c r="AE1573"/>
  <c r="B1573"/>
  <c r="AE1571"/>
  <c r="B1571"/>
  <c r="AE1569"/>
  <c r="B1569"/>
  <c r="AE1566"/>
  <c r="B1566"/>
  <c r="AE1564"/>
  <c r="B1564"/>
  <c r="AE1562"/>
  <c r="B1562"/>
  <c r="AE1560"/>
  <c r="B1560"/>
  <c r="AE1557"/>
  <c r="B1557"/>
  <c r="AE1554"/>
  <c r="B1554"/>
  <c r="AE1552"/>
  <c r="B1552"/>
  <c r="AE1550"/>
  <c r="B1550"/>
  <c r="AE1548"/>
  <c r="B1548"/>
  <c r="AE1545"/>
  <c r="B1545"/>
  <c r="AE1543"/>
  <c r="B1543"/>
  <c r="AE1540"/>
  <c r="B1540"/>
  <c r="AE1538"/>
  <c r="B1538"/>
  <c r="AE1536"/>
  <c r="B1536"/>
  <c r="AE1534"/>
  <c r="B1534"/>
  <c r="AE1532"/>
  <c r="B1532"/>
  <c r="AE1530"/>
  <c r="B1530"/>
  <c r="AE1528"/>
  <c r="B1528"/>
  <c r="AE1526"/>
  <c r="B1526"/>
  <c r="AE1522"/>
  <c r="B1522"/>
  <c r="AE1519"/>
  <c r="B1519"/>
  <c r="AE1517"/>
  <c r="B1517"/>
  <c r="AE1515"/>
  <c r="B1515"/>
  <c r="AE1512"/>
  <c r="B1512"/>
  <c r="AE1510"/>
  <c r="B1510"/>
  <c r="AE1508"/>
  <c r="B1508"/>
  <c r="AE1506"/>
  <c r="B1506"/>
  <c r="AE1504"/>
  <c r="B1504"/>
  <c r="AE1502"/>
  <c r="B1502"/>
  <c r="AE1500"/>
  <c r="B1500"/>
  <c r="AE1497"/>
  <c r="B1497"/>
  <c r="AE1495"/>
  <c r="B1495"/>
  <c r="AE1493"/>
  <c r="B1493"/>
  <c r="AE1490"/>
  <c r="B1490"/>
  <c r="AE1488"/>
  <c r="B1488"/>
  <c r="AE1486"/>
  <c r="B1486"/>
  <c r="AE1484"/>
  <c r="B1484"/>
  <c r="AE1482"/>
  <c r="B1482"/>
  <c r="AE1480"/>
  <c r="B1480"/>
  <c r="AE1478"/>
  <c r="B1478"/>
  <c r="AE1476"/>
  <c r="B1476"/>
  <c r="AE1474"/>
  <c r="B1474"/>
  <c r="AE1472"/>
  <c r="B1472"/>
  <c r="AE1470"/>
  <c r="B1470"/>
  <c r="AE1468"/>
  <c r="B1468"/>
  <c r="AE1466"/>
  <c r="B1466"/>
  <c r="AE1464"/>
  <c r="B1464"/>
  <c r="AE1460"/>
  <c r="B1460"/>
  <c r="AE1458"/>
  <c r="B1458"/>
  <c r="AE1456"/>
  <c r="B1456"/>
  <c r="AE1451"/>
  <c r="B1451"/>
  <c r="AE1449"/>
  <c r="B1449"/>
  <c r="AE1447"/>
  <c r="B1447"/>
  <c r="AE1445"/>
  <c r="B1445"/>
  <c r="AE1443"/>
  <c r="B1443"/>
  <c r="AE1439"/>
  <c r="AD1439"/>
  <c r="AI1439" s="1"/>
  <c r="B1439"/>
  <c r="AD1435"/>
  <c r="AI1435" s="1"/>
  <c r="B1435"/>
  <c r="AE1429"/>
  <c r="B1429"/>
  <c r="AE1426"/>
  <c r="B1426"/>
  <c r="AE1423"/>
  <c r="B1423"/>
  <c r="AE1420"/>
  <c r="B1420"/>
  <c r="AE1418"/>
  <c r="B1418"/>
  <c r="AE1417"/>
  <c r="B1417"/>
  <c r="AE1416"/>
  <c r="B1416"/>
  <c r="AE1415"/>
  <c r="B1415"/>
  <c r="B1412"/>
  <c r="B1409"/>
  <c r="AE1405"/>
  <c r="B1405"/>
  <c r="AE1404"/>
  <c r="B1404"/>
  <c r="AE1398"/>
  <c r="B1398"/>
  <c r="AE1395"/>
  <c r="B1395"/>
  <c r="AE1392"/>
  <c r="B1392"/>
  <c r="AE1389"/>
  <c r="B1389"/>
  <c r="AE1384"/>
  <c r="B1384"/>
  <c r="AE1382"/>
  <c r="B1382"/>
  <c r="AE1380"/>
  <c r="B1380"/>
  <c r="AE1378"/>
  <c r="B1378"/>
  <c r="AE1376"/>
  <c r="B1376"/>
  <c r="AE1373"/>
  <c r="B1373"/>
  <c r="AE1371"/>
  <c r="B1371"/>
  <c r="AE1370"/>
  <c r="B1370"/>
  <c r="AE1368"/>
  <c r="B1368"/>
  <c r="AE1367"/>
  <c r="B1367"/>
  <c r="AE1366"/>
  <c r="B1366"/>
  <c r="AE1362"/>
  <c r="B1362"/>
  <c r="AE1361"/>
  <c r="B1361"/>
  <c r="AE1360"/>
  <c r="B1360"/>
  <c r="AE1359"/>
  <c r="B1359"/>
  <c r="AE1358"/>
  <c r="B1358"/>
  <c r="AE1357"/>
  <c r="B1357"/>
  <c r="AE1356"/>
  <c r="B1356"/>
  <c r="AE1355"/>
  <c r="B1355"/>
  <c r="AE1351"/>
  <c r="B1351"/>
  <c r="AE1350"/>
  <c r="B1350"/>
  <c r="AE1349"/>
  <c r="B1349"/>
  <c r="AE1348"/>
  <c r="B1348"/>
  <c r="AE1347"/>
  <c r="B1347"/>
  <c r="AE1346"/>
  <c r="B1346"/>
  <c r="AE1345"/>
  <c r="B1345"/>
  <c r="AE1343"/>
  <c r="B1343"/>
  <c r="AE1342"/>
  <c r="B1342"/>
  <c r="AE1341"/>
  <c r="B1341"/>
  <c r="AE1340"/>
  <c r="B1340"/>
  <c r="AE1339"/>
  <c r="B1339"/>
  <c r="AE1338"/>
  <c r="B1338"/>
  <c r="AE1337"/>
  <c r="B1337"/>
  <c r="AE1336"/>
  <c r="B1336"/>
  <c r="AE1331"/>
  <c r="B1331"/>
  <c r="AE1330"/>
  <c r="B1330"/>
  <c r="AE1329"/>
  <c r="B1329"/>
  <c r="AE1327"/>
  <c r="B1327"/>
  <c r="AE1324"/>
  <c r="B1324"/>
  <c r="AE1321"/>
  <c r="B1321"/>
  <c r="AE1318"/>
  <c r="B1318"/>
  <c r="AE1315"/>
  <c r="B1315"/>
  <c r="AE1310"/>
  <c r="B1310"/>
  <c r="AE1309"/>
  <c r="B1309"/>
  <c r="AE1308"/>
  <c r="B1308"/>
  <c r="AE1307"/>
  <c r="B1307"/>
  <c r="AE1301"/>
  <c r="B1301"/>
  <c r="AE1300"/>
  <c r="B1300"/>
  <c r="AE1299"/>
  <c r="B1299"/>
  <c r="AE1296"/>
  <c r="B1296"/>
  <c r="AE1295"/>
  <c r="B1295"/>
  <c r="AE1289"/>
  <c r="AD1289"/>
  <c r="AI1289" s="1"/>
  <c r="B1289"/>
  <c r="AE1283"/>
  <c r="AA1283"/>
  <c r="B1283"/>
  <c r="AE1280"/>
  <c r="AA1280"/>
  <c r="B1280"/>
  <c r="AE1274"/>
  <c r="B1274"/>
  <c r="AE1271"/>
  <c r="B1271"/>
  <c r="AE1268"/>
  <c r="B1268"/>
  <c r="AE1265"/>
  <c r="B1265"/>
  <c r="AE1262"/>
  <c r="AD1262"/>
  <c r="AI1262" s="1"/>
  <c r="B1262"/>
  <c r="AE1259"/>
  <c r="AD1259"/>
  <c r="AI1259" s="1"/>
  <c r="B1259"/>
  <c r="AE1253"/>
  <c r="B1253"/>
  <c r="AE1250"/>
  <c r="B1250"/>
  <c r="AE1247"/>
  <c r="AD1247"/>
  <c r="AI1247" s="1"/>
  <c r="B1247"/>
  <c r="AE1244"/>
  <c r="AD1244"/>
  <c r="AI1244" s="1"/>
  <c r="B1244"/>
  <c r="AE1241"/>
  <c r="AD1241"/>
  <c r="AI1241" s="1"/>
  <c r="B1241"/>
  <c r="AE1234"/>
  <c r="B1234"/>
  <c r="AE1230"/>
  <c r="B1230"/>
  <c r="AE1226"/>
  <c r="B1226"/>
  <c r="AE1222"/>
  <c r="B1222"/>
  <c r="AE1218"/>
  <c r="B1218"/>
  <c r="AE1213"/>
  <c r="AD1213"/>
  <c r="AI1213" s="1"/>
  <c r="B1213"/>
  <c r="AE1206"/>
  <c r="AD1206"/>
  <c r="AI1206" s="1"/>
  <c r="B1206"/>
  <c r="AE1202"/>
  <c r="AD1202"/>
  <c r="AI1202" s="1"/>
  <c r="B1202"/>
  <c r="AE1198"/>
  <c r="AD1198"/>
  <c r="AI1198" s="1"/>
  <c r="B1198"/>
  <c r="AE1194"/>
  <c r="AD1194"/>
  <c r="AI1194" s="1"/>
  <c r="B1194"/>
  <c r="AE1190"/>
  <c r="AD1190"/>
  <c r="AI1190" s="1"/>
  <c r="B1190"/>
  <c r="AE1184"/>
  <c r="B1184"/>
  <c r="AE1183"/>
  <c r="B1183"/>
  <c r="AE1181"/>
  <c r="B1181"/>
  <c r="AE1180"/>
  <c r="B1180"/>
  <c r="AE1178"/>
  <c r="B1178"/>
  <c r="AE1172"/>
  <c r="AE1168"/>
  <c r="B1168"/>
  <c r="AE1163"/>
  <c r="B1163"/>
  <c r="AE1161"/>
  <c r="B1161"/>
  <c r="AE1159"/>
  <c r="B1159"/>
  <c r="AE1154"/>
  <c r="B1154"/>
  <c r="AE1150"/>
  <c r="B1150"/>
  <c r="AE1146"/>
  <c r="B1146"/>
  <c r="AE1142"/>
  <c r="B1142"/>
  <c r="AE1138"/>
  <c r="B1138"/>
  <c r="AE1134"/>
  <c r="B1134"/>
  <c r="AE1130"/>
  <c r="B1130"/>
  <c r="AE1127"/>
  <c r="B1127"/>
  <c r="AE1125"/>
  <c r="B1125"/>
  <c r="AE1123"/>
  <c r="B1123"/>
  <c r="AE1121"/>
  <c r="B1121"/>
  <c r="AE1116"/>
  <c r="B1116"/>
  <c r="AE1111"/>
  <c r="B1111"/>
  <c r="AE1107"/>
  <c r="B1107"/>
  <c r="AE1103"/>
  <c r="B1103"/>
  <c r="AE1098"/>
  <c r="B1098"/>
  <c r="AE1094"/>
  <c r="B1094"/>
  <c r="AE1089"/>
  <c r="B1089"/>
  <c r="AE1082"/>
  <c r="B1082"/>
  <c r="AE1080"/>
  <c r="B1080"/>
  <c r="AE1078"/>
  <c r="B1078"/>
  <c r="AE1074"/>
  <c r="B1074"/>
  <c r="AE1068"/>
  <c r="B1068"/>
  <c r="AE1064"/>
  <c r="B1064"/>
  <c r="AE1061"/>
  <c r="B1061"/>
  <c r="AE1057"/>
  <c r="B1057"/>
  <c r="AE1054"/>
  <c r="B1054"/>
  <c r="AE1049"/>
  <c r="B1049"/>
  <c r="AE1045"/>
  <c r="B1045"/>
  <c r="AE1041"/>
  <c r="B1041"/>
  <c r="AE1037"/>
  <c r="B1037"/>
  <c r="AE1033"/>
  <c r="B1033"/>
  <c r="AE1028"/>
  <c r="B1028"/>
  <c r="AE1026"/>
  <c r="B1026"/>
  <c r="AE1024"/>
  <c r="B1024"/>
  <c r="AE1018"/>
  <c r="B1018"/>
  <c r="AE1016"/>
  <c r="AA1016"/>
  <c r="B1016"/>
  <c r="AE1014"/>
  <c r="B1014"/>
  <c r="AE1012"/>
  <c r="B1012"/>
  <c r="AE1004"/>
  <c r="B1004"/>
  <c r="AE998"/>
  <c r="B998"/>
  <c r="AE987"/>
  <c r="B987"/>
  <c r="AE979"/>
  <c r="B979"/>
  <c r="AE971"/>
  <c r="B971"/>
  <c r="AE963"/>
  <c r="B963"/>
  <c r="AE955"/>
  <c r="B955"/>
  <c r="AE943"/>
  <c r="B943"/>
  <c r="AE935"/>
  <c r="B935"/>
  <c r="AE930"/>
  <c r="B930"/>
  <c r="AE925"/>
  <c r="B925"/>
  <c r="AE921"/>
  <c r="B921"/>
  <c r="AE918"/>
  <c r="B918"/>
  <c r="AE915"/>
  <c r="B915"/>
  <c r="AE913"/>
  <c r="B913"/>
  <c r="AE911"/>
  <c r="B911"/>
  <c r="AE909"/>
  <c r="B909"/>
  <c r="AE906"/>
  <c r="B906"/>
  <c r="AE900"/>
  <c r="B900"/>
  <c r="AE895"/>
  <c r="B895"/>
  <c r="AE890"/>
  <c r="B890"/>
  <c r="AE885"/>
  <c r="B885"/>
  <c r="AE880"/>
  <c r="B880"/>
  <c r="AE875"/>
  <c r="B875"/>
  <c r="AE870"/>
  <c r="B870"/>
  <c r="AE865"/>
  <c r="B865"/>
  <c r="AE860"/>
  <c r="B860"/>
  <c r="AE855"/>
  <c r="B855"/>
  <c r="AE850"/>
  <c r="B850"/>
  <c r="AE845"/>
  <c r="B845"/>
  <c r="AE840"/>
  <c r="B840"/>
  <c r="AE834"/>
  <c r="B834"/>
  <c r="AE829"/>
  <c r="B829"/>
  <c r="AE824"/>
  <c r="B824"/>
  <c r="AE819"/>
  <c r="B819"/>
  <c r="AE814"/>
  <c r="B814"/>
  <c r="AE809"/>
  <c r="B809"/>
  <c r="AE804"/>
  <c r="B804"/>
  <c r="AE797"/>
  <c r="B797"/>
  <c r="AE794"/>
  <c r="B794"/>
  <c r="AE786"/>
  <c r="B786"/>
  <c r="AE780"/>
  <c r="B780"/>
  <c r="AE777"/>
  <c r="B777"/>
  <c r="AE773"/>
  <c r="B773"/>
  <c r="AE771"/>
  <c r="B771"/>
  <c r="AE770"/>
  <c r="B770"/>
  <c r="AE769"/>
  <c r="B769"/>
  <c r="AE768"/>
  <c r="AA768"/>
  <c r="B768"/>
  <c r="AE767"/>
  <c r="AA767"/>
  <c r="B767"/>
  <c r="AE765"/>
  <c r="B765"/>
  <c r="AE763"/>
  <c r="B763"/>
  <c r="AE761"/>
  <c r="B761"/>
  <c r="AE759"/>
  <c r="B759"/>
  <c r="AE756"/>
  <c r="B756"/>
  <c r="AE754"/>
  <c r="B754"/>
  <c r="AE752"/>
  <c r="B752"/>
  <c r="AE747"/>
  <c r="B747"/>
  <c r="AE745"/>
  <c r="B745"/>
  <c r="AE744"/>
  <c r="B744"/>
  <c r="AE743"/>
  <c r="B743"/>
  <c r="AE736"/>
  <c r="B736"/>
  <c r="AE730"/>
  <c r="B730"/>
  <c r="AE724"/>
  <c r="B724"/>
  <c r="AE719"/>
  <c r="B719"/>
  <c r="AE715"/>
  <c r="B715"/>
  <c r="AE709"/>
  <c r="B709"/>
  <c r="AE707"/>
  <c r="B707"/>
  <c r="AE706"/>
  <c r="B706"/>
  <c r="AE700"/>
  <c r="B700"/>
  <c r="AE695"/>
  <c r="B695"/>
  <c r="AE690"/>
  <c r="B690"/>
  <c r="AE685"/>
  <c r="B685"/>
  <c r="AE680"/>
  <c r="B680"/>
  <c r="AE675"/>
  <c r="B675"/>
  <c r="AE670"/>
  <c r="B670"/>
  <c r="AE665"/>
  <c r="B665"/>
  <c r="AE660"/>
  <c r="B660"/>
  <c r="AE655"/>
  <c r="B655"/>
  <c r="AE650"/>
  <c r="B650"/>
  <c r="AE645"/>
  <c r="B645"/>
  <c r="AE640"/>
  <c r="B640"/>
  <c r="AE635"/>
  <c r="B635"/>
  <c r="AE630"/>
  <c r="B630"/>
  <c r="AE625"/>
  <c r="B625"/>
  <c r="AE620"/>
  <c r="B620"/>
  <c r="AE615"/>
  <c r="B615"/>
  <c r="AE609"/>
  <c r="B609"/>
  <c r="AE604"/>
  <c r="B604"/>
  <c r="AE599"/>
  <c r="B599"/>
  <c r="AE594"/>
  <c r="B594"/>
  <c r="AE589"/>
  <c r="B589"/>
  <c r="AE584"/>
  <c r="B584"/>
  <c r="AE579"/>
  <c r="B579"/>
  <c r="AE572"/>
  <c r="B572"/>
  <c r="AE570"/>
  <c r="B570"/>
  <c r="AE569"/>
  <c r="B569"/>
  <c r="AE566"/>
  <c r="B566"/>
  <c r="AE564"/>
  <c r="B564"/>
  <c r="AE562"/>
  <c r="B562"/>
  <c r="AE560"/>
  <c r="B560"/>
  <c r="AE558"/>
  <c r="B558"/>
  <c r="AE556"/>
  <c r="B556"/>
  <c r="AE554"/>
  <c r="B554"/>
  <c r="AE552"/>
  <c r="B552"/>
  <c r="AE550"/>
  <c r="B550"/>
  <c r="AE548"/>
  <c r="B548"/>
  <c r="AE546"/>
  <c r="B546"/>
  <c r="AE544"/>
  <c r="B544"/>
  <c r="AE542"/>
  <c r="B542"/>
  <c r="AE537"/>
  <c r="B537"/>
  <c r="AE533"/>
  <c r="B533"/>
  <c r="AE529"/>
  <c r="B529"/>
  <c r="AE523"/>
  <c r="B523"/>
  <c r="AE519"/>
  <c r="B519"/>
  <c r="AE518"/>
  <c r="B518"/>
  <c r="AE517"/>
  <c r="B517"/>
  <c r="AE510"/>
  <c r="B510"/>
  <c r="AE503"/>
  <c r="B503"/>
  <c r="AE499"/>
  <c r="B499"/>
  <c r="AE494"/>
  <c r="B494"/>
  <c r="AE487"/>
  <c r="B487"/>
  <c r="AE484"/>
  <c r="B484"/>
  <c r="AE477"/>
  <c r="B477"/>
  <c r="AE471"/>
  <c r="B471"/>
  <c r="AE466"/>
  <c r="B466"/>
  <c r="AE464"/>
  <c r="B464"/>
  <c r="AE463"/>
  <c r="B463"/>
  <c r="AE462"/>
  <c r="B462"/>
  <c r="AE460"/>
  <c r="B460"/>
  <c r="AE453"/>
  <c r="B453"/>
  <c r="AE451"/>
  <c r="B451"/>
  <c r="AE448"/>
  <c r="B448"/>
  <c r="AE440"/>
  <c r="B440"/>
  <c r="AE438"/>
  <c r="B438"/>
  <c r="AE436"/>
  <c r="B436"/>
  <c r="AE429"/>
  <c r="B429"/>
  <c r="AE422"/>
  <c r="B422"/>
  <c r="AE416"/>
  <c r="B416"/>
  <c r="AE410"/>
  <c r="B410"/>
  <c r="AE404"/>
  <c r="B404"/>
  <c r="AE398"/>
  <c r="B398"/>
  <c r="AE392"/>
  <c r="B392"/>
  <c r="AE386"/>
  <c r="B386"/>
  <c r="AE380"/>
  <c r="B380"/>
  <c r="AE374"/>
  <c r="B374"/>
  <c r="AE368"/>
  <c r="B368"/>
  <c r="AE362"/>
  <c r="B362"/>
  <c r="AE356"/>
  <c r="B356"/>
  <c r="AE350"/>
  <c r="B350"/>
  <c r="AE344"/>
  <c r="B344"/>
  <c r="AE338"/>
  <c r="B338"/>
  <c r="AE332"/>
  <c r="B332"/>
  <c r="AE326"/>
  <c r="B326"/>
  <c r="AE320"/>
  <c r="B320"/>
  <c r="AE313"/>
  <c r="B313"/>
  <c r="AE307"/>
  <c r="B307"/>
  <c r="AE301"/>
  <c r="B301"/>
  <c r="AE295"/>
  <c r="B295"/>
  <c r="AE289"/>
  <c r="B289"/>
  <c r="AE283"/>
  <c r="B283"/>
  <c r="AE277"/>
  <c r="B277"/>
  <c r="AE270"/>
  <c r="B270"/>
  <c r="AE266"/>
  <c r="B266"/>
  <c r="AE263"/>
  <c r="B263"/>
  <c r="AE260"/>
  <c r="B260"/>
  <c r="AE257"/>
  <c r="B257"/>
  <c r="AE254"/>
  <c r="B254"/>
  <c r="AE251"/>
  <c r="B251"/>
  <c r="AE248"/>
  <c r="B248"/>
  <c r="AE245"/>
  <c r="B245"/>
  <c r="AE242"/>
  <c r="B242"/>
  <c r="AE239"/>
  <c r="B239"/>
  <c r="AE236"/>
  <c r="B236"/>
  <c r="AE233"/>
  <c r="B233"/>
  <c r="AE230"/>
  <c r="B230"/>
  <c r="AE226"/>
  <c r="B226"/>
  <c r="AE223"/>
  <c r="B223"/>
  <c r="AE220"/>
  <c r="B220"/>
  <c r="AE217"/>
  <c r="B217"/>
  <c r="AE214"/>
  <c r="B214"/>
  <c r="AE207"/>
  <c r="B207"/>
  <c r="AE204"/>
  <c r="AA204"/>
  <c r="B204"/>
  <c r="AE202"/>
  <c r="B202"/>
  <c r="AE201"/>
  <c r="B201"/>
  <c r="AE194"/>
  <c r="B194"/>
  <c r="AE188"/>
  <c r="B188"/>
  <c r="AE182"/>
  <c r="B182"/>
  <c r="AE176"/>
  <c r="B176"/>
  <c r="AE170"/>
  <c r="B170"/>
  <c r="AE164"/>
  <c r="B164"/>
  <c r="AE157"/>
  <c r="B157"/>
  <c r="AE151"/>
  <c r="B151"/>
  <c r="AE145"/>
  <c r="B145"/>
  <c r="AE142"/>
  <c r="B142"/>
  <c r="AE139"/>
  <c r="B139"/>
  <c r="AE137"/>
  <c r="B137"/>
  <c r="AE135"/>
  <c r="B135"/>
  <c r="AE133"/>
  <c r="B133"/>
  <c r="AE130"/>
  <c r="B130"/>
  <c r="AE128"/>
  <c r="B128"/>
  <c r="AE126"/>
  <c r="B126"/>
  <c r="AE124"/>
  <c r="B124"/>
  <c r="AE117"/>
  <c r="B117"/>
  <c r="AE112"/>
  <c r="B112"/>
  <c r="AE107"/>
  <c r="B107"/>
  <c r="AE103"/>
  <c r="B103"/>
  <c r="AE99"/>
  <c r="B99"/>
  <c r="AE95"/>
  <c r="B95"/>
  <c r="AE91"/>
  <c r="B91"/>
  <c r="AE87"/>
  <c r="B87"/>
  <c r="AE83"/>
  <c r="B83"/>
  <c r="AE79"/>
  <c r="B79"/>
  <c r="AE75"/>
  <c r="B75"/>
  <c r="AE71"/>
  <c r="B71"/>
  <c r="AE67"/>
  <c r="B67"/>
  <c r="AE63"/>
  <c r="B63"/>
  <c r="AE59"/>
  <c r="B59"/>
  <c r="AE55"/>
  <c r="B55"/>
  <c r="AE50"/>
  <c r="B50"/>
  <c r="AE46"/>
  <c r="B46"/>
  <c r="AE42"/>
  <c r="B42"/>
  <c r="AE38"/>
  <c r="B38"/>
  <c r="AE34"/>
  <c r="B34"/>
  <c r="AE29"/>
  <c r="B29"/>
  <c r="AE22"/>
  <c r="B22"/>
  <c r="AE16"/>
  <c r="B16"/>
  <c r="AM12"/>
  <c r="AI12"/>
  <c r="AG12"/>
  <c r="AE12"/>
  <c r="B12"/>
  <c r="AG768" l="1"/>
  <c r="AM768"/>
  <c r="AM1016"/>
  <c r="AG1016"/>
  <c r="AG204"/>
  <c r="AM204"/>
  <c r="AG1280"/>
  <c r="AM1280"/>
  <c r="AG1283"/>
  <c r="AM1283"/>
  <c r="AG767"/>
  <c r="AM767"/>
  <c r="AK12"/>
</calcChain>
</file>

<file path=xl/sharedStrings.xml><?xml version="1.0" encoding="utf-8"?>
<sst xmlns="http://schemas.openxmlformats.org/spreadsheetml/2006/main" count="24954" uniqueCount="2950">
  <si>
    <t xml:space="preserve">CODE  </t>
  </si>
  <si>
    <t>GENCOD</t>
  </si>
  <si>
    <t>AFI</t>
  </si>
  <si>
    <t>COLIS PAR PALETTE</t>
  </si>
  <si>
    <t>SERVIETTES</t>
  </si>
  <si>
    <t>BLANC</t>
  </si>
  <si>
    <t>131003</t>
  </si>
  <si>
    <t>161000</t>
  </si>
  <si>
    <t>101481</t>
  </si>
  <si>
    <t>121480</t>
  </si>
  <si>
    <t>151480</t>
  </si>
  <si>
    <t>100291</t>
  </si>
  <si>
    <t>KRAFT</t>
  </si>
  <si>
    <t>101471</t>
  </si>
  <si>
    <t>131603</t>
  </si>
  <si>
    <t>151470</t>
  </si>
  <si>
    <t>SERV OUATE 20X20 2F BETON</t>
  </si>
  <si>
    <t>SERV OUATE 20X20 2F BLEU AZUR</t>
  </si>
  <si>
    <t>SERV OUATE 20X20 2F IVOIRE</t>
  </si>
  <si>
    <t>SERV OUATE 20X20 2F LAVANDE</t>
  </si>
  <si>
    <t>SERV OUATE 20X20 2F PISTACHE</t>
  </si>
  <si>
    <t>SERV OUATE 20X20 2F ARGILE</t>
  </si>
  <si>
    <t>SERV OUATE 20X20 2F AUBERGINE</t>
  </si>
  <si>
    <t>SERV OUATE 20X20 2F BLEU MARINE</t>
  </si>
  <si>
    <t>SERV OUATE 20X20 2F BORDEAUX</t>
  </si>
  <si>
    <t>SERV OUATE 20X20 2F CHOCOLAT</t>
  </si>
  <si>
    <t>SERV OUATE 20X20 2F CITRON</t>
  </si>
  <si>
    <t>SERV OUATE 20X20 2F EBENE</t>
  </si>
  <si>
    <t>SERV OUATE 20X20 2F FRAMBOISE</t>
  </si>
  <si>
    <t>SERV OUATE 20X20 2F MANDARINE</t>
  </si>
  <si>
    <t>SERV OUATE 20X20 2F PIVOINE</t>
  </si>
  <si>
    <t>SERV OUATE 20X20 2F ROUGE</t>
  </si>
  <si>
    <t>SERV OUATE 20X20 2F TURQUOISE</t>
  </si>
  <si>
    <t>101161</t>
  </si>
  <si>
    <t>SERV OUATE 30X30 2F ABRICOT</t>
  </si>
  <si>
    <t>101101</t>
  </si>
  <si>
    <t>SERV OUATE 30X30 2F BLEU AZUR</t>
  </si>
  <si>
    <t>101131</t>
  </si>
  <si>
    <t>101171</t>
  </si>
  <si>
    <t>SERV OUATE 30X30 2F VANILLE</t>
  </si>
  <si>
    <t>101501</t>
  </si>
  <si>
    <t>SERV OUATE 30X30 2F BLEU MARINE</t>
  </si>
  <si>
    <t>101511</t>
  </si>
  <si>
    <t>SERV OUATE 30X30 2F BORDEAUX</t>
  </si>
  <si>
    <t>101521</t>
  </si>
  <si>
    <t>SERV OUATE 30X30 2F CITRON</t>
  </si>
  <si>
    <t>101561</t>
  </si>
  <si>
    <t>SERV OUATE 30X30 2F ROUGE</t>
  </si>
  <si>
    <t>131353</t>
  </si>
  <si>
    <t>SERV OUATE 33X33 2F IVOIRE</t>
  </si>
  <si>
    <t>131203</t>
  </si>
  <si>
    <t>SERV OUATE 33X33 2F LAVANDE</t>
  </si>
  <si>
    <t>131803</t>
  </si>
  <si>
    <t>SERV OUATE 33X33 2F PISTACHE</t>
  </si>
  <si>
    <t>133693</t>
  </si>
  <si>
    <t>SERV OUATE 33X33 2F EBENE</t>
  </si>
  <si>
    <t>131613</t>
  </si>
  <si>
    <t>SERV OUATE 33X33 2F JAUNE SOLEIL</t>
  </si>
  <si>
    <t>131753</t>
  </si>
  <si>
    <t>SERV OUATE 33X33 2F MANDARINE</t>
  </si>
  <si>
    <t>131743</t>
  </si>
  <si>
    <t>SERV OUATE 33X33 2F PIVOINE</t>
  </si>
  <si>
    <t>131563</t>
  </si>
  <si>
    <t>SERV OUATE 33X33 2F ROUGE</t>
  </si>
  <si>
    <t>121840</t>
  </si>
  <si>
    <t>SERV OUATE 30X39 2F BETON</t>
  </si>
  <si>
    <t>121130</t>
  </si>
  <si>
    <t>SERV OUATE 30X39 2F JAUNE</t>
  </si>
  <si>
    <t>121200</t>
  </si>
  <si>
    <t>SERV OUATE 30X39 2F LAVANDE</t>
  </si>
  <si>
    <t>121800</t>
  </si>
  <si>
    <t>SERV OUATE 30X39 2F PISTACHE</t>
  </si>
  <si>
    <t>121170</t>
  </si>
  <si>
    <t>SERV OUATE 30X39 2F VANILLE</t>
  </si>
  <si>
    <t>121500</t>
  </si>
  <si>
    <t>SERV OUATE 30X39 2F BLEU MARINE</t>
  </si>
  <si>
    <t>121510</t>
  </si>
  <si>
    <t>SERV OUATE 30X39 2F BORDEAUX</t>
  </si>
  <si>
    <t>121760</t>
  </si>
  <si>
    <t>SERV OUATE 30X39 2F CHOCOLAT</t>
  </si>
  <si>
    <t>121520</t>
  </si>
  <si>
    <t>SERV OUATE 30X39 2F CITRON</t>
  </si>
  <si>
    <t>121850</t>
  </si>
  <si>
    <t>SERV OUATE 30X39 2F FRAMBOISE</t>
  </si>
  <si>
    <t>121750</t>
  </si>
  <si>
    <t>SERV OUATE 30X39 2F MANDARINE</t>
  </si>
  <si>
    <t>121740</t>
  </si>
  <si>
    <t>SERV OUATE 30X39 2F PIVOINE</t>
  </si>
  <si>
    <t>121560</t>
  </si>
  <si>
    <t>SERV OUATE 30X39 2F ROUGE</t>
  </si>
  <si>
    <t>121720</t>
  </si>
  <si>
    <t>SERV OUATE 30X39 2F TERRACOTTA</t>
  </si>
  <si>
    <t>121460</t>
  </si>
  <si>
    <t>SERV OUATE 30X39 2F TURQUOISE</t>
  </si>
  <si>
    <t>121580</t>
  </si>
  <si>
    <t>SERV OUATE 30X39 2F VERT LUMIERE</t>
  </si>
  <si>
    <t>121590</t>
  </si>
  <si>
    <t>SERV OUATE 30X39 2F VERT SAPIN</t>
  </si>
  <si>
    <t>151160</t>
  </si>
  <si>
    <t>SERV OUATE 39X39 2F ABRICOT</t>
  </si>
  <si>
    <t>151840</t>
  </si>
  <si>
    <t>SERV OUATE 39X39 2F BETON</t>
  </si>
  <si>
    <t>151100</t>
  </si>
  <si>
    <t>SERV OUATE 39X39 2F BLEU AZUR</t>
  </si>
  <si>
    <t>151350</t>
  </si>
  <si>
    <t>SERV OUATE 39X39 2F IVOIRE</t>
  </si>
  <si>
    <t>151130</t>
  </si>
  <si>
    <t>SERV OUATE 39X39 2F JAUNE</t>
  </si>
  <si>
    <t>151800</t>
  </si>
  <si>
    <t>SERV OUATE 39X39 2F PISTACHE</t>
  </si>
  <si>
    <t>151170</t>
  </si>
  <si>
    <t>SERV OUATE 39X39 2F VANILLE</t>
  </si>
  <si>
    <t>151490</t>
  </si>
  <si>
    <t>SERV OUATE 39X39 2F ARGILE</t>
  </si>
  <si>
    <t>151370</t>
  </si>
  <si>
    <t>SERV OUATE 39X39 2F AUBERGINE</t>
  </si>
  <si>
    <t>151500</t>
  </si>
  <si>
    <t>SERV OUATE 39X39 2F BLEU MARINE</t>
  </si>
  <si>
    <t>151510</t>
  </si>
  <si>
    <t>SERV OUATE 39X39 2F BORDEAUX</t>
  </si>
  <si>
    <t>151760</t>
  </si>
  <si>
    <t>SERV OUATE 39X39 2F CHOCOLAT</t>
  </si>
  <si>
    <t>151520</t>
  </si>
  <si>
    <t>SERV OUATE 39X39 2F CITRON</t>
  </si>
  <si>
    <t>151990</t>
  </si>
  <si>
    <t>SERV OUATE 39X39 2F EBENE</t>
  </si>
  <si>
    <t>151850</t>
  </si>
  <si>
    <t>SERV OUATE 39X39 2F FRAMBOISE</t>
  </si>
  <si>
    <t>151610</t>
  </si>
  <si>
    <t>SERV OUATE 39X39 2F JAUNE SOLEIL</t>
  </si>
  <si>
    <t>151750</t>
  </si>
  <si>
    <t>SERV OUATE 39X39 2F MANDARINE</t>
  </si>
  <si>
    <t>151740</t>
  </si>
  <si>
    <t>SERV OUATE 39X39 2F PIVOINE</t>
  </si>
  <si>
    <t>151560</t>
  </si>
  <si>
    <t>SERV OUATE 39X39 2F ROUGE</t>
  </si>
  <si>
    <t>151720</t>
  </si>
  <si>
    <t>SERV OUATE 39X39 2F TERRACOTTA</t>
  </si>
  <si>
    <t>151460</t>
  </si>
  <si>
    <t>SERV OUATE 39X39 2F TURQUOISE</t>
  </si>
  <si>
    <t>151580</t>
  </si>
  <si>
    <t>SERV OUATE 39X39 2F VERT LUMIERE</t>
  </si>
  <si>
    <t>151590</t>
  </si>
  <si>
    <t>SERV OUATE 39X39 2F VERT SAPIN</t>
  </si>
  <si>
    <t>161560</t>
  </si>
  <si>
    <t>SERV OUATE 40X48 2F ROUGE</t>
  </si>
  <si>
    <t>SERV OUATE 48X48 2F ABRICOT</t>
  </si>
  <si>
    <t>SERV OUATE 48X48 2F ROUGE</t>
  </si>
  <si>
    <t>103001</t>
  </si>
  <si>
    <t>SERV OUATE 30X30 1F VICHY ROUGE</t>
  </si>
  <si>
    <t>785006</t>
  </si>
  <si>
    <t>785950</t>
  </si>
  <si>
    <t>785016</t>
  </si>
  <si>
    <t>787013</t>
  </si>
  <si>
    <t>785416</t>
  </si>
  <si>
    <t>785376</t>
  </si>
  <si>
    <t>785036</t>
  </si>
  <si>
    <t>785996</t>
  </si>
  <si>
    <t>785426</t>
  </si>
  <si>
    <t>787046</t>
  </si>
  <si>
    <t>785986</t>
  </si>
  <si>
    <t>785076</t>
  </si>
  <si>
    <t>785056</t>
  </si>
  <si>
    <t>785216</t>
  </si>
  <si>
    <t>785456</t>
  </si>
  <si>
    <t>787007</t>
  </si>
  <si>
    <t>785796</t>
  </si>
  <si>
    <t>787010</t>
  </si>
  <si>
    <t>785366</t>
  </si>
  <si>
    <t>785466</t>
  </si>
  <si>
    <t>785046</t>
  </si>
  <si>
    <t>785966</t>
  </si>
  <si>
    <t>785396</t>
  </si>
  <si>
    <t>787014</t>
  </si>
  <si>
    <t>785066</t>
  </si>
  <si>
    <t>785086</t>
  </si>
  <si>
    <t>787023</t>
  </si>
  <si>
    <t>785226</t>
  </si>
  <si>
    <t>787028</t>
  </si>
  <si>
    <t>785126</t>
  </si>
  <si>
    <t>785156</t>
  </si>
  <si>
    <t>785206</t>
  </si>
  <si>
    <t>785146</t>
  </si>
  <si>
    <t>785496</t>
  </si>
  <si>
    <t>700002</t>
  </si>
  <si>
    <t>SERV CELISOFT® 30X30  BLANC</t>
  </si>
  <si>
    <t>SERV CELISOFT® 30X40  BLANC</t>
  </si>
  <si>
    <t>702000</t>
  </si>
  <si>
    <t>SERV CELISOFT® 40X40  BLANC</t>
  </si>
  <si>
    <t>702960</t>
  </si>
  <si>
    <t>SERV CELISOFT® 40X40  BETON</t>
  </si>
  <si>
    <t>702010</t>
  </si>
  <si>
    <t>SERV CELISOFT® 40X40  BLEU AZUR</t>
  </si>
  <si>
    <t>702020</t>
  </si>
  <si>
    <t>SERV CELISOFT® 40X40  CITRON</t>
  </si>
  <si>
    <t>702030</t>
  </si>
  <si>
    <t>SERV CELISOFT® 40X40  IVOIRE</t>
  </si>
  <si>
    <t>702980</t>
  </si>
  <si>
    <t>SERV CELISOFT® 40X40  LIN</t>
  </si>
  <si>
    <t>702230</t>
  </si>
  <si>
    <t>SERV CELISOFT® 40X40  ARGILE</t>
  </si>
  <si>
    <t>702080</t>
  </si>
  <si>
    <t>SERV CELISOFT® 40X40  BLEU MARINE</t>
  </si>
  <si>
    <t>702090</t>
  </si>
  <si>
    <t>SERV CELISOFT® 40X40  BORDEAUX</t>
  </si>
  <si>
    <t>702790</t>
  </si>
  <si>
    <t>SERV CELISOFT® 40X40  CHOCOLAT</t>
  </si>
  <si>
    <t>702760</t>
  </si>
  <si>
    <t>SERV CELISOFT® 40X40  EBENE</t>
  </si>
  <si>
    <t>702240</t>
  </si>
  <si>
    <t>SERV CELISOFT® 40X40  FRAMBOISE</t>
  </si>
  <si>
    <t>702150</t>
  </si>
  <si>
    <t>SERV CELISOFT® 40X40  MANDARINE</t>
  </si>
  <si>
    <t>702110</t>
  </si>
  <si>
    <t>SERV CELISOFT® 40X40  ROUGE</t>
  </si>
  <si>
    <t>702120</t>
  </si>
  <si>
    <t>SERV CELISOFT® 40X40  VERT SAPIN</t>
  </si>
  <si>
    <t>702260</t>
  </si>
  <si>
    <t>SERV CELISOFT® 40X40 FLORALIE BLANC</t>
  </si>
  <si>
    <t>702500</t>
  </si>
  <si>
    <t>SERV CELISOFT® 40X40 LISERE 8 BORDEAUX BLANC</t>
  </si>
  <si>
    <t>772200</t>
  </si>
  <si>
    <t>772260</t>
  </si>
  <si>
    <t xml:space="preserve">SERV CELISOFT® 40X40 POMPEI BORDEAUX&amp;GRIS </t>
  </si>
  <si>
    <t>772590</t>
  </si>
  <si>
    <t>772970</t>
  </si>
  <si>
    <t>NAPPES AUX FORMATS</t>
  </si>
  <si>
    <t>BORDS DROITS</t>
  </si>
  <si>
    <t>NAPPES PAPIER 30X40 BD BLANC</t>
  </si>
  <si>
    <t>200007</t>
  </si>
  <si>
    <t>200010</t>
  </si>
  <si>
    <t>200061</t>
  </si>
  <si>
    <t>NAPPES PAPIER 60X70 BD BLANC PLIEES</t>
  </si>
  <si>
    <t>200011</t>
  </si>
  <si>
    <t>200014</t>
  </si>
  <si>
    <t>200018</t>
  </si>
  <si>
    <t>NAPPES PAPIER 70X70 BD BLANC PLIEES</t>
  </si>
  <si>
    <t>200020</t>
  </si>
  <si>
    <t>200021</t>
  </si>
  <si>
    <t>200026</t>
  </si>
  <si>
    <t>200029</t>
  </si>
  <si>
    <t>200032</t>
  </si>
  <si>
    <t>BORDS FESTONNES</t>
  </si>
  <si>
    <t>NAPPES PAPIER 23X33 BF BLANC</t>
  </si>
  <si>
    <t>NAPPES PAPIER 28X38 BF BLANC</t>
  </si>
  <si>
    <t>210352</t>
  </si>
  <si>
    <t>210350</t>
  </si>
  <si>
    <t>210351</t>
  </si>
  <si>
    <t>270009</t>
  </si>
  <si>
    <t>270014</t>
  </si>
  <si>
    <t>270018</t>
  </si>
  <si>
    <t>270022</t>
  </si>
  <si>
    <t>685009</t>
  </si>
  <si>
    <t>685109</t>
  </si>
  <si>
    <t>NAPPES PAPIER KRAFT 60X60 BD BLANC</t>
  </si>
  <si>
    <t>NAPPES PAPIER KRAFT 30X40 BD BRUN</t>
  </si>
  <si>
    <t>680209</t>
  </si>
  <si>
    <t>NAPPES PAPIER KRAFT 55X55 BD BRUN</t>
  </si>
  <si>
    <t>680109</t>
  </si>
  <si>
    <t>NAPPES PAPIER KRAFT 60X60 BD BRUN</t>
  </si>
  <si>
    <t>680509</t>
  </si>
  <si>
    <t>NAPPES PAPIER KRAFT 70X70 BD BRUN</t>
  </si>
  <si>
    <t>NAPPES PAPIER KRAFT 40X120 BD BRUN</t>
  </si>
  <si>
    <t>684809</t>
  </si>
  <si>
    <t>689909</t>
  </si>
  <si>
    <t>684709</t>
  </si>
  <si>
    <t>684609</t>
  </si>
  <si>
    <t>002135</t>
  </si>
  <si>
    <t>002225</t>
  </si>
  <si>
    <t>002605</t>
  </si>
  <si>
    <t>002155</t>
  </si>
  <si>
    <t>002435</t>
  </si>
  <si>
    <t>260115</t>
  </si>
  <si>
    <t>260430</t>
  </si>
  <si>
    <t>003155</t>
  </si>
  <si>
    <t>003145</t>
  </si>
  <si>
    <t>003105</t>
  </si>
  <si>
    <t>003115</t>
  </si>
  <si>
    <t>003165</t>
  </si>
  <si>
    <t>003125</t>
  </si>
  <si>
    <t>003135</t>
  </si>
  <si>
    <t>280010</t>
  </si>
  <si>
    <t>NAPPES CELISOFT® 30X40  BLANC</t>
  </si>
  <si>
    <t>281610</t>
  </si>
  <si>
    <t>NAPPES CELISOFT® 30X40  BETON</t>
  </si>
  <si>
    <t>285810</t>
  </si>
  <si>
    <t>NAPPES CELISOFT® 30X40  CHARTREUSE</t>
  </si>
  <si>
    <t>281210</t>
  </si>
  <si>
    <t>NAPPES CELISOFT® 30X40  IVOIRE</t>
  </si>
  <si>
    <t>280310</t>
  </si>
  <si>
    <t>NAPPES CELISOFT® 30X40  BORDEAUX</t>
  </si>
  <si>
    <t>281910</t>
  </si>
  <si>
    <t>NAPPES CELISOFT® 30X40  CHOCOLAT</t>
  </si>
  <si>
    <t>281810</t>
  </si>
  <si>
    <t>NAPPES CELISOFT® 30X40  EBENE</t>
  </si>
  <si>
    <t>281510</t>
  </si>
  <si>
    <t>NAPPES CELISOFT® 30X40  MANDARINE</t>
  </si>
  <si>
    <t>280810</t>
  </si>
  <si>
    <t>NAPPES CELISOFT® 30X40  ROUGE</t>
  </si>
  <si>
    <t>280009</t>
  </si>
  <si>
    <t>NAPPES CELISOFT® 80X80  BLANC</t>
  </si>
  <si>
    <t>271200</t>
  </si>
  <si>
    <t>271211</t>
  </si>
  <si>
    <t>271101</t>
  </si>
  <si>
    <t>271103</t>
  </si>
  <si>
    <t>271105</t>
  </si>
  <si>
    <t>271106</t>
  </si>
  <si>
    <t>271000</t>
  </si>
  <si>
    <t>ROULEAUX</t>
  </si>
  <si>
    <t>240200</t>
  </si>
  <si>
    <t>RL DAMASSE 1,00X10  BLANC</t>
  </si>
  <si>
    <t>240400</t>
  </si>
  <si>
    <t>RL DAMASSE 1,00X100  BLANC</t>
  </si>
  <si>
    <t>290912</t>
  </si>
  <si>
    <t>RL DAMASSE 1,20X6  BETON</t>
  </si>
  <si>
    <t>240906</t>
  </si>
  <si>
    <t>RL DAMASSE 1,20X6  BLEU AZUR</t>
  </si>
  <si>
    <t>290919</t>
  </si>
  <si>
    <t>RL DAMASSE 1,20X6  IVOIRE</t>
  </si>
  <si>
    <t>RL DAMASSE 1,20X6  JAUNE</t>
  </si>
  <si>
    <t>240910</t>
  </si>
  <si>
    <t>RL DAMASSE 1,20X6  BLEU MARINE</t>
  </si>
  <si>
    <t>240911</t>
  </si>
  <si>
    <t>RL DAMASSE 1,20X6  BORDEAUX</t>
  </si>
  <si>
    <t>240914</t>
  </si>
  <si>
    <t>RL DAMASSE 1,20X6  CITRON</t>
  </si>
  <si>
    <t>240905</t>
  </si>
  <si>
    <t>RL DAMASSE 1,20X6  EBENE</t>
  </si>
  <si>
    <t>290916</t>
  </si>
  <si>
    <t>RL DAMASSE 1,20X6  MANDARINE</t>
  </si>
  <si>
    <t>290917</t>
  </si>
  <si>
    <t>RL DAMASSE 1,20X6  PISTACHE</t>
  </si>
  <si>
    <t>290918</t>
  </si>
  <si>
    <t>RL DAMASSE 1,20X6  PIVOINE</t>
  </si>
  <si>
    <t>240909</t>
  </si>
  <si>
    <t>RL DAMASSE 1,20X6  ROUGE</t>
  </si>
  <si>
    <t>290911</t>
  </si>
  <si>
    <t>RL DAMASSE 1,20X6  TURQUOISE</t>
  </si>
  <si>
    <t>240600</t>
  </si>
  <si>
    <t>RL DAMASSE 1,20X10  BLANC</t>
  </si>
  <si>
    <t>241000</t>
  </si>
  <si>
    <t>RL DAMASSE 1,20X25  BLANC</t>
  </si>
  <si>
    <t>291012</t>
  </si>
  <si>
    <t>RL DAMASSE 1,20X25  BETON</t>
  </si>
  <si>
    <t>241006</t>
  </si>
  <si>
    <t>RL DAMASSE 1,20X25  BLEU AZUR</t>
  </si>
  <si>
    <t>291019</t>
  </si>
  <si>
    <t>RL DAMASSE 1,20X25  IVOIRE</t>
  </si>
  <si>
    <t>241071</t>
  </si>
  <si>
    <t>RL DAMASSE 1,20X25  LAVANDE</t>
  </si>
  <si>
    <t>241070</t>
  </si>
  <si>
    <t>RL DAMASSE 1,20X25  VANILLE</t>
  </si>
  <si>
    <t>241010</t>
  </si>
  <si>
    <t>RL DAMASSE 1,20X25  BLEU MARINE</t>
  </si>
  <si>
    <t>241011</t>
  </si>
  <si>
    <t>RL DAMASSE 1,20X25  BORDEAUX</t>
  </si>
  <si>
    <t>291014</t>
  </si>
  <si>
    <t>RL DAMASSE 1,20X25  CHOCOLAT</t>
  </si>
  <si>
    <t>241014</t>
  </si>
  <si>
    <t>RL DAMASSE 1,20X25  CITRON</t>
  </si>
  <si>
    <t>241005</t>
  </si>
  <si>
    <t>RL DAMASSE 1,20X25  EBENE</t>
  </si>
  <si>
    <t>291016</t>
  </si>
  <si>
    <t>RL DAMASSE 1,20X25  MANDARINE</t>
  </si>
  <si>
    <t>291017</t>
  </si>
  <si>
    <t>RL DAMASSE 1,20X25  PISTACHE</t>
  </si>
  <si>
    <t>291018</t>
  </si>
  <si>
    <t>RL DAMASSE 1,20X25  PIVOINE</t>
  </si>
  <si>
    <t>241009</t>
  </si>
  <si>
    <t>RL DAMASSE 1,20X25  ROUGE</t>
  </si>
  <si>
    <t>291011</t>
  </si>
  <si>
    <t>RL DAMASSE 1,20X25  TURQUOISE</t>
  </si>
  <si>
    <t>241012</t>
  </si>
  <si>
    <t>RL DAMASSE 1,20X25  VERT FONCE</t>
  </si>
  <si>
    <t>241013</t>
  </si>
  <si>
    <t>RL DAMASSE 1,20X25  VERT LUMIERE</t>
  </si>
  <si>
    <t>240700</t>
  </si>
  <si>
    <t>RL DAMASSE 1,20X50  BLANC</t>
  </si>
  <si>
    <t>290712</t>
  </si>
  <si>
    <t>RL DAMASSE 1,20X50  BETON</t>
  </si>
  <si>
    <t>240706</t>
  </si>
  <si>
    <t>RL DAMASSE 1,20X50  BLEU AZUR</t>
  </si>
  <si>
    <t>290719</t>
  </si>
  <si>
    <t>RL DAMASSE 1,20X50  IVOIRE</t>
  </si>
  <si>
    <t>240771</t>
  </si>
  <si>
    <t>RL DAMASSE 1,20X50  LAVANDE</t>
  </si>
  <si>
    <t>240770</t>
  </si>
  <si>
    <t>RL DAMASSE 1,20X50  VANILLE</t>
  </si>
  <si>
    <t>240710</t>
  </si>
  <si>
    <t>RL DAMASSE 1,20X50  BLEU MARINE</t>
  </si>
  <si>
    <t>240711</t>
  </si>
  <si>
    <t>RL DAMASSE 1,20X50  BORDEAUX</t>
  </si>
  <si>
    <t>240714</t>
  </si>
  <si>
    <t>RL DAMASSE 1,20X50  CITRON</t>
  </si>
  <si>
    <t>290716</t>
  </si>
  <si>
    <t>RL DAMASSE 1,20X50  MANDARINE</t>
  </si>
  <si>
    <t>290717</t>
  </si>
  <si>
    <t>RL DAMASSE 1,20X50  PISTACHE</t>
  </si>
  <si>
    <t>290718</t>
  </si>
  <si>
    <t>RL DAMASSE 1,20X50  PIVOINE</t>
  </si>
  <si>
    <t>240709</t>
  </si>
  <si>
    <t>RL DAMASSE 1,20X50  ROUGE</t>
  </si>
  <si>
    <t>240712</t>
  </si>
  <si>
    <t>RL DAMASSE 1,20X50  VERT FONCE</t>
  </si>
  <si>
    <t>240800</t>
  </si>
  <si>
    <t>RL DAMASSE 1,20X100  BLANC</t>
  </si>
  <si>
    <t>216063</t>
  </si>
  <si>
    <t>216080</t>
  </si>
  <si>
    <t>RL TOILE DE LIN 1,20X25 CELINE ROUGE</t>
  </si>
  <si>
    <t>845080</t>
  </si>
  <si>
    <t>RL CELISOFT® 1,20X10  BLANC</t>
  </si>
  <si>
    <t>845030</t>
  </si>
  <si>
    <t>RL CELISOFT® 1,20X10  BETON</t>
  </si>
  <si>
    <t>845032</t>
  </si>
  <si>
    <t>RL CELISOFT® 1,20X10  LIN</t>
  </si>
  <si>
    <t>845034</t>
  </si>
  <si>
    <t>RL CELISOFT® 1,20X10  CHARTREUSE</t>
  </si>
  <si>
    <t>845081</t>
  </si>
  <si>
    <t>RL CELISOFT® 1,20X10  BLEU AZUR</t>
  </si>
  <si>
    <t>845082</t>
  </si>
  <si>
    <t>RL CELISOFT® 1,20X10  CITRON</t>
  </si>
  <si>
    <t>845083</t>
  </si>
  <si>
    <t>RL CELISOFT® 1,20X10  IVOIRE</t>
  </si>
  <si>
    <t>845035</t>
  </si>
  <si>
    <t>RL CELISOFT® 1,20X10  ARGILE</t>
  </si>
  <si>
    <t>845036</t>
  </si>
  <si>
    <t>RL CELISOFT® 1,20X10  FRAMBOISE</t>
  </si>
  <si>
    <t>845090</t>
  </si>
  <si>
    <t>RL CELISOFT® 1,20X10  MANDARINE</t>
  </si>
  <si>
    <t>845091</t>
  </si>
  <si>
    <t>RL CELISOFT® 1,20X10  BLEU MARINE</t>
  </si>
  <si>
    <t>845092</t>
  </si>
  <si>
    <t>RL CELISOFT® 1,20X10  BORDEAUX</t>
  </si>
  <si>
    <t>845093</t>
  </si>
  <si>
    <t>RL CELISOFT® 1,20X10  ROUGE</t>
  </si>
  <si>
    <t>845094</t>
  </si>
  <si>
    <t>RL CELISOFT® 1,20X10  VERT SAPIN</t>
  </si>
  <si>
    <t>845097</t>
  </si>
  <si>
    <t>RL CELISOFT® 1,20X10  EBENE</t>
  </si>
  <si>
    <t>845099</t>
  </si>
  <si>
    <t>RL CELISOFT® 1,20X10  CHOCOLAT</t>
  </si>
  <si>
    <t>825000</t>
  </si>
  <si>
    <t>RL CELISOFT® 1,20X25  BLANC</t>
  </si>
  <si>
    <t>825001</t>
  </si>
  <si>
    <t>RL CELISOFT® 1,20X25  BLEU AZUR</t>
  </si>
  <si>
    <t>825002</t>
  </si>
  <si>
    <t>RL CELISOFT® 1,20X25  CITRON</t>
  </si>
  <si>
    <t>825003</t>
  </si>
  <si>
    <t>RL CELISOFT® 1,20X25  IVOIRE</t>
  </si>
  <si>
    <t>825030</t>
  </si>
  <si>
    <t>RL CELISOFT® 1,20X25  BETON</t>
  </si>
  <si>
    <t>825032</t>
  </si>
  <si>
    <t>RL CELISOFT® 1,20X25  LIN</t>
  </si>
  <si>
    <t>825034</t>
  </si>
  <si>
    <t>RL CELISOFT® 1,20X25  CHARTREUSE</t>
  </si>
  <si>
    <t>825008</t>
  </si>
  <si>
    <t>RL CELISOFT® 1,20X25  BLEU MARINE</t>
  </si>
  <si>
    <t>825009</t>
  </si>
  <si>
    <t>RL CELISOFT® 1,20X25  BORDEAUX</t>
  </si>
  <si>
    <t>825011</t>
  </si>
  <si>
    <t>RL CELISOFT® 1,20X25  ROUGE</t>
  </si>
  <si>
    <t>825012</t>
  </si>
  <si>
    <t>RL CELISOFT® 1,20X25  VERT SAPIN</t>
  </si>
  <si>
    <t>825024</t>
  </si>
  <si>
    <t>RL CELISOFT® 1,20X25  MANDARINE</t>
  </si>
  <si>
    <t>825029</t>
  </si>
  <si>
    <t>RL CELISOFT® 1,20X25  CHOCOLAT</t>
  </si>
  <si>
    <t>825035</t>
  </si>
  <si>
    <t>RL CELISOFT® 1,20X25  ARGILE</t>
  </si>
  <si>
    <t>825036</t>
  </si>
  <si>
    <t>RL CELISOFT® 1,20X25  FRAMBOISE</t>
  </si>
  <si>
    <t>825026</t>
  </si>
  <si>
    <t>RL CELISOFT® 1,20X25  EBENE</t>
  </si>
  <si>
    <t>815000</t>
  </si>
  <si>
    <t>815001</t>
  </si>
  <si>
    <t>815002</t>
  </si>
  <si>
    <t>815003</t>
  </si>
  <si>
    <t>815030</t>
  </si>
  <si>
    <t>815032</t>
  </si>
  <si>
    <t>815034</t>
  </si>
  <si>
    <t>815008</t>
  </si>
  <si>
    <t>815009</t>
  </si>
  <si>
    <t>815011</t>
  </si>
  <si>
    <t>815012</t>
  </si>
  <si>
    <t>815024</t>
  </si>
  <si>
    <t>815026</t>
  </si>
  <si>
    <t>815029</t>
  </si>
  <si>
    <t>815035</t>
  </si>
  <si>
    <t>815036</t>
  </si>
  <si>
    <t>875000</t>
  </si>
  <si>
    <t>RL CELISOFT® 1,20X100  BLANC</t>
  </si>
  <si>
    <t>815063</t>
  </si>
  <si>
    <t>RL CELISOFT® 1,40X6  BLANC</t>
  </si>
  <si>
    <t>805000</t>
  </si>
  <si>
    <t>RL CELISOFT® 1,40X20  BLANC</t>
  </si>
  <si>
    <t>895000</t>
  </si>
  <si>
    <t>RL CELISOFT® 1,80X25  BLANC</t>
  </si>
  <si>
    <t>895003</t>
  </si>
  <si>
    <t>RL CELISOFT® 1,80X25  IVOIRE</t>
  </si>
  <si>
    <t>895009</t>
  </si>
  <si>
    <t>RL CELISOFT® 1,80X25  BORDEAUX</t>
  </si>
  <si>
    <t>280188</t>
  </si>
  <si>
    <t>281188</t>
  </si>
  <si>
    <t>281288</t>
  </si>
  <si>
    <t>281688</t>
  </si>
  <si>
    <t>284488</t>
  </si>
  <si>
    <t>285888</t>
  </si>
  <si>
    <t>280288</t>
  </si>
  <si>
    <t>280388</t>
  </si>
  <si>
    <t>280488</t>
  </si>
  <si>
    <t>280888</t>
  </si>
  <si>
    <t>281588</t>
  </si>
  <si>
    <t>281888</t>
  </si>
  <si>
    <t>281988</t>
  </si>
  <si>
    <t>285288</t>
  </si>
  <si>
    <t>ASSIETTES CARTON</t>
  </si>
  <si>
    <t>PLATEAUX TRAITEUR</t>
  </si>
  <si>
    <t>497305</t>
  </si>
  <si>
    <t>PLATEAUX ARGENT 28X42CM</t>
  </si>
  <si>
    <t>ACCESSOIRES</t>
  </si>
  <si>
    <t>090006</t>
  </si>
  <si>
    <t>673401</t>
  </si>
  <si>
    <t>BOB.THERM.CB 57X40 IMPR FSC SANS BPA 18M</t>
  </si>
  <si>
    <t>673501</t>
  </si>
  <si>
    <t>BOB.THERM.TPV 80X80 IMPR FSC SANS BPA 90M</t>
  </si>
  <si>
    <t>BLOCS RESTAURATION</t>
  </si>
  <si>
    <t>DRAPS D'EXAMEN</t>
  </si>
  <si>
    <t>BOBINES INDUSTRIELLES</t>
  </si>
  <si>
    <t>MOUCHOIRS</t>
  </si>
  <si>
    <t>530205</t>
  </si>
  <si>
    <t>DISTRIBUTEURS</t>
  </si>
  <si>
    <t>ESSUYAGE ET HYGIENE</t>
  </si>
  <si>
    <t>RL DAMASSE 1,20X6  ARGILE</t>
  </si>
  <si>
    <t>RL DAMASSE 1,20X6  FRAMBOISE</t>
  </si>
  <si>
    <t>240921</t>
  </si>
  <si>
    <t>240922</t>
  </si>
  <si>
    <t>241021</t>
  </si>
  <si>
    <t>241022</t>
  </si>
  <si>
    <t>RL DAMASSE 1,20X25  ARGILE</t>
  </si>
  <si>
    <t>RL DAMASSE 1,20X25  FRAMBOISE</t>
  </si>
  <si>
    <t>RL CELISOFT® 1,20X50  BLANC</t>
  </si>
  <si>
    <t>PASTEL</t>
  </si>
  <si>
    <t>RL CELISOFT® 1,20X50  BETON</t>
  </si>
  <si>
    <t>RL CELISOFT® 1,20X50  BLEU AZUR</t>
  </si>
  <si>
    <t>RL CELISOFT® 1,20X50  CHARTREUSE</t>
  </si>
  <si>
    <t>RL CELISOFT® 1,20X50  CITRON</t>
  </si>
  <si>
    <t>RL CELISOFT® 1,20X50  IVOIRE</t>
  </si>
  <si>
    <t>RL CELISOFT® 1,20X50  LIN</t>
  </si>
  <si>
    <t>RL CELISOFT® 1,20X50  ARGILE</t>
  </si>
  <si>
    <t>RL CELISOFT® 1,20X50  BLEU MARINE</t>
  </si>
  <si>
    <t>RL CELISOFT® 1,20X50  BORDEAUX</t>
  </si>
  <si>
    <t>RL CELISOFT® 1,20X50  CHOCOLAT</t>
  </si>
  <si>
    <t>RL CELISOFT® 1,20X50  EBENE</t>
  </si>
  <si>
    <t>RL CELISOFT® 1,20X50  FRAMBOISE</t>
  </si>
  <si>
    <t>RL CELISOFT® 1,20X50  MANDARINE</t>
  </si>
  <si>
    <t>RL CELISOFT® 1,20X50  ROUGE</t>
  </si>
  <si>
    <t>RL CELISOFT® 1,20X50  VERT SAPIN</t>
  </si>
  <si>
    <t>RL TAT CELISOFT® 0,40X24  BETON</t>
  </si>
  <si>
    <t>RL TAT CELISOFT® 0,40X24  BLEU AZUR</t>
  </si>
  <si>
    <t>RL TAT CELISOFT® 0,40X24  CHARTREUSE</t>
  </si>
  <si>
    <t>RL TAT CELISOFT® 0,40X24  CITRON</t>
  </si>
  <si>
    <t>RL TAT CELISOFT® 0,40X24  IVOIRE</t>
  </si>
  <si>
    <t>RL TAT CELISOFT® 0,40X24  LIN</t>
  </si>
  <si>
    <t>RL TAT CELISOFT® 0,40X24  BLEU MARINE</t>
  </si>
  <si>
    <t>RL TAT CELISOFT® 0,40X24  BORDEAUX</t>
  </si>
  <si>
    <t>RL TAT CELISOFT® 0,40X24  ARGILE</t>
  </si>
  <si>
    <t>RL TAT CELISOFT® 0,40X24  CHOCOLAT</t>
  </si>
  <si>
    <t>RL TAT CELISOFT® 0,40X24  EBENE</t>
  </si>
  <si>
    <t>RL TAT CELISOFT® 0,40X24  FRAMBOISE</t>
  </si>
  <si>
    <t>RL TAT CELISOFT® 0,40X24  MANDARINE</t>
  </si>
  <si>
    <t>RL TAT CELISOFT® 0,40X24  ROUGE</t>
  </si>
  <si>
    <t>NOMBRE UNITES PAR UVC</t>
  </si>
  <si>
    <t>Famille</t>
  </si>
  <si>
    <t>Sous famille</t>
  </si>
  <si>
    <t>Date</t>
  </si>
  <si>
    <t>Statut</t>
  </si>
  <si>
    <t>Code article</t>
  </si>
  <si>
    <t>Libellé</t>
  </si>
  <si>
    <t>Remarques</t>
  </si>
  <si>
    <t>573214</t>
  </si>
  <si>
    <t>573100</t>
  </si>
  <si>
    <t>DISTRIBUTEUR EM MINI BLANC</t>
  </si>
  <si>
    <t>NAPPES PAPIER 25X35 BD BLANC</t>
  </si>
  <si>
    <t>SETS PAPIER KRAFT 30X40 BD CHOCOLAT</t>
  </si>
  <si>
    <t>SETS PAPIER KRAFT 30X40 BD EBENE</t>
  </si>
  <si>
    <t>SETS PAPIER KRAFT 30X40 BD PISTACHE</t>
  </si>
  <si>
    <t>SETS PAPIER KRAFT 30X40 BD ROUGE</t>
  </si>
  <si>
    <t xml:space="preserve">SETS PAPIER 30X40 PHARE </t>
  </si>
  <si>
    <t>SETS PAPIER 30X40 OLYMPIA BLANC</t>
  </si>
  <si>
    <t>SETS PAPIER 30X40 OLYMPIA JAUNE SOLEIL</t>
  </si>
  <si>
    <t>191849</t>
  </si>
  <si>
    <t>191359</t>
  </si>
  <si>
    <t>190051</t>
  </si>
  <si>
    <t>191490</t>
  </si>
  <si>
    <t>190053</t>
  </si>
  <si>
    <t>191519</t>
  </si>
  <si>
    <t>193267</t>
  </si>
  <si>
    <t>191529</t>
  </si>
  <si>
    <t>191999</t>
  </si>
  <si>
    <t>191850</t>
  </si>
  <si>
    <t>190054</t>
  </si>
  <si>
    <t>190050</t>
  </si>
  <si>
    <t>191569</t>
  </si>
  <si>
    <t>190052</t>
  </si>
  <si>
    <t>191107</t>
  </si>
  <si>
    <t>191507</t>
  </si>
  <si>
    <t>191207</t>
  </si>
  <si>
    <t>815045</t>
  </si>
  <si>
    <t>RL CELISOFT® 1,20X50  TITANE</t>
  </si>
  <si>
    <t>825045</t>
  </si>
  <si>
    <t>RL CELISOFT® 1,20X25  TITANE</t>
  </si>
  <si>
    <t>RL CELISOFT® 1,20X10  TITANE</t>
  </si>
  <si>
    <t>845045</t>
  </si>
  <si>
    <t>471188</t>
  </si>
  <si>
    <t>RL TAT CELISOFT® 0,40X24  TITANE</t>
  </si>
  <si>
    <t>702650</t>
  </si>
  <si>
    <t>SERV CELISOFT® 40X40  TITANE</t>
  </si>
  <si>
    <t>SERV CELISOFT® 40X40 LUNCH POCHETTE TITANE</t>
  </si>
  <si>
    <t>622708</t>
  </si>
  <si>
    <t>622808</t>
  </si>
  <si>
    <t>622908</t>
  </si>
  <si>
    <t>623008</t>
  </si>
  <si>
    <t>623108</t>
  </si>
  <si>
    <t>623208</t>
  </si>
  <si>
    <t>623308</t>
  </si>
  <si>
    <t>623408</t>
  </si>
  <si>
    <t>641708</t>
  </si>
  <si>
    <t>641808</t>
  </si>
  <si>
    <t>641908</t>
  </si>
  <si>
    <t>&gt;&gt;Rapport Récapitulatif 1</t>
  </si>
  <si>
    <t>&gt;'adb</t>
  </si>
  <si>
    <t>517400</t>
  </si>
  <si>
    <t xml:space="preserve">&gt;'[LASATA SETUP FILE]_x000D_
Date=2012-10-26 08:57:04_x000D_
FileType=Agora XLB Data Fill_x000D_
Version=0_x000D_
Buffer=_x000D_
@systemProduct:Str=C44_x000D_
@systemTable:Str=OITM_x000D_
@filterFrom_Company:Str=CGMP_TUFFE - CGMP TUFFE_x000D_
@filterFrom_/OITM/1X:Str=&lt;ALL&gt;_x000D_
@filterFrom_/OITM/112:Str=N_x000D_
@filterFrom_/OITM/ITM1/2A:Str=TARIF DE BASE CGMP_x000D_
@filterTo_/OITM/ITM1/2A:Str=TARIF DE BASE CGMP_x000D_
@filterFrom_/OITM/114:Str=N_x000D_
@filterFrom_/OITM/102:Str=Y_x000D_
@outputField_/OITM/1X:Str=_x000D_
@outputField_/OITM/2X:Str=_x000D_
@outputField_/OITM/102{ExtractType}21:Str=_x000D_
@outputField_/OITM/UDF_39:Str=_x000D_
@outputField_/OITM/180{ExtractType}1:Str=_x000D_
@outputField_/OITM/ITM1/3{ExtractType}1:Str=_x000D_
@formatType:Lng=-4154_x000D_
@formatNumber:Int=1_x000D_
@formatPattern:Int=1_x000D_
@formatFont:Int=1_x000D_
@formatWidth:Int=1_x000D_
@formatAlignment:Int=1_x000D_
@formatBorder:Int=1_x000D_
@filenmSetupfile:Str=_x000D_
@filenmWorkbookSetupFile:Str=Rapport Récapitulatif 1_x000D_
@settngShowMessages:Str=Y_x000D_
@settngDirection:Str=D_x000D_
@settngApplyFormula:Str=Y_x000D_
@settngLock:Str=N_x000D_
@settngOutputHeaders:Int=0_x000D_
@settngOutputCaptions:Int=1_x000D_
@settngOutputTotals:Int=1_x000D_
@settngOutputFiltering:Int=0_x000D_
@settngPivotTable:Int=0_x000D_
@settngTopPercent:Str=_x000D_
@settngReportStyle:Lng=1_x000D_
</t>
  </si>
  <si>
    <t>792210</t>
  </si>
  <si>
    <t>792230</t>
  </si>
  <si>
    <t>792240</t>
  </si>
  <si>
    <t>792270</t>
  </si>
  <si>
    <t>792280</t>
  </si>
  <si>
    <t>198220</t>
  </si>
  <si>
    <t>SERV CELISOFT® 40X40 CHAMPETRE GRIS</t>
  </si>
  <si>
    <t>417907</t>
  </si>
  <si>
    <t>418007</t>
  </si>
  <si>
    <t>418107</t>
  </si>
  <si>
    <t>PIQUES ORANGE &amp; ROUGE 9 CM</t>
  </si>
  <si>
    <t>418207</t>
  </si>
  <si>
    <t>418307</t>
  </si>
  <si>
    <t>418408</t>
  </si>
  <si>
    <t>418507</t>
  </si>
  <si>
    <t>SERV CELISOFT® 40X40  ROSE POUDRE</t>
  </si>
  <si>
    <t>845038</t>
  </si>
  <si>
    <t>825038</t>
  </si>
  <si>
    <t>815038</t>
  </si>
  <si>
    <t>RL CELISOFT® 1,20X10  ROSE POUDRE</t>
  </si>
  <si>
    <t>RL CELISOFT® 1,20X25  ROSE POUDRE</t>
  </si>
  <si>
    <t>RL CELISOFT® 1,20X50  ROSE POUDRE</t>
  </si>
  <si>
    <t>280410</t>
  </si>
  <si>
    <t>NAPPES CELISOFT® 30X40  ARGILE</t>
  </si>
  <si>
    <t>138700</t>
  </si>
  <si>
    <t>138650</t>
  </si>
  <si>
    <t>138640</t>
  </si>
  <si>
    <t>138610</t>
  </si>
  <si>
    <t>128720</t>
  </si>
  <si>
    <t>471710</t>
  </si>
  <si>
    <t>NAPPES CELISOFT® 30X40  TITANE</t>
  </si>
  <si>
    <t>290922</t>
  </si>
  <si>
    <t>291022</t>
  </si>
  <si>
    <t>RL DAMASSE 1,20X25  ROSE POUDRE</t>
  </si>
  <si>
    <t>RL DAMASSE 1,20X6  ROSE POUDRE</t>
  </si>
  <si>
    <t>SERV CELI-OUATE® 38x38  ROSE POUDRE</t>
  </si>
  <si>
    <t>ESSUIE TOUT MENAGER</t>
  </si>
  <si>
    <t xml:space="preserve">DISTRIBUTEUR EM  BLANC  GM </t>
  </si>
  <si>
    <t>DISTRIBUTEUR ESSUIE-MAINS A PLAT MINI HANDY</t>
  </si>
  <si>
    <t>660606</t>
  </si>
  <si>
    <t>660806</t>
  </si>
  <si>
    <t>NOMBRE UNITES PAR COLIS</t>
  </si>
  <si>
    <t>PIQUES PLATS 15 CM</t>
  </si>
  <si>
    <t>PIQUES PLATS 9 CM</t>
  </si>
  <si>
    <t>SERV OUATE 29X29 1F BLANC</t>
  </si>
  <si>
    <t>SERV OUATE 29x29 1F DECALE 4 BLANC</t>
  </si>
  <si>
    <t>574400</t>
  </si>
  <si>
    <t>DISTRIBUTEUR SERVIETTES PLIAGE DECALE</t>
  </si>
  <si>
    <t>SERV OUATE 29X29 2F DECALE 4 BLANC</t>
  </si>
  <si>
    <t>SERV OUATE 30X40 2F DECALE 8 BLANC</t>
  </si>
  <si>
    <t>SERV OUATE 39X39 2F BLANC</t>
  </si>
  <si>
    <t>SERV OUATE 30X39 2F BLANC</t>
  </si>
  <si>
    <t>SERV OUATE 33X33 2F BLANC</t>
  </si>
  <si>
    <t>SERV OUATE 30X30 2F BLANC</t>
  </si>
  <si>
    <t>SERV OUATE 24X24 2F BLANC</t>
  </si>
  <si>
    <t>SERV OUATE 20X20 2F BLANC</t>
  </si>
  <si>
    <t>SERV OUATE 48X48 2F BLANC</t>
  </si>
  <si>
    <t>SERV OUATE 40X48 3F BLANC</t>
  </si>
  <si>
    <t>SERV OUATE 48X48 3F BLANC</t>
  </si>
  <si>
    <t>SERV OUATE 30X39 2F EBENE</t>
  </si>
  <si>
    <t>SERV OUATE 30X30 2F KRAFT</t>
  </si>
  <si>
    <t>SERV OUATE 33X33 2F KRAFT</t>
  </si>
  <si>
    <t>SERV OUATE 39X39 2F KRAFT</t>
  </si>
  <si>
    <t>SERV CELISOFT® 40X40 CHAMPETRE ROUGE</t>
  </si>
  <si>
    <t>SERV OUATE 39X39 3F BLANC</t>
  </si>
  <si>
    <t>SERV OUATE 30X30 1F KRAFT</t>
  </si>
  <si>
    <t>692512</t>
  </si>
  <si>
    <t>SERV CELISOFT® 48X48 BLANC</t>
  </si>
  <si>
    <t>623608</t>
  </si>
  <si>
    <t>SERV R'SOFT® 40X40  BLANC</t>
  </si>
  <si>
    <t>787062</t>
  </si>
  <si>
    <t>787064</t>
  </si>
  <si>
    <t>787072</t>
  </si>
  <si>
    <t>787063</t>
  </si>
  <si>
    <t>787074</t>
  </si>
  <si>
    <t>787075</t>
  </si>
  <si>
    <t>200904</t>
  </si>
  <si>
    <t>200902</t>
  </si>
  <si>
    <t>200900</t>
  </si>
  <si>
    <t>NAPPES PAPIER SKIN 30X40 BLANC</t>
  </si>
  <si>
    <t>NAPPES PAPIER SKIN 30X40 CREME</t>
  </si>
  <si>
    <t>NAPPES PAPIER SKIN 30X40 GRIS ARDOISE</t>
  </si>
  <si>
    <t>574816</t>
  </si>
  <si>
    <t>PIQUES PERLES 12 CM</t>
  </si>
  <si>
    <t>210374</t>
  </si>
  <si>
    <t>210375</t>
  </si>
  <si>
    <t>505714</t>
  </si>
  <si>
    <t>SERV OUATE 33X33 2F CHOCOLAT</t>
  </si>
  <si>
    <t>505912</t>
  </si>
  <si>
    <t>100041</t>
  </si>
  <si>
    <t>200214</t>
  </si>
  <si>
    <t>002006</t>
  </si>
  <si>
    <t>SETS PAPIER 30X40 ARDOISE</t>
  </si>
  <si>
    <t>MOUCHOIRS PURE OUATE ECOLABEL BTES DISTRIBUTRICES</t>
  </si>
  <si>
    <t>RLX PT 2F BLANC PURE OUATE MINI JUMBO GAUFRE ECOLABEL</t>
  </si>
  <si>
    <t>RLX PT 2F BLANC PURE OUATE JUMBO GAUFRE  ECOLABEL</t>
  </si>
  <si>
    <t>CAIS OVALES 10.5 X 2.5 X 3 CM BLANC</t>
  </si>
  <si>
    <t>DENTELLES RECTANGLES 25X35 CM</t>
  </si>
  <si>
    <t>DENTELLES RECTANGLES 30X40 CM</t>
  </si>
  <si>
    <t>DENTELLES RECTANGLES 35X45 CM</t>
  </si>
  <si>
    <t>200200</t>
  </si>
  <si>
    <t>200201</t>
  </si>
  <si>
    <t>200202</t>
  </si>
  <si>
    <t>ETUIS SERVIETTES</t>
  </si>
  <si>
    <t>103090</t>
  </si>
  <si>
    <t>103091</t>
  </si>
  <si>
    <t>100364</t>
  </si>
  <si>
    <t>141480</t>
  </si>
  <si>
    <t>131763</t>
  </si>
  <si>
    <t>121990</t>
  </si>
  <si>
    <t>152200</t>
  </si>
  <si>
    <t>162073</t>
  </si>
  <si>
    <t>172883</t>
  </si>
  <si>
    <t>154763</t>
  </si>
  <si>
    <t>788260</t>
  </si>
  <si>
    <t>702950</t>
  </si>
  <si>
    <t>792200</t>
  </si>
  <si>
    <t>792220</t>
  </si>
  <si>
    <t>792300</t>
  </si>
  <si>
    <t>792310</t>
  </si>
  <si>
    <t>706140</t>
  </si>
  <si>
    <t>772380</t>
  </si>
  <si>
    <t>742002</t>
  </si>
  <si>
    <t>271108</t>
  </si>
  <si>
    <t>786522</t>
  </si>
  <si>
    <t>786542</t>
  </si>
  <si>
    <t>786552</t>
  </si>
  <si>
    <t>786602</t>
  </si>
  <si>
    <t>786612</t>
  </si>
  <si>
    <t>NAPPES PAPIER 30X40 BD PEPITE</t>
  </si>
  <si>
    <t>POCHETTES ENFANT (CRAYONS+SET A COLORIER)</t>
  </si>
  <si>
    <t>670603</t>
  </si>
  <si>
    <t>DISTRIBUTEUR PRATIZ NOIR</t>
  </si>
  <si>
    <t>788001</t>
  </si>
  <si>
    <t>788002</t>
  </si>
  <si>
    <t>788003</t>
  </si>
  <si>
    <t>788004</t>
  </si>
  <si>
    <t>788014</t>
  </si>
  <si>
    <t>788005</t>
  </si>
  <si>
    <t>788006</t>
  </si>
  <si>
    <t>788012</t>
  </si>
  <si>
    <t>788007</t>
  </si>
  <si>
    <t>788015</t>
  </si>
  <si>
    <t>788008</t>
  </si>
  <si>
    <t>788009</t>
  </si>
  <si>
    <t>788011</t>
  </si>
  <si>
    <t>788013</t>
  </si>
  <si>
    <t>RL TOILE DE LIN 1,20X25 BLANC</t>
  </si>
  <si>
    <t>SERV CELI-OUATE® 38X38 CHOCOLAT OLYMPIA EBENE</t>
  </si>
  <si>
    <t>DENTELLES</t>
  </si>
  <si>
    <t>3504081514601</t>
  </si>
  <si>
    <t>3504081515004</t>
  </si>
  <si>
    <t>3504080020066</t>
  </si>
  <si>
    <t>3504081514700</t>
  </si>
  <si>
    <t>3504081514809</t>
  </si>
  <si>
    <t>3504081514908</t>
  </si>
  <si>
    <t>3504081515103</t>
  </si>
  <si>
    <t>3504081515608</t>
  </si>
  <si>
    <t>3504081515202</t>
  </si>
  <si>
    <t>3504081515806</t>
  </si>
  <si>
    <t>3504081515905</t>
  </si>
  <si>
    <t>3504081516100</t>
  </si>
  <si>
    <t>3504081720033</t>
  </si>
  <si>
    <t>3504081917402</t>
  </si>
  <si>
    <t>3504081918003</t>
  </si>
  <si>
    <t>3504080021353</t>
  </si>
  <si>
    <t>3504081517206</t>
  </si>
  <si>
    <t>3504080021551</t>
  </si>
  <si>
    <t>3258550021854</t>
  </si>
  <si>
    <t>3504081517503</t>
  </si>
  <si>
    <t>3504081913701</t>
  </si>
  <si>
    <t>3504081917501</t>
  </si>
  <si>
    <t>3504081517602</t>
  </si>
  <si>
    <t>3504081914500</t>
  </si>
  <si>
    <t>3504081517404</t>
  </si>
  <si>
    <t>3504081518401</t>
  </si>
  <si>
    <t>3504081911073</t>
  </si>
  <si>
    <t>3504081518005</t>
  </si>
  <si>
    <t>3504081211302</t>
  </si>
  <si>
    <t>3504081518500</t>
  </si>
  <si>
    <t>3504081519903</t>
  </si>
  <si>
    <t>3504080024354</t>
  </si>
  <si>
    <t>3504080026051</t>
  </si>
  <si>
    <t>3504080031055</t>
  </si>
  <si>
    <t>3504080031154</t>
  </si>
  <si>
    <t>3504080031253</t>
  </si>
  <si>
    <t>3504081912070</t>
  </si>
  <si>
    <t>3504081913503</t>
  </si>
  <si>
    <t>3504081211708</t>
  </si>
  <si>
    <t>3504081522002</t>
  </si>
  <si>
    <t>3504081215003</t>
  </si>
  <si>
    <t>3504081212002</t>
  </si>
  <si>
    <t>3504081214808</t>
  </si>
  <si>
    <t>3504080031550</t>
  </si>
  <si>
    <t>3504081214600</t>
  </si>
  <si>
    <t>3504080031451</t>
  </si>
  <si>
    <t>3504080031659</t>
  </si>
  <si>
    <t>3504081215102</t>
  </si>
  <si>
    <t>3504081915200</t>
  </si>
  <si>
    <t>3504081915071</t>
  </si>
  <si>
    <t>3504081914906</t>
  </si>
  <si>
    <t>3504081915101</t>
  </si>
  <si>
    <t>3504081915606</t>
  </si>
  <si>
    <t>3504081215201</t>
  </si>
  <si>
    <t>3504081215805</t>
  </si>
  <si>
    <t>3504081215904</t>
  </si>
  <si>
    <t>3504081215607</t>
  </si>
  <si>
    <t>3504081918409</t>
  </si>
  <si>
    <t>3504081217205</t>
  </si>
  <si>
    <t>3504081918508</t>
  </si>
  <si>
    <t>3504081217403</t>
  </si>
  <si>
    <t>3504081919901</t>
  </si>
  <si>
    <t>3504080900061</t>
  </si>
  <si>
    <t>3504081932672</t>
  </si>
  <si>
    <t>3504081217502</t>
  </si>
  <si>
    <t>3504081000418</t>
  </si>
  <si>
    <t>3504081217601</t>
  </si>
  <si>
    <t>3504081910908</t>
  </si>
  <si>
    <t>3504081003549</t>
  </si>
  <si>
    <t>3504082000073</t>
  </si>
  <si>
    <t>3504082000110</t>
  </si>
  <si>
    <t>3504082000103</t>
  </si>
  <si>
    <t>3504081218004</t>
  </si>
  <si>
    <t>3504081002917</t>
  </si>
  <si>
    <t>3504082000141</t>
  </si>
  <si>
    <t>3504081218400</t>
  </si>
  <si>
    <t>3504082000219</t>
  </si>
  <si>
    <t>3504081218509</t>
  </si>
  <si>
    <t>3504081011018</t>
  </si>
  <si>
    <t>3504081011612</t>
  </si>
  <si>
    <t>3504081011315</t>
  </si>
  <si>
    <t>3504082000189</t>
  </si>
  <si>
    <t>3504082000202</t>
  </si>
  <si>
    <t>3504081011711</t>
  </si>
  <si>
    <t>3504081014811</t>
  </si>
  <si>
    <t>3504082000264</t>
  </si>
  <si>
    <t>3504081015115</t>
  </si>
  <si>
    <t>3504082000295</t>
  </si>
  <si>
    <t>3504081014712</t>
  </si>
  <si>
    <t>3504081219902</t>
  </si>
  <si>
    <t>3504081015610</t>
  </si>
  <si>
    <t>3504081030019</t>
  </si>
  <si>
    <t>3504081015016</t>
  </si>
  <si>
    <t>3504081015214</t>
  </si>
  <si>
    <t>3504082000325</t>
  </si>
  <si>
    <t>3504081030903</t>
  </si>
  <si>
    <t>3504081030910</t>
  </si>
  <si>
    <t>3504082000615</t>
  </si>
  <si>
    <t>3504081547630</t>
  </si>
  <si>
    <t>3504082002008</t>
  </si>
  <si>
    <t>3504082002022</t>
  </si>
  <si>
    <t>3504082002015</t>
  </si>
  <si>
    <t>3504082002145</t>
  </si>
  <si>
    <t>3504082009007</t>
  </si>
  <si>
    <t>3504082009021</t>
  </si>
  <si>
    <t>3504082009045</t>
  </si>
  <si>
    <t>3504081610006</t>
  </si>
  <si>
    <t>3504081615605</t>
  </si>
  <si>
    <t>3258551140097</t>
  </si>
  <si>
    <t>3504081312030</t>
  </si>
  <si>
    <t>3504081313532</t>
  </si>
  <si>
    <t>3504081310036</t>
  </si>
  <si>
    <t>3504082160630</t>
  </si>
  <si>
    <t>3504081315635</t>
  </si>
  <si>
    <t>3504081316038</t>
  </si>
  <si>
    <t>3504082160807</t>
  </si>
  <si>
    <t>3504081317431</t>
  </si>
  <si>
    <t>3504081316137</t>
  </si>
  <si>
    <t>3504081317530</t>
  </si>
  <si>
    <t>3504081318032</t>
  </si>
  <si>
    <t>3504081317639</t>
  </si>
  <si>
    <t>3504082103521</t>
  </si>
  <si>
    <t>3504082103507</t>
  </si>
  <si>
    <t>3504082103514</t>
  </si>
  <si>
    <t>3504082103750</t>
  </si>
  <si>
    <t>3504082103743</t>
  </si>
  <si>
    <t>3504081336937</t>
  </si>
  <si>
    <t>3504082311261</t>
  </si>
  <si>
    <t>3504081386109</t>
  </si>
  <si>
    <t>3504081386406</t>
  </si>
  <si>
    <t>3504081386505</t>
  </si>
  <si>
    <t>3504082601157</t>
  </si>
  <si>
    <t>3258557122004</t>
  </si>
  <si>
    <t>3504082404000</t>
  </si>
  <si>
    <t>3504082406004</t>
  </si>
  <si>
    <t>3504082407063</t>
  </si>
  <si>
    <t>3504082407728</t>
  </si>
  <si>
    <t>3504082907808</t>
  </si>
  <si>
    <t>3504082407148</t>
  </si>
  <si>
    <t>3258558121013</t>
  </si>
  <si>
    <t>3504082407001</t>
  </si>
  <si>
    <t>3504082407124</t>
  </si>
  <si>
    <t>3504081410002</t>
  </si>
  <si>
    <t>3504082408008</t>
  </si>
  <si>
    <t>3504082409067</t>
  </si>
  <si>
    <t>3504082604301</t>
  </si>
  <si>
    <t>3504082409098</t>
  </si>
  <si>
    <t>3504082407704</t>
  </si>
  <si>
    <t>3504082407711</t>
  </si>
  <si>
    <t>3504082409050</t>
  </si>
  <si>
    <t>3504082409111</t>
  </si>
  <si>
    <t>3504082409142</t>
  </si>
  <si>
    <t>3504082409104</t>
  </si>
  <si>
    <t>3504082700096</t>
  </si>
  <si>
    <t>3504082700188</t>
  </si>
  <si>
    <t>3504081511006</t>
  </si>
  <si>
    <t>3504082409210</t>
  </si>
  <si>
    <t>3504082409227</t>
  </si>
  <si>
    <t>3504082700140</t>
  </si>
  <si>
    <t>3504082700225</t>
  </si>
  <si>
    <t>3504081511600</t>
  </si>
  <si>
    <t>3504081511303</t>
  </si>
  <si>
    <t>3504082410001</t>
  </si>
  <si>
    <t>3504081511709</t>
  </si>
  <si>
    <t>3504082410063</t>
  </si>
  <si>
    <t>3504082800093</t>
  </si>
  <si>
    <t>3504082800109</t>
  </si>
  <si>
    <t>3504082410056</t>
  </si>
  <si>
    <t>3504082410124</t>
  </si>
  <si>
    <t>3504082410216</t>
  </si>
  <si>
    <t>3504082410094</t>
  </si>
  <si>
    <t>3504082410704</t>
  </si>
  <si>
    <t>3504082410131</t>
  </si>
  <si>
    <t>3504082410148</t>
  </si>
  <si>
    <t>3504082410100</t>
  </si>
  <si>
    <t>3504081513505</t>
  </si>
  <si>
    <t>3504082410117</t>
  </si>
  <si>
    <t>3504082410223</t>
  </si>
  <si>
    <t>3504082710002</t>
  </si>
  <si>
    <t>3504081513703</t>
  </si>
  <si>
    <t>3504082410711</t>
  </si>
  <si>
    <t>3504082711016</t>
  </si>
  <si>
    <t>3504082711054</t>
  </si>
  <si>
    <t>3504082815103</t>
  </si>
  <si>
    <t>3504082711030</t>
  </si>
  <si>
    <t>3504082711085</t>
  </si>
  <si>
    <t>3504082711061</t>
  </si>
  <si>
    <t>3504082712006</t>
  </si>
  <si>
    <t>3504082801885</t>
  </si>
  <si>
    <t>3504082712112</t>
  </si>
  <si>
    <t>3504082815882</t>
  </si>
  <si>
    <t>3504082816100</t>
  </si>
  <si>
    <t>3504082816889</t>
  </si>
  <si>
    <t>3504082802882</t>
  </si>
  <si>
    <t>3504082803100</t>
  </si>
  <si>
    <t>3504082818104</t>
  </si>
  <si>
    <t>3504082803889</t>
  </si>
  <si>
    <t>3504082804107</t>
  </si>
  <si>
    <t>3504082818883</t>
  </si>
  <si>
    <t>3504082804886</t>
  </si>
  <si>
    <t>3504082808105</t>
  </si>
  <si>
    <t>3504082819101</t>
  </si>
  <si>
    <t>3504082808884</t>
  </si>
  <si>
    <t>3504082819880</t>
  </si>
  <si>
    <t>3504082907198</t>
  </si>
  <si>
    <t>3504082907167</t>
  </si>
  <si>
    <t>3504082907174</t>
  </si>
  <si>
    <t>3504082907181</t>
  </si>
  <si>
    <t>3504082907129</t>
  </si>
  <si>
    <t>3504082811884</t>
  </si>
  <si>
    <t>3504082909116</t>
  </si>
  <si>
    <t>3504082909123</t>
  </si>
  <si>
    <t>3504082909178</t>
  </si>
  <si>
    <t>3504082812102</t>
  </si>
  <si>
    <t>3504082909185</t>
  </si>
  <si>
    <t>3504082909192</t>
  </si>
  <si>
    <t>3504082909161</t>
  </si>
  <si>
    <t>3504082909222</t>
  </si>
  <si>
    <t>3504082812881</t>
  </si>
  <si>
    <t>3504082910112</t>
  </si>
  <si>
    <t>3504082910143</t>
  </si>
  <si>
    <t>3504082910129</t>
  </si>
  <si>
    <t>3504082910167</t>
  </si>
  <si>
    <t>3504082910174</t>
  </si>
  <si>
    <t>3504082910228</t>
  </si>
  <si>
    <t>3504082910181</t>
  </si>
  <si>
    <t>3504082910198</t>
  </si>
  <si>
    <t>3504082844882</t>
  </si>
  <si>
    <t>3504082852887</t>
  </si>
  <si>
    <t>3504082858100</t>
  </si>
  <si>
    <t>3504084179074</t>
  </si>
  <si>
    <t>3504082858889</t>
  </si>
  <si>
    <t>3504084180070</t>
  </si>
  <si>
    <t>3504084181077</t>
  </si>
  <si>
    <t>3504084182074</t>
  </si>
  <si>
    <t>3504084184085</t>
  </si>
  <si>
    <t>3504084183071</t>
  </si>
  <si>
    <t>3504084185075</t>
  </si>
  <si>
    <t>3378921915008</t>
  </si>
  <si>
    <t>3378921017009</t>
  </si>
  <si>
    <t>3504085744004</t>
  </si>
  <si>
    <t>3378921864030</t>
  </si>
  <si>
    <t>3504084711885</t>
  </si>
  <si>
    <t>3504084717108</t>
  </si>
  <si>
    <t>3700356130051</t>
  </si>
  <si>
    <t>3504086846097</t>
  </si>
  <si>
    <t>3504086850094</t>
  </si>
  <si>
    <t>3504086847094</t>
  </si>
  <si>
    <t>3504086851091</t>
  </si>
  <si>
    <t>3504086848091</t>
  </si>
  <si>
    <t>3378921898042</t>
  </si>
  <si>
    <t>3378921934030</t>
  </si>
  <si>
    <t>3504086228084</t>
  </si>
  <si>
    <t>3504086230087</t>
  </si>
  <si>
    <t>3504086229081</t>
  </si>
  <si>
    <t>3504086231084</t>
  </si>
  <si>
    <t>3504086227087</t>
  </si>
  <si>
    <t>3504086233088</t>
  </si>
  <si>
    <t>3504086234085</t>
  </si>
  <si>
    <t>3504086232081</t>
  </si>
  <si>
    <t>3504086236089</t>
  </si>
  <si>
    <t>3258557113088</t>
  </si>
  <si>
    <t>3504086418089</t>
  </si>
  <si>
    <t>3504086419086</t>
  </si>
  <si>
    <t>3504086417082</t>
  </si>
  <si>
    <t>3504086899093</t>
  </si>
  <si>
    <t>3504086606066</t>
  </si>
  <si>
    <t>3378921652002</t>
  </si>
  <si>
    <t>3504086608060</t>
  </si>
  <si>
    <t>3504086925129</t>
  </si>
  <si>
    <t>3504087020809</t>
  </si>
  <si>
    <t>3504087020908</t>
  </si>
  <si>
    <t>3504087000023</t>
  </si>
  <si>
    <t>3504087020007</t>
  </si>
  <si>
    <t>3504087020205</t>
  </si>
  <si>
    <t>3504087020304</t>
  </si>
  <si>
    <t>3504087020106</t>
  </si>
  <si>
    <t>3504087021103</t>
  </si>
  <si>
    <t>3504086801096</t>
  </si>
  <si>
    <t>3504086802093</t>
  </si>
  <si>
    <t>3504087022308</t>
  </si>
  <si>
    <t>3504087021509</t>
  </si>
  <si>
    <t>3504087022407</t>
  </si>
  <si>
    <t>3504086805094</t>
  </si>
  <si>
    <t>3504087022605</t>
  </si>
  <si>
    <t>3504087025002</t>
  </si>
  <si>
    <t>3504087851465</t>
  </si>
  <si>
    <t>3504087851564</t>
  </si>
  <si>
    <t>3504087852165</t>
  </si>
  <si>
    <t>3504087026504</t>
  </si>
  <si>
    <t>3504087853667</t>
  </si>
  <si>
    <t>3504087852264</t>
  </si>
  <si>
    <t>3504087027600</t>
  </si>
  <si>
    <t>3504087027907</t>
  </si>
  <si>
    <t>3504087854664</t>
  </si>
  <si>
    <t>3504087852066</t>
  </si>
  <si>
    <t>3504087854268</t>
  </si>
  <si>
    <t>3504087854565</t>
  </si>
  <si>
    <t>3504087853766</t>
  </si>
  <si>
    <t>3504087853964</t>
  </si>
  <si>
    <t>3504087854169</t>
  </si>
  <si>
    <t>3504087029505</t>
  </si>
  <si>
    <t>3504087029604</t>
  </si>
  <si>
    <t>3504087029802</t>
  </si>
  <si>
    <t>3504087040005</t>
  </si>
  <si>
    <t>3504087857962</t>
  </si>
  <si>
    <t>3504087859669</t>
  </si>
  <si>
    <t>3504087859508</t>
  </si>
  <si>
    <t>3504087859867</t>
  </si>
  <si>
    <t>3504087859966</t>
  </si>
  <si>
    <t>3504087870077</t>
  </si>
  <si>
    <t>3504087870107</t>
  </si>
  <si>
    <t>3504087870138</t>
  </si>
  <si>
    <t>3504087870145</t>
  </si>
  <si>
    <t>3504087870237</t>
  </si>
  <si>
    <t>3504087870282</t>
  </si>
  <si>
    <t>3504087870466</t>
  </si>
  <si>
    <t>3504087870640</t>
  </si>
  <si>
    <t>3504087870633</t>
  </si>
  <si>
    <t>3504087420005</t>
  </si>
  <si>
    <t>3504087870626</t>
  </si>
  <si>
    <t>3504087722000</t>
  </si>
  <si>
    <t>3504087870749</t>
  </si>
  <si>
    <t>3504087722604</t>
  </si>
  <si>
    <t>3504087870756</t>
  </si>
  <si>
    <t>3504087870725</t>
  </si>
  <si>
    <t>3504087880007</t>
  </si>
  <si>
    <t>3504087723809</t>
  </si>
  <si>
    <t>3504087880304</t>
  </si>
  <si>
    <t>3504087881301</t>
  </si>
  <si>
    <t>3504087881707</t>
  </si>
  <si>
    <t>3504087880502</t>
  </si>
  <si>
    <t>3504087865226</t>
  </si>
  <si>
    <t>3504087881004</t>
  </si>
  <si>
    <t>3504087880700</t>
  </si>
  <si>
    <t>3504087881400</t>
  </si>
  <si>
    <t>3504087881806</t>
  </si>
  <si>
    <t>3504087881202</t>
  </si>
  <si>
    <t>3504087725902</t>
  </si>
  <si>
    <t>3504087882506</t>
  </si>
  <si>
    <t>3504087882100</t>
  </si>
  <si>
    <t>3504087882209</t>
  </si>
  <si>
    <t>3504087882308</t>
  </si>
  <si>
    <t>3504087881905</t>
  </si>
  <si>
    <t>3504087865424</t>
  </si>
  <si>
    <t>3504087865523</t>
  </si>
  <si>
    <t>3504087866025</t>
  </si>
  <si>
    <t>3504087866124</t>
  </si>
  <si>
    <t>3504087729702</t>
  </si>
  <si>
    <t>3504088050003</t>
  </si>
  <si>
    <t>3504087922004</t>
  </si>
  <si>
    <t>3504087922103</t>
  </si>
  <si>
    <t>3504087922400</t>
  </si>
  <si>
    <t>3504087922202</t>
  </si>
  <si>
    <t>3504087922707</t>
  </si>
  <si>
    <t>3504087922806</t>
  </si>
  <si>
    <t>3504087850369</t>
  </si>
  <si>
    <t>3504087922301</t>
  </si>
  <si>
    <t>3504087850062</t>
  </si>
  <si>
    <t>3504088150000</t>
  </si>
  <si>
    <t>3504088150017</t>
  </si>
  <si>
    <t>3504087923001</t>
  </si>
  <si>
    <t>3504088150031</t>
  </si>
  <si>
    <t>3504087850161</t>
  </si>
  <si>
    <t>3504087850765</t>
  </si>
  <si>
    <t>3504087850567</t>
  </si>
  <si>
    <t>3504088150024</t>
  </si>
  <si>
    <t>3504087850666</t>
  </si>
  <si>
    <t>3504087850468</t>
  </si>
  <si>
    <t>3504087850864</t>
  </si>
  <si>
    <t>3504088450308</t>
  </si>
  <si>
    <t>3504088150093</t>
  </si>
  <si>
    <t>3504088150123</t>
  </si>
  <si>
    <t>3504088450346</t>
  </si>
  <si>
    <t>3504088150086</t>
  </si>
  <si>
    <t>3504088450322</t>
  </si>
  <si>
    <t>3504088150116</t>
  </si>
  <si>
    <t>3504088150260</t>
  </si>
  <si>
    <t>3504088150321</t>
  </si>
  <si>
    <t>3504088150345</t>
  </si>
  <si>
    <t>3504088450827</t>
  </si>
  <si>
    <t>3504088150291</t>
  </si>
  <si>
    <t>3504088450834</t>
  </si>
  <si>
    <t>3504088450353</t>
  </si>
  <si>
    <t>3504088150246</t>
  </si>
  <si>
    <t>3504088450452</t>
  </si>
  <si>
    <t>3504088450360</t>
  </si>
  <si>
    <t>3504088450810</t>
  </si>
  <si>
    <t>3504088450384</t>
  </si>
  <si>
    <t>3504088150307</t>
  </si>
  <si>
    <t>3504088450803</t>
  </si>
  <si>
    <t>3504088150352</t>
  </si>
  <si>
    <t>3504088150451</t>
  </si>
  <si>
    <t>3504088150383</t>
  </si>
  <si>
    <t>3504088150635</t>
  </si>
  <si>
    <t>3504088450902</t>
  </si>
  <si>
    <t>3504088150369</t>
  </si>
  <si>
    <t>3504088450940</t>
  </si>
  <si>
    <t>3504088450926</t>
  </si>
  <si>
    <t>3504088450933</t>
  </si>
  <si>
    <t>3504088450919</t>
  </si>
  <si>
    <t>3504088450971</t>
  </si>
  <si>
    <t>3504088450995</t>
  </si>
  <si>
    <t>3504088250144</t>
  </si>
  <si>
    <t>3504088250175</t>
  </si>
  <si>
    <t>3504088950006</t>
  </si>
  <si>
    <t>3504088750002</t>
  </si>
  <si>
    <t>3504088250014</t>
  </si>
  <si>
    <t>3258557290000</t>
  </si>
  <si>
    <t>3504088950037</t>
  </si>
  <si>
    <t>3504088250243</t>
  </si>
  <si>
    <t>3258557291106</t>
  </si>
  <si>
    <t>3258557291007</t>
  </si>
  <si>
    <t>3504088250298</t>
  </si>
  <si>
    <t>3258557298105</t>
  </si>
  <si>
    <t>3504088950099</t>
  </si>
  <si>
    <t>3258557290703</t>
  </si>
  <si>
    <t>3504088250304</t>
  </si>
  <si>
    <t>3504088250267</t>
  </si>
  <si>
    <t>3504088250328</t>
  </si>
  <si>
    <t>3504088250342</t>
  </si>
  <si>
    <t>3504088250359</t>
  </si>
  <si>
    <t>3504088250380</t>
  </si>
  <si>
    <t>3504088250366</t>
  </si>
  <si>
    <t>3504088250458</t>
  </si>
  <si>
    <t>3504087858068</t>
  </si>
  <si>
    <t>POCHETTES</t>
  </si>
  <si>
    <t>PIQUES</t>
  </si>
  <si>
    <t>BOBINES THERMIQUES</t>
  </si>
  <si>
    <t xml:space="preserve">ESSUIE MAINS </t>
  </si>
  <si>
    <t>CAISSETTES PLISSEES</t>
  </si>
  <si>
    <t>PRODUITS D'ACCUEIL</t>
  </si>
  <si>
    <t>271003</t>
  </si>
  <si>
    <t>RL DRAP EXAMEN BLANC 2P 121F 50X35 CM</t>
  </si>
  <si>
    <t>SERV OUATE 40X40 2F IMPERIAL ROSE</t>
  </si>
  <si>
    <t>SERV OUATE 40X40 2F IMPERIAL VERT</t>
  </si>
  <si>
    <t>154755</t>
  </si>
  <si>
    <t>154756</t>
  </si>
  <si>
    <t>SERV OUATE 40X40 2F VICHY GRIS</t>
  </si>
  <si>
    <t>SERV OUATE 40X40 2F VICHY ROUGE</t>
  </si>
  <si>
    <t>291023</t>
  </si>
  <si>
    <t>002675</t>
  </si>
  <si>
    <t>SETS PAPIER 30X40 IMPERIAL ROSE</t>
  </si>
  <si>
    <t>002685</t>
  </si>
  <si>
    <t>SETS PAPIER 30X40 IMPERIAL VERT</t>
  </si>
  <si>
    <t>300206</t>
  </si>
  <si>
    <t>ASSIETTES CARTON COMPOSTABLE 23 CM BLANC</t>
  </si>
  <si>
    <t>336006</t>
  </si>
  <si>
    <t>ASSIETTES CARTON COMPOSTABLE 18 CM BLANC</t>
  </si>
  <si>
    <t>138632</t>
  </si>
  <si>
    <t>138642</t>
  </si>
  <si>
    <t>POCHETTES 8.5X20CM KRAFT EBENE/SERV OUATE 23X39 2F KRAFT</t>
  </si>
  <si>
    <t>782010</t>
  </si>
  <si>
    <t>342529</t>
  </si>
  <si>
    <t>450112</t>
  </si>
  <si>
    <t>450110</t>
  </si>
  <si>
    <t>450109</t>
  </si>
  <si>
    <t>418010</t>
  </si>
  <si>
    <t>PAILLES PAPIER NOIR  20CMX6MM</t>
  </si>
  <si>
    <t>PAILLES PAPIER NOIR 13CMX6MM</t>
  </si>
  <si>
    <t>PAILLES PAPIER KRAFT  20CMX6MM</t>
  </si>
  <si>
    <t>POCHETTES 10X20 CM MANDARINE/SERV CELI-OUATE® 39X39 MANDARINE</t>
  </si>
  <si>
    <t>POCHETTES 10 X20 CM TURQUOISE/SERV CELI-OUATE® 39X39 TURQUOISE</t>
  </si>
  <si>
    <t>POCHETTES 10X20 CM KRAFT EBENE/SERV CELI-OUATE® 39X39 PISTACHE</t>
  </si>
  <si>
    <t>POCHETTES 10X20 CM KRAFT BRUN/SERV CELI-OUATE® 39X39 CHOCOLAT</t>
  </si>
  <si>
    <t>331611</t>
  </si>
  <si>
    <t>FOURCHETTE BAMBOU 9CM</t>
  </si>
  <si>
    <t>431107</t>
  </si>
  <si>
    <t>431307</t>
  </si>
  <si>
    <t>431407</t>
  </si>
  <si>
    <t>431207</t>
  </si>
  <si>
    <t>STEAK MARQUEUR BLEU BAMBOU</t>
  </si>
  <si>
    <t>STEAK MARQUEUR SAIGNANT BAMBOU</t>
  </si>
  <si>
    <t>STEAK MARQUEUR A POINT BAMBOU</t>
  </si>
  <si>
    <t>STEAK MARQUEUR BIEN CUIT BAMBOU</t>
  </si>
  <si>
    <t>SERV R'SOFT® 30X40  LUNCH POCHETTE BLANC</t>
  </si>
  <si>
    <t>ANNULE</t>
  </si>
  <si>
    <t xml:space="preserve">SERVIETTES </t>
  </si>
  <si>
    <t>OUATE</t>
  </si>
  <si>
    <t>CREATION</t>
  </si>
  <si>
    <t>MODIFICATION</t>
  </si>
  <si>
    <t>PAPIER</t>
  </si>
  <si>
    <t>CELYTISS</t>
  </si>
  <si>
    <t>CELISOFT</t>
  </si>
  <si>
    <t>A FINIR</t>
  </si>
  <si>
    <t>SERV CELYTISS® NATURE 40X40  BLANC</t>
  </si>
  <si>
    <t>280077</t>
  </si>
  <si>
    <t>3504082800772</t>
  </si>
  <si>
    <t>281277</t>
  </si>
  <si>
    <t>3504082812775</t>
  </si>
  <si>
    <t>200217</t>
  </si>
  <si>
    <t>NAPPES PAPIER 35X45 BD BLANC</t>
  </si>
  <si>
    <t>450113</t>
  </si>
  <si>
    <t>450115</t>
  </si>
  <si>
    <t>PAILLES PAPIER KRAFT EMBALLEES INDIVIDUELLEMENT  20CMX6MM</t>
  </si>
  <si>
    <t>782350</t>
  </si>
  <si>
    <t>782840</t>
  </si>
  <si>
    <t>782650</t>
  </si>
  <si>
    <t>782760</t>
  </si>
  <si>
    <t>782370</t>
  </si>
  <si>
    <t>782970</t>
  </si>
  <si>
    <t>782750</t>
  </si>
  <si>
    <t>782800</t>
  </si>
  <si>
    <t>NAPPES CELYSET 30X45 BD BLEU ORAGE</t>
  </si>
  <si>
    <t>211800</t>
  </si>
  <si>
    <t>211760</t>
  </si>
  <si>
    <t>NAPPES CELYSET 30X45 BD CHATAIGNE</t>
  </si>
  <si>
    <t>NAPPES CELYSET 30X45 BD BEIGE</t>
  </si>
  <si>
    <t>NAPPES CELYSET 30X45 BD ANTHRACITE</t>
  </si>
  <si>
    <t>NAPPES CELYSET 30X45 BD CURRY</t>
  </si>
  <si>
    <t>NAPPES CELYSET 30X45 BD ROUGE</t>
  </si>
  <si>
    <t>211650</t>
  </si>
  <si>
    <t>211350</t>
  </si>
  <si>
    <t>211750</t>
  </si>
  <si>
    <t>211560</t>
  </si>
  <si>
    <t>793000</t>
  </si>
  <si>
    <t>336007</t>
  </si>
  <si>
    <t>ASSIETTES CARTON RECYCLABLE FSC ø 18 CM KRAFT</t>
  </si>
  <si>
    <t>300207</t>
  </si>
  <si>
    <t>788025</t>
  </si>
  <si>
    <t>781030</t>
  </si>
  <si>
    <t>781050</t>
  </si>
  <si>
    <t>178794</t>
  </si>
  <si>
    <t>178797</t>
  </si>
  <si>
    <t>792201</t>
  </si>
  <si>
    <t>793011</t>
  </si>
  <si>
    <t>510405</t>
  </si>
  <si>
    <t>EM ENCH BLANC 2F 22X35</t>
  </si>
  <si>
    <t>3504087421514</t>
  </si>
  <si>
    <t>787084</t>
  </si>
  <si>
    <t>100365</t>
  </si>
  <si>
    <t>450117</t>
  </si>
  <si>
    <t>450116</t>
  </si>
  <si>
    <t>450118</t>
  </si>
  <si>
    <t>450119</t>
  </si>
  <si>
    <t>154758</t>
  </si>
  <si>
    <t>154757</t>
  </si>
  <si>
    <t>742151</t>
  </si>
  <si>
    <t>792443</t>
  </si>
  <si>
    <t>792444</t>
  </si>
  <si>
    <t>792445</t>
  </si>
  <si>
    <t>SERV CELISOFT® 40X40  LUNCH CALENDRIER ROUGE</t>
  </si>
  <si>
    <t>702495</t>
  </si>
  <si>
    <t xml:space="preserve">RINCE DOIGTS  </t>
  </si>
  <si>
    <t>158551</t>
  </si>
  <si>
    <t>SERV OUATE NATURE KRAFT 40X40 2F LUNCH CALENDRIER</t>
  </si>
  <si>
    <t>702792</t>
  </si>
  <si>
    <t>SERV CELISOFT® 40X40  CARAMEL</t>
  </si>
  <si>
    <t>SERV CELISOFT® 40X40 BLEU ORAGE</t>
  </si>
  <si>
    <t>702782</t>
  </si>
  <si>
    <t>702941</t>
  </si>
  <si>
    <t>SERV CELISOFT® 40X40 FIGUE</t>
  </si>
  <si>
    <t>SERV CELISOFT® 40X40 CHARTREUSE</t>
  </si>
  <si>
    <t>792455</t>
  </si>
  <si>
    <t>SERV CELISOFT® 40X40  LUNCH CALENDRIER FIGUE</t>
  </si>
  <si>
    <t>792454</t>
  </si>
  <si>
    <t>792457</t>
  </si>
  <si>
    <t>792411</t>
  </si>
  <si>
    <t>792414</t>
  </si>
  <si>
    <t>SERV CELISOFT® 40X40  LUNCH POCHETTE CARAMEL</t>
  </si>
  <si>
    <t>SERV CELISOFT® 40X40  LUNCH POCHETTE CHARTREUSE</t>
  </si>
  <si>
    <t>792412</t>
  </si>
  <si>
    <t>792413</t>
  </si>
  <si>
    <t>285811</t>
  </si>
  <si>
    <t>285812</t>
  </si>
  <si>
    <t>285813</t>
  </si>
  <si>
    <t>875007</t>
  </si>
  <si>
    <t>875006</t>
  </si>
  <si>
    <t>875005</t>
  </si>
  <si>
    <t>RL CELISOFT® 1,20X10  CARAMEL</t>
  </si>
  <si>
    <t>RL CELISOFT® 1,20X25  CARAMEL</t>
  </si>
  <si>
    <t>RL CELISOFT® 1,20X25  FIGUE</t>
  </si>
  <si>
    <t>828022</t>
  </si>
  <si>
    <t>828023</t>
  </si>
  <si>
    <t>RL CELISOFT® 1,20X50  CARAMEL</t>
  </si>
  <si>
    <t>818015</t>
  </si>
  <si>
    <t>RL CELISOFT® 1,20X50  FIGUE</t>
  </si>
  <si>
    <t>818017</t>
  </si>
  <si>
    <t>818016</t>
  </si>
  <si>
    <t>RL CELISOFT® 1,20X50  BLEU ORAGE</t>
  </si>
  <si>
    <t>285889</t>
  </si>
  <si>
    <t>RL TAT CELISOFT® 0,40X24  CARAMEL</t>
  </si>
  <si>
    <t>RL TAT CELISOFT® 0,40X24  FIGUE</t>
  </si>
  <si>
    <t>285891</t>
  </si>
  <si>
    <t>285890</t>
  </si>
  <si>
    <t>RL TAT CELISOFT® 0,40X24  BLEU ORAGE</t>
  </si>
  <si>
    <t>702801</t>
  </si>
  <si>
    <t>828021</t>
  </si>
  <si>
    <t>784014</t>
  </si>
  <si>
    <t>784012</t>
  </si>
  <si>
    <t>784011</t>
  </si>
  <si>
    <t>3504087840148</t>
  </si>
  <si>
    <t>3504087840124</t>
  </si>
  <si>
    <t>SOUS VERRE PRESTIGE 10X10 ROND BEIGE</t>
  </si>
  <si>
    <t>3504087840117</t>
  </si>
  <si>
    <t>SOUS VERRE PRESTIGE 10X10 ROND ANTHRACITE</t>
  </si>
  <si>
    <t>DISTRIBUTEUR</t>
  </si>
  <si>
    <t>706350</t>
  </si>
  <si>
    <t>SERV CELISOFT® 30X40 LUNCH POCHETTE ROUGE</t>
  </si>
  <si>
    <t>706340</t>
  </si>
  <si>
    <t>792810</t>
  </si>
  <si>
    <t>3504087928105</t>
  </si>
  <si>
    <t>SERV R'SOFT 40X40  LUNCH POCHETTE BLANC</t>
  </si>
  <si>
    <t>PAPIER TOILETTE</t>
  </si>
  <si>
    <t>ESSUIE TOUT</t>
  </si>
  <si>
    <t xml:space="preserve"> </t>
  </si>
  <si>
    <t>SERV CELISOFT® 30X40 LUNCH POCHETTE EBENE</t>
  </si>
  <si>
    <t>TOILE DE LIN</t>
  </si>
  <si>
    <t>221906</t>
  </si>
  <si>
    <t>222400</t>
  </si>
  <si>
    <t>METALLIQUE</t>
  </si>
  <si>
    <t>133973</t>
  </si>
  <si>
    <t>133583</t>
  </si>
  <si>
    <t>788021</t>
  </si>
  <si>
    <t>788022</t>
  </si>
  <si>
    <t>787038</t>
  </si>
  <si>
    <t>787037</t>
  </si>
  <si>
    <t>3504081339730</t>
  </si>
  <si>
    <t>SERV OUATE 33X33 2F ARGENT</t>
  </si>
  <si>
    <t>3504081335831</t>
  </si>
  <si>
    <t>SERV OUATE 33X33 2F OR</t>
  </si>
  <si>
    <t>3504087886955</t>
  </si>
  <si>
    <t>3504087886856</t>
  </si>
  <si>
    <t>3504087870381</t>
  </si>
  <si>
    <t>3504087870374</t>
  </si>
  <si>
    <t>3504082219062</t>
  </si>
  <si>
    <t>3504082224004</t>
  </si>
  <si>
    <t>SETS PAPIER 30X40 ARGENT</t>
  </si>
  <si>
    <t>3169-1346</t>
  </si>
  <si>
    <t>Stocks disponibles date</t>
  </si>
  <si>
    <t>Stocks disponibles colis</t>
  </si>
  <si>
    <t>SERV CELYTISS® NATURE 40X40  LUNCH POCHETTE BLANC</t>
  </si>
  <si>
    <t>783001</t>
  </si>
  <si>
    <t>SERV CELYTISS® NATURE 40X40  LUNCH POCHETTE ANTHRACITE</t>
  </si>
  <si>
    <t>SERV CELYTISS® NATURE 40X40  LUNCH POCHETTE BEIGE</t>
  </si>
  <si>
    <t>SERV CELYTISS® NATURE 40X40  LUNCH POCHETTE CHATAIGNE</t>
  </si>
  <si>
    <t>SERV CELYTISS® NATURE 40X40  LUNCH POCHETTE GRIS</t>
  </si>
  <si>
    <t>783004</t>
  </si>
  <si>
    <t>783003</t>
  </si>
  <si>
    <t>783002</t>
  </si>
  <si>
    <t>784001</t>
  </si>
  <si>
    <t>784002</t>
  </si>
  <si>
    <t>784003</t>
  </si>
  <si>
    <t>784004</t>
  </si>
  <si>
    <t>191108</t>
  </si>
  <si>
    <t>131594</t>
  </si>
  <si>
    <t>131595</t>
  </si>
  <si>
    <t>SERV OUATE 20X20 2F BRIQUE</t>
  </si>
  <si>
    <t>SERV OUATE 39X39 2F BRIQUE</t>
  </si>
  <si>
    <t>151481</t>
  </si>
  <si>
    <t>158552</t>
  </si>
  <si>
    <t>193015</t>
  </si>
  <si>
    <t>193016</t>
  </si>
  <si>
    <t>151991</t>
  </si>
  <si>
    <t>151992</t>
  </si>
  <si>
    <t>788251</t>
  </si>
  <si>
    <t>788252</t>
  </si>
  <si>
    <t>785998</t>
  </si>
  <si>
    <t>785487</t>
  </si>
  <si>
    <t>CELI-OUATE</t>
  </si>
  <si>
    <t>792458</t>
  </si>
  <si>
    <t>792459</t>
  </si>
  <si>
    <t>792461</t>
  </si>
  <si>
    <t>002087</t>
  </si>
  <si>
    <t>002089</t>
  </si>
  <si>
    <t>002090</t>
  </si>
  <si>
    <t>002091</t>
  </si>
  <si>
    <t>002092</t>
  </si>
  <si>
    <t>823504</t>
  </si>
  <si>
    <t>3504088235042</t>
  </si>
  <si>
    <t>823505</t>
  </si>
  <si>
    <t>3504088235059</t>
  </si>
  <si>
    <t>516501</t>
  </si>
  <si>
    <t>785997</t>
  </si>
  <si>
    <t>814051</t>
  </si>
  <si>
    <t>814056</t>
  </si>
  <si>
    <t>574401</t>
  </si>
  <si>
    <t>13/01/2023</t>
  </si>
  <si>
    <t>792416</t>
  </si>
  <si>
    <t>SERV OUATE 20X20 2F BLEU CANARD</t>
  </si>
  <si>
    <t>SERV OUATE 39X39 2F BLEU CANARD</t>
  </si>
  <si>
    <t>251212</t>
  </si>
  <si>
    <t>251211</t>
  </si>
  <si>
    <t>216061</t>
  </si>
  <si>
    <t>216062</t>
  </si>
  <si>
    <t>3504082512125</t>
  </si>
  <si>
    <t>RL  TOILE DE LIN 1,20X5 M OR</t>
  </si>
  <si>
    <t>3504082512118</t>
  </si>
  <si>
    <t>RL  TOILE DE LIN 1,20X5 M ARGENT</t>
  </si>
  <si>
    <t>3504082160616</t>
  </si>
  <si>
    <t>RL  TOILE DE LIN 1,20X25 M ARGENT</t>
  </si>
  <si>
    <t>3504082160623</t>
  </si>
  <si>
    <t>RL  TOILE DE LIN 1,20X25 M OR</t>
  </si>
  <si>
    <t>530040</t>
  </si>
  <si>
    <t>530062</t>
  </si>
  <si>
    <t>530075</t>
  </si>
  <si>
    <t>530503</t>
  </si>
  <si>
    <t>530519</t>
  </si>
  <si>
    <t>NAPPES PAPIER BRUN 60X60 BD BETON</t>
  </si>
  <si>
    <t>NAPPES PAPIER BRUN 70X110 BD BETON</t>
  </si>
  <si>
    <t>530530</t>
  </si>
  <si>
    <t>NAPPES PAPIER BRUN 70X70 BD BETON</t>
  </si>
  <si>
    <t>530532</t>
  </si>
  <si>
    <t>NAPPES PAPIER BRUN 80X120 BD BETON</t>
  </si>
  <si>
    <t>530536</t>
  </si>
  <si>
    <t>530538</t>
  </si>
  <si>
    <t>NAPPES PAPIER BRUN 80X80 BD BETON</t>
  </si>
  <si>
    <t>NAPPES PAPIER BRUN 30X40 BD BETON</t>
  </si>
  <si>
    <t>NAPPES PAPIER BRUN 30X40 BD HAVANE</t>
  </si>
  <si>
    <t>530600</t>
  </si>
  <si>
    <t>530620</t>
  </si>
  <si>
    <t>NAPPES PAPIER BRUN 60X60 BD HAVANE</t>
  </si>
  <si>
    <t>530630</t>
  </si>
  <si>
    <t>NAPPES PAPIER BRUN 70X70 BD HAVANE</t>
  </si>
  <si>
    <t>NAPPES PAPIER BRUN 70X110 BD HAVANE</t>
  </si>
  <si>
    <t>530635</t>
  </si>
  <si>
    <t>530660</t>
  </si>
  <si>
    <t>NAPPES PAPIER BRUN 80X120 BD HAVANE</t>
  </si>
  <si>
    <t>531126</t>
  </si>
  <si>
    <t>531130</t>
  </si>
  <si>
    <t>532103</t>
  </si>
  <si>
    <t>NAPPES PAPIER BRUN 30X40 BD LAVANDE</t>
  </si>
  <si>
    <t>520038</t>
  </si>
  <si>
    <t>520136</t>
  </si>
  <si>
    <t>NAPPES PAPIER BRUN 30X40 BD BLEU MARINE</t>
  </si>
  <si>
    <t>520703</t>
  </si>
  <si>
    <t>NAPPES PAPIER BRUN 30X40 BD ROUGE</t>
  </si>
  <si>
    <t>520836</t>
  </si>
  <si>
    <t>520900</t>
  </si>
  <si>
    <t>NAPPES PAPIER BRUN 30X40 BD TERRACOTTA</t>
  </si>
  <si>
    <t>521018</t>
  </si>
  <si>
    <t>521139</t>
  </si>
  <si>
    <t>NAPPES PAPIER BRUN 30X40 BD VERT FONCE</t>
  </si>
  <si>
    <t>521430</t>
  </si>
  <si>
    <t>NAPPES PAPIER BRUN 30X40 BD VERT LUMIERE</t>
  </si>
  <si>
    <t>521501</t>
  </si>
  <si>
    <t>NAPPES PAPIER BRUN 30X40 BD PISTACHE</t>
  </si>
  <si>
    <t>521605</t>
  </si>
  <si>
    <t>521805</t>
  </si>
  <si>
    <t>NAPPES PAPIER BRUN 30X40 BD PIVOINE</t>
  </si>
  <si>
    <t>NAPPES PAPIER BRUN 30X40 BD AUBERGINE</t>
  </si>
  <si>
    <t>522000</t>
  </si>
  <si>
    <t>522102</t>
  </si>
  <si>
    <t>NAPPES PAPIER BRUN 30X40 BD CHOCOLAT</t>
  </si>
  <si>
    <t>522200</t>
  </si>
  <si>
    <t>NAPPES PAPIER BRUN 30X40 BD EBENE</t>
  </si>
  <si>
    <t>522310</t>
  </si>
  <si>
    <t>NAPPES PAPIER BRUN 30X40 BD TURQUOISE</t>
  </si>
  <si>
    <t>NAPPES PAPIER BRUN 30X40 BD ARGILE</t>
  </si>
  <si>
    <t>522500</t>
  </si>
  <si>
    <t>522600</t>
  </si>
  <si>
    <t>NAPPES PAPIER BRUN 30X40 BD FRAMBOISE</t>
  </si>
  <si>
    <t>522810</t>
  </si>
  <si>
    <t>NAPPES PAPIER BRUN 30X40 BD TITANE</t>
  </si>
  <si>
    <t>530006</t>
  </si>
  <si>
    <t>520017</t>
  </si>
  <si>
    <t>520113</t>
  </si>
  <si>
    <t>NAPPES PAPIER BRUN 60X60 BD BLEU MARINE</t>
  </si>
  <si>
    <t>NAPPES PAPIER BRUN 60X60 BD ROUGE</t>
  </si>
  <si>
    <t>520816</t>
  </si>
  <si>
    <t>520917</t>
  </si>
  <si>
    <t>NAPPES PAPIER BRUN 60X60 BD TERRACOTTA</t>
  </si>
  <si>
    <t>521620</t>
  </si>
  <si>
    <t>NAPPES PAPIER BRUN 60X60 BD CHOCOLAT</t>
  </si>
  <si>
    <t>522110</t>
  </si>
  <si>
    <t>NAPPES PAPIER BRUN 60X60 BD EBENE</t>
  </si>
  <si>
    <t>522225</t>
  </si>
  <si>
    <t>520025</t>
  </si>
  <si>
    <t>520123</t>
  </si>
  <si>
    <t>NAPPES PAPIER BRUN 70X70 BD BLEU MARINE</t>
  </si>
  <si>
    <t>520825</t>
  </si>
  <si>
    <t>520930</t>
  </si>
  <si>
    <t>NAPPES PAPIER BRUN 70X70 BD TERRACOTTA</t>
  </si>
  <si>
    <t>NAPPES PAPIER BRUN 70X70 BD ROUGE</t>
  </si>
  <si>
    <t>521625</t>
  </si>
  <si>
    <t>NAPPES PAPIER BRUN 70X70 BD CHOCOLAT</t>
  </si>
  <si>
    <t>522115</t>
  </si>
  <si>
    <t>522230</t>
  </si>
  <si>
    <t>NAPPES PAPIER BRUN 70X70 BD EBENE</t>
  </si>
  <si>
    <t>522501</t>
  </si>
  <si>
    <t>NAPPES PAPIER BRUN 70X70 BD ARGILE</t>
  </si>
  <si>
    <t>520023</t>
  </si>
  <si>
    <t>520823</t>
  </si>
  <si>
    <t>521627</t>
  </si>
  <si>
    <t>522113</t>
  </si>
  <si>
    <t>520029</t>
  </si>
  <si>
    <t>520828</t>
  </si>
  <si>
    <t>520955</t>
  </si>
  <si>
    <t>522117</t>
  </si>
  <si>
    <t>520028</t>
  </si>
  <si>
    <t>520125</t>
  </si>
  <si>
    <t>520827</t>
  </si>
  <si>
    <t>520960</t>
  </si>
  <si>
    <t>521630</t>
  </si>
  <si>
    <t>522118</t>
  </si>
  <si>
    <t>NAPPES PAPIER BRUN 70X110 BD ROUGE</t>
  </si>
  <si>
    <t>NAPPES PAPIER BRUN 70X110 BD CHOCOLAT</t>
  </si>
  <si>
    <t>NAPPES PAPIER BRUN 80X80 BD ROUGE</t>
  </si>
  <si>
    <t>NAPPES PAPIER BRUN 80X80 BD TERRACOTTA</t>
  </si>
  <si>
    <t>NAPPES PAPIER BRUN 80X120 BD BLEU MARINE</t>
  </si>
  <si>
    <t>NAPPES PAPIER BRUN 80X120 BD ROUGE</t>
  </si>
  <si>
    <t>NAPPES PAPIER BRUN 80X120 BD TERRACOTTA</t>
  </si>
  <si>
    <t>NAPPES PAPIER BRUN 80X120 BD CHOCOLAT</t>
  </si>
  <si>
    <t>RL BI BLANCHE PURE OUATE  2F 1500 F 20,9x28 ECOLABEL</t>
  </si>
  <si>
    <t>RL BI CHAMOIS 2F 1000 F 19,4x28</t>
  </si>
  <si>
    <t>RL EM GAUFRE 2F 200F 19,4X24 CM</t>
  </si>
  <si>
    <t>NAPPES PAPIER BRUN 80X80 BD CHOCOLAT</t>
  </si>
  <si>
    <t>3504085300064</t>
  </si>
  <si>
    <t>3504085305038</t>
  </si>
  <si>
    <t>3504085306004</t>
  </si>
  <si>
    <t>3504085321038</t>
  </si>
  <si>
    <t>3504085225008</t>
  </si>
  <si>
    <t>3504085220003</t>
  </si>
  <si>
    <t>3504085201361</t>
  </si>
  <si>
    <t>3504085200388</t>
  </si>
  <si>
    <t>3504085221024</t>
  </si>
  <si>
    <t>3504085207035</t>
  </si>
  <si>
    <t>3504085222007</t>
  </si>
  <si>
    <t>3504085226005</t>
  </si>
  <si>
    <t>3504085216051</t>
  </si>
  <si>
    <t>3504085215016</t>
  </si>
  <si>
    <t>3504085218055</t>
  </si>
  <si>
    <t>3504085208360</t>
  </si>
  <si>
    <t>3504085209008</t>
  </si>
  <si>
    <t>3504085223103</t>
  </si>
  <si>
    <t>3504085211391</t>
  </si>
  <si>
    <t>3504085214309</t>
  </si>
  <si>
    <t>521027</t>
  </si>
  <si>
    <t>3504085210271</t>
  </si>
  <si>
    <t>3504085300408</t>
  </si>
  <si>
    <t>3504085305199</t>
  </si>
  <si>
    <t>3504085306202</t>
  </si>
  <si>
    <t>3504085201132</t>
  </si>
  <si>
    <t>3504085200173</t>
  </si>
  <si>
    <t>3504085221109</t>
  </si>
  <si>
    <t>3504085222250</t>
  </si>
  <si>
    <t>3504085216204</t>
  </si>
  <si>
    <t>3504085208162</t>
  </si>
  <si>
    <t>3504085209176</t>
  </si>
  <si>
    <t>3504085300620</t>
  </si>
  <si>
    <t>3504085305328</t>
  </si>
  <si>
    <t>3504085306301</t>
  </si>
  <si>
    <t>3504085200234</t>
  </si>
  <si>
    <t>3504085221130</t>
  </si>
  <si>
    <t>3504085216273</t>
  </si>
  <si>
    <t>3504085208230</t>
  </si>
  <si>
    <t>3504085200296</t>
  </si>
  <si>
    <t>3504085221178</t>
  </si>
  <si>
    <t>3504085208285</t>
  </si>
  <si>
    <t>3504085209558</t>
  </si>
  <si>
    <t>3504085300750</t>
  </si>
  <si>
    <t>3504085305366</t>
  </si>
  <si>
    <t>3504085306608</t>
  </si>
  <si>
    <t>3504085311305</t>
  </si>
  <si>
    <t>NAPPES PAPIER BRUN 30X40 BD LIE DE VIN</t>
  </si>
  <si>
    <t>NAPPES PAPIER BRUN 60X60 BD LIE DE VIN</t>
  </si>
  <si>
    <t>NAPPES PAPIER BRUN 70X70 BD LIE DE VIN</t>
  </si>
  <si>
    <t>NAPPES PAPIER BRUN 80X80 BD LIE DE VIN</t>
  </si>
  <si>
    <t>NAPPES PAPIER BRUN 30X40 BD OLIVE</t>
  </si>
  <si>
    <t>NAPPES PAPIER BRUN 70X70 BD OLIVE</t>
  </si>
  <si>
    <t>NAPPES PAPIER BRUN 30X40 BD PECHE</t>
  </si>
  <si>
    <t>NAPPES PAPIER BRUN 60X60 BD PECHE</t>
  </si>
  <si>
    <t>NAPPES PAPIER BRUN 70X70 BD PECHE</t>
  </si>
  <si>
    <t>NAPPES PAPIER BRUN 80X120 BD PECHE</t>
  </si>
  <si>
    <t>NAPPES PAPIER BRUN 30X40 BD ORANGE</t>
  </si>
  <si>
    <t>NAPPES PAPIER BRUN 60X60 BD ORANGE</t>
  </si>
  <si>
    <t>NAPPES PAPIER BRUN 70X70 BD ORANGE</t>
  </si>
  <si>
    <t>NAPPES PAPIER BRUN 70X110 BD ORANGE</t>
  </si>
  <si>
    <t>NAPPES PAPIER BRUN 80X120 BD ORANGE</t>
  </si>
  <si>
    <t>NAPPES PAPIER BRUN 30X40 BD CURRY</t>
  </si>
  <si>
    <t>NAPPES PAPIER BRUN 30X40 BD BRIQUE</t>
  </si>
  <si>
    <t>531145</t>
  </si>
  <si>
    <t>NAPPES PAPIER BRUN 70X70 BD BRIQUE</t>
  </si>
  <si>
    <t>NAPPES PAPIER BRUN 80X120 BD BRIQUE</t>
  </si>
  <si>
    <t>530106</t>
  </si>
  <si>
    <t>NAPPES PAPIER BRUN 30X40 BD BLEU AZUR</t>
  </si>
  <si>
    <t>706361</t>
  </si>
  <si>
    <t>706362</t>
  </si>
  <si>
    <t>706363</t>
  </si>
  <si>
    <t>706364</t>
  </si>
  <si>
    <t>706365</t>
  </si>
  <si>
    <t>706366</t>
  </si>
  <si>
    <t>706367</t>
  </si>
  <si>
    <t>3504087063615</t>
  </si>
  <si>
    <t>3504081003655</t>
  </si>
  <si>
    <t>3504081911080</t>
  </si>
  <si>
    <t>3504081930159</t>
  </si>
  <si>
    <t>3504081930166</t>
  </si>
  <si>
    <t>3504081315949</t>
  </si>
  <si>
    <t>3504081315956</t>
  </si>
  <si>
    <t>3504081519910</t>
  </si>
  <si>
    <t>3504081519927</t>
  </si>
  <si>
    <t>3504081585526</t>
  </si>
  <si>
    <t>3504081585519</t>
  </si>
  <si>
    <t>3504081787944</t>
  </si>
  <si>
    <t>3504081787975</t>
  </si>
  <si>
    <t>3504081547562</t>
  </si>
  <si>
    <t>3504081547555</t>
  </si>
  <si>
    <t>3504087880250</t>
  </si>
  <si>
    <t>3504087882513</t>
  </si>
  <si>
    <t>3504087882520</t>
  </si>
  <si>
    <t>3504087859973</t>
  </si>
  <si>
    <t>3504087859980</t>
  </si>
  <si>
    <t>3504087870848</t>
  </si>
  <si>
    <t>3504087854961</t>
  </si>
  <si>
    <t>3504087854879</t>
  </si>
  <si>
    <t>3504087924619</t>
  </si>
  <si>
    <t>3504087063622</t>
  </si>
  <si>
    <t>3504087027921</t>
  </si>
  <si>
    <t>3504087028010</t>
  </si>
  <si>
    <t>3504087027822</t>
  </si>
  <si>
    <t>3504087029413</t>
  </si>
  <si>
    <t>3504087024951</t>
  </si>
  <si>
    <t>3504087924435</t>
  </si>
  <si>
    <t>3504087924541</t>
  </si>
  <si>
    <t>3504087924572</t>
  </si>
  <si>
    <t>3504087924442</t>
  </si>
  <si>
    <t>3504087924558</t>
  </si>
  <si>
    <t>3504087924459</t>
  </si>
  <si>
    <t>3504087924114</t>
  </si>
  <si>
    <t>3504087924145</t>
  </si>
  <si>
    <t>3504087924121</t>
  </si>
  <si>
    <t>3504087924138</t>
  </si>
  <si>
    <t>3504087922011</t>
  </si>
  <si>
    <t>3504087924169</t>
  </si>
  <si>
    <t>3504087924589</t>
  </si>
  <si>
    <t>3504087924596</t>
  </si>
  <si>
    <t>3504087063677</t>
  </si>
  <si>
    <t>3504087810301</t>
  </si>
  <si>
    <t>3504087810509</t>
  </si>
  <si>
    <t>3504081514816</t>
  </si>
  <si>
    <t>3504087820102</t>
  </si>
  <si>
    <t>3504087840001</t>
  </si>
  <si>
    <t>3504087830002</t>
  </si>
  <si>
    <t>3504087823509</t>
  </si>
  <si>
    <t>3504087828405</t>
  </si>
  <si>
    <t>3504087826500</t>
  </si>
  <si>
    <t>3504087828009</t>
  </si>
  <si>
    <t>3504087827606</t>
  </si>
  <si>
    <t>3504087827507</t>
  </si>
  <si>
    <t>3504087823707</t>
  </si>
  <si>
    <t>3504087840049</t>
  </si>
  <si>
    <t>3504087840025</t>
  </si>
  <si>
    <t>3504087840018</t>
  </si>
  <si>
    <t>3504087840032</t>
  </si>
  <si>
    <t>3504087830040</t>
  </si>
  <si>
    <t>3504087830026</t>
  </si>
  <si>
    <t>3504087830019</t>
  </si>
  <si>
    <t>3504087830033</t>
  </si>
  <si>
    <t>3504087930009</t>
  </si>
  <si>
    <t>3504087930115</t>
  </si>
  <si>
    <t>3504087829709</t>
  </si>
  <si>
    <t>3504081386321</t>
  </si>
  <si>
    <t>3504081386420</t>
  </si>
  <si>
    <t>3504081387007</t>
  </si>
  <si>
    <t>3504082002176</t>
  </si>
  <si>
    <t>3504082710033</t>
  </si>
  <si>
    <t>3504080026754</t>
  </si>
  <si>
    <t>3504080026853</t>
  </si>
  <si>
    <t>3504080020875</t>
  </si>
  <si>
    <t>3504080020899</t>
  </si>
  <si>
    <t>3504080020905</t>
  </si>
  <si>
    <t>3504080020912</t>
  </si>
  <si>
    <t>3504080020929</t>
  </si>
  <si>
    <t>3504082116507</t>
  </si>
  <si>
    <t>3504082113506</t>
  </si>
  <si>
    <t>3504082118006</t>
  </si>
  <si>
    <t>3504082117603</t>
  </si>
  <si>
    <t>3504082117504</t>
  </si>
  <si>
    <t>3504082115609</t>
  </si>
  <si>
    <t>3504085301061</t>
  </si>
  <si>
    <t>3504085311459</t>
  </si>
  <si>
    <t>3504082858117</t>
  </si>
  <si>
    <t>3504082858124</t>
  </si>
  <si>
    <t>3504082858131</t>
  </si>
  <si>
    <t>3504082910235</t>
  </si>
  <si>
    <t>3504088750057</t>
  </si>
  <si>
    <t>3504088750064</t>
  </si>
  <si>
    <t>3504088750071</t>
  </si>
  <si>
    <t>3504088140513</t>
  </si>
  <si>
    <t>3504088280219</t>
  </si>
  <si>
    <t>3504088280226</t>
  </si>
  <si>
    <t>3504088280233</t>
  </si>
  <si>
    <t>3504088140568</t>
  </si>
  <si>
    <t>3504088180168</t>
  </si>
  <si>
    <t>3504088180175</t>
  </si>
  <si>
    <t>3504082858896</t>
  </si>
  <si>
    <t>3504082858919</t>
  </si>
  <si>
    <t>3504083425295</t>
  </si>
  <si>
    <t>3504083316111</t>
  </si>
  <si>
    <t>3504083002069</t>
  </si>
  <si>
    <t>3504083360060</t>
  </si>
  <si>
    <t>4002836117361</t>
  </si>
  <si>
    <t>4002836117132</t>
  </si>
  <si>
    <t>3504084501134</t>
  </si>
  <si>
    <t>3504084501172</t>
  </si>
  <si>
    <t>3504084501127</t>
  </si>
  <si>
    <t>3504084501189</t>
  </si>
  <si>
    <t>3504084501103</t>
  </si>
  <si>
    <t>3504084501165</t>
  </si>
  <si>
    <t>3504084501158</t>
  </si>
  <si>
    <t>3504084501097</t>
  </si>
  <si>
    <t>3504084501196</t>
  </si>
  <si>
    <t>3504084180100</t>
  </si>
  <si>
    <t>3504084311078</t>
  </si>
  <si>
    <t>3504084313072</t>
  </si>
  <si>
    <t>3504084314079</t>
  </si>
  <si>
    <t>3504084312075</t>
  </si>
  <si>
    <t>4067778000102</t>
  </si>
  <si>
    <t>4260763961499</t>
  </si>
  <si>
    <t>3378921487192</t>
  </si>
  <si>
    <t>3504085104051</t>
  </si>
  <si>
    <t>3504085744011</t>
  </si>
  <si>
    <t>3504087063639</t>
  </si>
  <si>
    <t>3504087063646</t>
  </si>
  <si>
    <t>3504087063660</t>
  </si>
  <si>
    <t>RSOFT</t>
  </si>
  <si>
    <t>SERV OUATE KRAFT 40X40 2F TORCHON</t>
  </si>
  <si>
    <t xml:space="preserve">10 BLOCS MAITRE D'HOTEL TRIPLI PM </t>
  </si>
  <si>
    <t>3504085201231</t>
  </si>
  <si>
    <t>3504085200258</t>
  </si>
  <si>
    <t>3504085221154</t>
  </si>
  <si>
    <t>3504085216259</t>
  </si>
  <si>
    <t>3504085209305</t>
  </si>
  <si>
    <t>3504085210189</t>
  </si>
  <si>
    <t>3504085305304</t>
  </si>
  <si>
    <t>3504085306356</t>
  </si>
  <si>
    <t>3504085201255</t>
  </si>
  <si>
    <t>3504085200289</t>
  </si>
  <si>
    <t>3504085221185</t>
  </si>
  <si>
    <t>3504085216303</t>
  </si>
  <si>
    <t>3504085208278</t>
  </si>
  <si>
    <t>3504085209602</t>
  </si>
  <si>
    <t>500100</t>
  </si>
  <si>
    <t>GAID Niveau I</t>
  </si>
  <si>
    <t>GAID Niveau II</t>
  </si>
  <si>
    <t>15</t>
  </si>
  <si>
    <t>12</t>
  </si>
  <si>
    <t>11</t>
  </si>
  <si>
    <t>129</t>
  </si>
  <si>
    <t>64</t>
  </si>
  <si>
    <t>2306</t>
  </si>
  <si>
    <t>2415</t>
  </si>
  <si>
    <t>2416</t>
  </si>
  <si>
    <t>2417</t>
  </si>
  <si>
    <t>2418</t>
  </si>
  <si>
    <t>9</t>
  </si>
  <si>
    <t>2050</t>
  </si>
  <si>
    <t>2051</t>
  </si>
  <si>
    <t>2052</t>
  </si>
  <si>
    <t>18</t>
  </si>
  <si>
    <t>1190</t>
  </si>
  <si>
    <t>1191</t>
  </si>
  <si>
    <t>1758</t>
  </si>
  <si>
    <t>1396</t>
  </si>
  <si>
    <t>1192</t>
  </si>
  <si>
    <t>1193</t>
  </si>
  <si>
    <t>1397</t>
  </si>
  <si>
    <t>1194</t>
  </si>
  <si>
    <t>1195</t>
  </si>
  <si>
    <t>1398</t>
  </si>
  <si>
    <t>1207</t>
  </si>
  <si>
    <t>1208</t>
  </si>
  <si>
    <t>1209</t>
  </si>
  <si>
    <t>1210</t>
  </si>
  <si>
    <t>17</t>
  </si>
  <si>
    <t>1211</t>
  </si>
  <si>
    <t>1212</t>
  </si>
  <si>
    <t>1213</t>
  </si>
  <si>
    <t>1214</t>
  </si>
  <si>
    <t>1215</t>
  </si>
  <si>
    <t>1216</t>
  </si>
  <si>
    <t>1225</t>
  </si>
  <si>
    <t>130</t>
  </si>
  <si>
    <t>1344</t>
  </si>
  <si>
    <t>1345</t>
  </si>
  <si>
    <t>1346</t>
  </si>
  <si>
    <t>1739</t>
  </si>
  <si>
    <t>1499</t>
  </si>
  <si>
    <t>1348</t>
  </si>
  <si>
    <t>1349</t>
  </si>
  <si>
    <t>1652</t>
  </si>
  <si>
    <t>1351</t>
  </si>
  <si>
    <t>1352</t>
  </si>
  <si>
    <t>2310</t>
  </si>
  <si>
    <t>1501</t>
  </si>
  <si>
    <t>1502</t>
  </si>
  <si>
    <t>1503</t>
  </si>
  <si>
    <t>1269</t>
  </si>
  <si>
    <t>1270</t>
  </si>
  <si>
    <t>2081</t>
  </si>
  <si>
    <t>1740</t>
  </si>
  <si>
    <t>1707</t>
  </si>
  <si>
    <t>1741</t>
  </si>
  <si>
    <t>1764</t>
  </si>
  <si>
    <t>1808</t>
  </si>
  <si>
    <t>2030</t>
  </si>
  <si>
    <t>2032</t>
  </si>
  <si>
    <t>1708</t>
  </si>
  <si>
    <t>1159</t>
  </si>
  <si>
    <t>1160</t>
  </si>
  <si>
    <t>2309</t>
  </si>
  <si>
    <t>2000</t>
  </si>
  <si>
    <t>2001</t>
  </si>
  <si>
    <t>2002</t>
  </si>
  <si>
    <t>2308</t>
  </si>
  <si>
    <t>1995</t>
  </si>
  <si>
    <t>1996</t>
  </si>
  <si>
    <t>1997</t>
  </si>
  <si>
    <t>1711</t>
  </si>
  <si>
    <t>1713</t>
  </si>
  <si>
    <t>1373</t>
  </si>
  <si>
    <t>1892</t>
  </si>
  <si>
    <t>1893</t>
  </si>
  <si>
    <t>1894</t>
  </si>
  <si>
    <t>1826</t>
  </si>
  <si>
    <t>1827</t>
  </si>
  <si>
    <t>1828</t>
  </si>
  <si>
    <t>1984</t>
  </si>
  <si>
    <t>2312</t>
  </si>
  <si>
    <t>1639</t>
  </si>
  <si>
    <t>1829</t>
  </si>
  <si>
    <t>1835</t>
  </si>
  <si>
    <t>2148</t>
  </si>
  <si>
    <t>2069</t>
  </si>
  <si>
    <t>2072</t>
  </si>
  <si>
    <t>2073</t>
  </si>
  <si>
    <t>2094</t>
  </si>
  <si>
    <t>2301</t>
  </si>
  <si>
    <t>154759</t>
  </si>
  <si>
    <t>3504081547593</t>
  </si>
  <si>
    <t>SERV OUATE 40X40 2F DRAPEAU BRETON</t>
  </si>
  <si>
    <t>785488</t>
  </si>
  <si>
    <t>3504087854886</t>
  </si>
  <si>
    <t>785489</t>
  </si>
  <si>
    <t>3504087854893</t>
  </si>
  <si>
    <t>216111</t>
  </si>
  <si>
    <t>3504082161118</t>
  </si>
  <si>
    <t>216112</t>
  </si>
  <si>
    <t>PAPIER BRUN</t>
  </si>
  <si>
    <t>200117</t>
  </si>
  <si>
    <t>3504082001179</t>
  </si>
  <si>
    <t>230661</t>
  </si>
  <si>
    <t>3504082306618</t>
  </si>
  <si>
    <t>680012</t>
  </si>
  <si>
    <t>3504086800129</t>
  </si>
  <si>
    <t>003156</t>
  </si>
  <si>
    <t>3504080031567</t>
  </si>
  <si>
    <t>2080</t>
  </si>
  <si>
    <t>2438</t>
  </si>
  <si>
    <t>2440</t>
  </si>
  <si>
    <t>2439</t>
  </si>
  <si>
    <t>GAID Niveau III</t>
  </si>
  <si>
    <t>CODE  + MINI CDE</t>
  </si>
  <si>
    <t>1599</t>
  </si>
  <si>
    <t>788026</t>
  </si>
  <si>
    <t>3504087880267</t>
  </si>
  <si>
    <t>788027</t>
  </si>
  <si>
    <t>788028</t>
  </si>
  <si>
    <t>3504087880274</t>
  </si>
  <si>
    <t>3504087880281</t>
  </si>
  <si>
    <t>BOBINE INDUSTRIELLE</t>
  </si>
  <si>
    <t>515501</t>
  </si>
  <si>
    <t>DISTRIBUTEUR PH DOUBLE MINI JUMBO ARGENT</t>
  </si>
  <si>
    <t>515401</t>
  </si>
  <si>
    <t>RLX PT 2P BLANC CLASSIQUE GAUFRE 150 F</t>
  </si>
  <si>
    <t>574717</t>
  </si>
  <si>
    <t>517401</t>
  </si>
  <si>
    <t>522211</t>
  </si>
  <si>
    <t>3378920004239</t>
  </si>
  <si>
    <t>DISTRIBUTEUR MOUSSE LAVANTE MAINS 1L ARGENT</t>
  </si>
  <si>
    <t>DISTRIBUTEUR ESSUIE-MAINS ARGENT</t>
  </si>
  <si>
    <t>DISTRIBUTEUR PH MAXI JUMBO ARGENT</t>
  </si>
  <si>
    <t>154764</t>
  </si>
  <si>
    <t>3504081547647</t>
  </si>
  <si>
    <t>SERV OUATE KRAFT 40X40 2F CARREAU ROUGE</t>
  </si>
  <si>
    <t>154765</t>
  </si>
  <si>
    <t>3504081547654</t>
  </si>
  <si>
    <t>SERV OUATE KRAFT 40X40 2F CARREAU NOIR</t>
  </si>
  <si>
    <t>2447</t>
  </si>
  <si>
    <t>2448</t>
  </si>
  <si>
    <t>2449</t>
  </si>
  <si>
    <t>2450</t>
  </si>
  <si>
    <t xml:space="preserve"> ESSUIE-TOUT MENAGER</t>
  </si>
  <si>
    <t>138500</t>
  </si>
  <si>
    <t>3504081385003</t>
  </si>
  <si>
    <t>138501</t>
  </si>
  <si>
    <t>3504081385010</t>
  </si>
  <si>
    <t>138502</t>
  </si>
  <si>
    <t>3504081385027</t>
  </si>
  <si>
    <t>138503</t>
  </si>
  <si>
    <t>3504081385034</t>
  </si>
  <si>
    <t>138504</t>
  </si>
  <si>
    <t>3504081385041</t>
  </si>
  <si>
    <t>786510</t>
  </si>
  <si>
    <t>3504087865103</t>
  </si>
  <si>
    <t>786511</t>
  </si>
  <si>
    <t>3504087865110</t>
  </si>
  <si>
    <t>786820</t>
  </si>
  <si>
    <t>786821</t>
  </si>
  <si>
    <t>786822</t>
  </si>
  <si>
    <t>786823</t>
  </si>
  <si>
    <t>3504087868203</t>
  </si>
  <si>
    <t>3504087868210</t>
  </si>
  <si>
    <t>3504087868227</t>
  </si>
  <si>
    <t>Code de remplacement</t>
  </si>
  <si>
    <t>782971</t>
  </si>
  <si>
    <t>782972</t>
  </si>
  <si>
    <t>3504087829716</t>
  </si>
  <si>
    <t>3504087829723</t>
  </si>
  <si>
    <t>POCHETTES 11X23 CARBONE / SERV CELISOFT 30X39 EBENE</t>
  </si>
  <si>
    <t>3504087926019</t>
  </si>
  <si>
    <t>792601</t>
  </si>
  <si>
    <t>792602</t>
  </si>
  <si>
    <t>POCHETTES 11X23 CHAMPAGNE / SERV CELISOFT 30X39 CHAMPAGNE</t>
  </si>
  <si>
    <t>RINCE DOIGTS</t>
  </si>
  <si>
    <t>3504088180151</t>
  </si>
  <si>
    <t>3504082858902</t>
  </si>
  <si>
    <t>3378920008732</t>
  </si>
  <si>
    <t>2452</t>
  </si>
  <si>
    <t>2453</t>
  </si>
  <si>
    <t>1330</t>
  </si>
  <si>
    <t>1331</t>
  </si>
  <si>
    <t>1390</t>
  </si>
  <si>
    <r>
      <rPr>
        <b/>
        <sz val="5"/>
        <rFont val="Arial"/>
        <family val="2"/>
      </rPr>
      <t xml:space="preserve">1. PRINCIPES GENERAUX
</t>
    </r>
    <r>
      <rPr>
        <sz val="5"/>
        <rFont val="Arial"/>
        <family val="2"/>
      </rPr>
      <t xml:space="preserve">1.1 Les présentes Conditions Générales de Vente (ci-après désignées « CGV ») s’appliquent  dans  leur  intégralité  à  toute  commande  de  Produits  par  le  Client auprès  de  la  société  MANUFACTURE  DE  L’ÉPHÉMÈRE  (ci-après  désignée
</t>
    </r>
    <r>
      <rPr>
        <sz val="5"/>
        <rFont val="Arial"/>
        <family val="2"/>
      </rPr>
      <t xml:space="preserve">« MANUFACTURE  DE  L’ÉPHÉMÈRE »).  Elles  sont  indissociables  du  tarif  en vigueur et annulent et remplacent toutes autres conditions générales de vente émises  antérieurement  par  MANUFACTURE  DE  L’ÉPHÉMÈRE  ou  pouvant figurer sur des documents ou convenues par tout moyen.
</t>
    </r>
    <r>
      <rPr>
        <sz val="5"/>
        <rFont val="Arial"/>
        <family val="2"/>
      </rPr>
      <t xml:space="preserve">Elles sont rédigées en langue française dans leur version originale qui seule fait foi, primant sur toute autre version traduite en langue étrangère.
</t>
    </r>
    <r>
      <rPr>
        <sz val="5"/>
        <rFont val="Arial"/>
        <family val="2"/>
      </rPr>
      <t xml:space="preserve">Conformément  à  la  réglementation  en  vigueur,  ces  Conditions  Générales  de Vente  sont  systématiquement  communiquées  à  tout  Acheteur  qui  en  fait  la demande, pour lui permettre de passer la commande auprès de MANUFACTURE DE L’ÉPHÉMÈRE.
</t>
    </r>
    <r>
      <rPr>
        <sz val="5"/>
        <rFont val="Arial"/>
        <family val="2"/>
      </rPr>
      <t xml:space="preserve">1.2  Sauf  accord  particulier  conclu  préalablement  par  écrit  avec  le  Client  et prévoyant   formellement   l’engagement   express   de   MANUFACTURE   DE L’ÉPHÉMÈRE de renoncer à leurs bénéfices, les présentes CGV l’emportent sur l’ensemble  des  documents  contractuels  et  la  correspondance  du  Client,  la présente clause l’emportant in fine sur toute clause de même nature figurant dans les documents contractuels ou la correspondance du Client.
</t>
    </r>
    <r>
      <rPr>
        <sz val="5"/>
        <rFont val="Arial"/>
        <family val="2"/>
      </rPr>
      <t xml:space="preserve">Ainsi,  à  moins  d’avoir  été  expressément  acceptées  par  MANUFACTURE  DE L’ÉPHÉMÈRE par écrit, les conditions générales d’achat du Client ne sont pas applicables aux commandes adressées à MANUFACTURE DE L’ÉPHÉMÈRE, de même que toute condition contraire posée par le Client sera inopposable à MANUFACTURE DE L’ÉPHÉMÈRE quel  que  soit  le  moment  où  elle  aura  été portée à sa connaissance.
</t>
    </r>
    <r>
      <rPr>
        <sz val="5"/>
        <rFont val="Arial"/>
        <family val="2"/>
      </rPr>
      <t xml:space="preserve">1.3 En conséquence, le fait de passer commande auprès de MANUFACTURE DE  L’ÉPHÉMÈRE  implique  l’adhésion  entière  et  sans  réserve  du  Client  aux présentes  CGV  et  tarifs  de  MANUFACTURE  DE  L’ÉPHÉMÈRE.  Le  fait  que MANUFACTURE DE L’ÉPHÉMÈRE ne se prévale pas à un moment quelconque d’une prérogative reconnue par les présentes CGV ne pourra en aucun cas être interprété  ni  comme  une  modification  du  contrat,  ni  comme  une  renonciation expresse ou tacite au droit d’exercer ladite prérogative dans l’avenir, ou au droit d’exiger l’exécution scrupuleuse des engagements souscrits aux présentes.
</t>
    </r>
    <r>
      <rPr>
        <sz val="5"/>
        <rFont val="Arial"/>
        <family val="2"/>
      </rPr>
      <t xml:space="preserve">1.4 Toutes éventuelles réserves aux CGV doivent être transmises à l’entreprise au plus tard dans les quatre (4) semaines suivant la réception des CGV, Elles doivent être motivées pour favoriser une négociation sur leur contenu dans le respect de l’équilibre et de la loyauté de nos relations commerciales.
</t>
    </r>
    <r>
      <rPr>
        <sz val="5"/>
        <rFont val="Arial"/>
        <family val="2"/>
      </rPr>
      <t xml:space="preserve">Tout avantage dérogatoire  aux CGV devra être justifié par des contreparties réelles.
</t>
    </r>
    <r>
      <rPr>
        <sz val="5"/>
        <rFont val="Arial"/>
        <family val="2"/>
      </rPr>
      <t xml:space="preserve">1.5. OUVERTURE DE COMPTE
</t>
    </r>
    <r>
      <rPr>
        <sz val="5"/>
        <rFont val="Arial"/>
        <family val="2"/>
      </rPr>
      <t xml:space="preserve">L’ouverture  d’un  compte  à  la  société  MANUFACTURE  DE  L’ÉPHÉMÈRE  est subordonnée à la fourniture de référence bancaire d’usage (RIB et extrait Kbis). Les premières commandes sont sous proforma.
</t>
    </r>
    <r>
      <rPr>
        <sz val="5"/>
        <rFont val="Arial"/>
        <family val="2"/>
      </rPr>
      <t xml:space="preserve">Bénéficiant  d’une  assurance-crédit,  nos  livraisons  sont  conditionnées  par  le montant de découverts autorisés
</t>
    </r>
    <r>
      <rPr>
        <b/>
        <sz val="5"/>
        <rFont val="Arial"/>
        <family val="2"/>
      </rPr>
      <t xml:space="preserve">2. OFFRES - COMMANDE
</t>
    </r>
    <r>
      <rPr>
        <sz val="5"/>
        <rFont val="Arial"/>
        <family val="2"/>
      </rPr>
      <t xml:space="preserve">La validité d’une offre de MANUFACTURE DE L’ÉPHÉMÈRE est au maximum de 45 jours.
</t>
    </r>
    <r>
      <rPr>
        <sz val="5"/>
        <rFont val="Arial"/>
        <family val="2"/>
      </rPr>
      <t xml:space="preserve">Toute commande doit être adressée à MANUFACTURE DE L’ÉPHÉMÈRE par messagerie électronique, EDI ou sur notre interface de commande en ligne (La Fabrique).
</t>
    </r>
    <r>
      <rPr>
        <sz val="5"/>
        <rFont val="Arial"/>
        <family val="2"/>
      </rPr>
      <t xml:space="preserve">Pour   être   recevable   chaque   commande   doit   préciser le   ou   les   produits concernées, les quantités par code et le lieu de livraison. Les commandes ne deviennent définitives qu’après leur acceptation expresse par MANUFACTURE DE     L’ÉPHÉMÈRE.     Toutefois,     l’acceptation     de     la     commande     par MANUFACTURE DE L’ÉPHÉMÈRE peut résulter implicitement de l’expédition au Client des Produits commandés. Toute dérogation au tarif général n’est valable qu’après  confirmation  écrite  de  MANUFACTURE  DE  L’ÉPHÉMÈRE.  Toute commande adressée à MANUFACTURE DE L’ÉPHÉMÈRE et confirmée ne peut faire l’objet d’une rétractation ou d’une modification de la part du Client. Dans ce cadre,  les  acomptes  éventuellement  versés  resteront  définitivement  acquis  à MANUFACTURE DE L’ÉPHÉMÈRE, et le solde du prix restant dû, sans préjudice de tout droit à indemnisation pour tout dommage résultant de la modification ou de la rétractation de la commande.
</t>
    </r>
    <r>
      <rPr>
        <sz val="5"/>
        <rFont val="Arial"/>
        <family val="2"/>
      </rPr>
      <t xml:space="preserve">En cas d’annulation de la commande moins de 24 heures avant la date et l’heure de livraison convenue, l’entreprise se réserve le droit de refacturer au Client des frais de transport et de logistique qui n’auraient pas pu être annulés à temps.
</t>
    </r>
    <r>
      <rPr>
        <sz val="5"/>
        <rFont val="Arial"/>
        <family val="2"/>
      </rPr>
      <t xml:space="preserve">MANUFACTURE DE L’ÉPHÉMÈRE s’engage à honorer les commandes dans la limite    des    stocks    disponibles.    A    défaut    de    disponibilité    du    Produit, MANUFACTURE DE L’ÉPHÉMÈRE s’engage à informer au plus vite le Client et lui proposer, ce que le Client accepte d’ores et déjà et sans réserve, un nouveau délai de réception du Produit.
</t>
    </r>
    <r>
      <rPr>
        <sz val="5"/>
        <rFont val="Arial"/>
        <family val="2"/>
      </rPr>
      <t xml:space="preserve">MANUFACTURE   DE   L’ÉPHÉMÈRE   se   réserve   le   droit   de   refuser   les commandes, de limiter ou de livrer en plusieurs fois la même commande, en fonction  de  ses  capacités  de  production,  notamment  au  regard  de  toutes commande anormale (= 2 fois une commande habituellement constatée de la part du client dans les 6 derniers mois), en informant par écrit le client et en lui proposant des dates nouvelles de livraison au plus tard 24 heures avant la date de livraison ou d’enlèvement convenue.
</t>
    </r>
    <r>
      <rPr>
        <sz val="5"/>
        <rFont val="Arial"/>
        <family val="2"/>
      </rPr>
      <t xml:space="preserve">Dans ces conditions, le client ne pourra facturer aucune pénalité.
</t>
    </r>
    <r>
      <rPr>
        <sz val="5"/>
        <rFont val="Arial"/>
        <family val="2"/>
      </rPr>
      <t xml:space="preserve">Dans le cas de commande promotionnelle : afin d’être en mesure d’honorer les commandes  d’offres  spécifiques,  MANUFACTURE  DE  L’ÉPHÉMÈRE  doit pouvoir planifier ses productions et anticiper le niveau de stocks nécessaire à leur  exécution.  Par  conséquent,  le  Client  doit  adresser  à  l’entreprise  une réservation au moins 12 semaines avant la date de livraison souhaitée.
</t>
    </r>
    <r>
      <rPr>
        <sz val="5"/>
        <rFont val="Arial"/>
        <family val="2"/>
      </rPr>
      <t xml:space="preserve">2.1 Chiffre d’affaires et volume de commandes prévisionnelles :
</t>
    </r>
    <r>
      <rPr>
        <sz val="5"/>
        <rFont val="Arial"/>
        <family val="2"/>
      </rPr>
      <t xml:space="preserve">Afin d’anticiper la fabrication et le bon acheminement des produits au Client en quantités suffisantes, le contrat annuel devra prévoir les volumes des livraisons envisagés par le Client (volumes en produits permanents et volumes en produits promotionnels) conformément aux dispositions de l’article L. 441-17 du Code de Commerce.
</t>
    </r>
    <r>
      <rPr>
        <sz val="5"/>
        <rFont val="Arial"/>
        <family val="2"/>
      </rPr>
      <t xml:space="preserve">MANUFACTURE DE L’ÉPHÉMÈRE disposera d’une marge d’erreur négociée avec  le  client  s’agissant  des  livraisons  de  ses  produits.  En  conséquence, MANUFACTURE DE L’ÉPHÉMÈRE ne sera redevable d’aucune pénalité pour cause de manquants.
</t>
    </r>
    <r>
      <rPr>
        <sz val="5"/>
        <rFont val="Arial"/>
        <family val="2"/>
      </rPr>
      <t xml:space="preserve">Si  lors  de  précédentes  commandes,  le  Client  s’est  soustrait  à  ses  obligations (défaut  ou  retard  de  règlement  par  exemple)  et  ce  même  si  elles    ont  été régularisées depuis, ou lorsque le Client est dans l’un des cas prévus aux articles 8  et  9  ci-dessous,  MANUFACTURE  DE  L’ÉPHÉMÈRE  se  réserve  le  droit  de refuser toute nouvelle commande du Client, sauf si celui-ci fournit des garanties de paiement suffisantes ou qu’un paiement sur facture pro forma est réalisé avec encaissement préalable du montant de la commande correspondante.
</t>
    </r>
    <r>
      <rPr>
        <sz val="5"/>
        <rFont val="Arial"/>
        <family val="2"/>
      </rPr>
      <t xml:space="preserve">Toute commande pro forma non acquittée dans un délai de 15 jours ouvrés sera considérées comme annulée par MANUFACTURE DE L’ÉPHÉMÈRE.
</t>
    </r>
    <r>
      <rPr>
        <sz val="5"/>
        <rFont val="Arial"/>
        <family val="2"/>
      </rPr>
      <t xml:space="preserve">2.2 Gestion de reliquat de commande
</t>
    </r>
    <r>
      <rPr>
        <sz val="5"/>
        <rFont val="Arial"/>
        <family val="2"/>
      </rPr>
      <t xml:space="preserve">MANUFACTURE   DE   L’ÉPHÉMÈRE   conserve   par   défaut   les   reliquats   de commandes sauf :
</t>
    </r>
    <r>
      <rPr>
        <sz val="5"/>
        <rFont val="Arial"/>
        <family val="2"/>
      </rPr>
      <t xml:space="preserve">-Consigne contraire du client
</t>
    </r>
    <r>
      <rPr>
        <sz val="5"/>
        <rFont val="Arial"/>
        <family val="2"/>
      </rPr>
      <t xml:space="preserve">-Si MANUFACTURE DE L’ÉPHÉMÈRE n’a pas de délai de réapprovisionnement précis inférieur à 45 jours
</t>
    </r>
    <r>
      <rPr>
        <sz val="5"/>
        <rFont val="Arial"/>
        <family val="2"/>
      </rPr>
      <t xml:space="preserve">Au-delà de 45 jours le reliquat est automatiquement annulé (si le client ne l’a pas réclamé ou si les conditions d’expéditions n’ont pas pu être respectées)
</t>
    </r>
    <r>
      <rPr>
        <sz val="5"/>
        <rFont val="Arial"/>
        <family val="2"/>
      </rPr>
      <t xml:space="preserve">2.3 Ajout sur reliquat en cours :
</t>
    </r>
    <r>
      <rPr>
        <sz val="5"/>
        <rFont val="Arial"/>
        <family val="2"/>
      </rPr>
      <t xml:space="preserve">-Si le reliquat est disponible, l’ajout sera traité et expédié franco, uniquement si le montant total (reliquat + rajout) atteint 1220€
</t>
    </r>
    <r>
      <rPr>
        <sz val="5"/>
        <rFont val="Arial"/>
        <family val="2"/>
      </rPr>
      <t xml:space="preserve">-Si  le  reliquat  n’est  pas  disponible,  l’ajout  sera  traité  comme  une  nouvelle commande aux conditions habituelles du franco
</t>
    </r>
    <r>
      <rPr>
        <b/>
        <sz val="5"/>
        <rFont val="Arial"/>
        <family val="2"/>
      </rPr>
      <t xml:space="preserve">3. LIVRAISON
</t>
    </r>
    <r>
      <rPr>
        <sz val="5"/>
        <rFont val="Arial"/>
        <family val="2"/>
      </rPr>
      <t xml:space="preserve">3.1 En cas de livraison des Produits au lieu indiqué par le Client lors de l’ouverture de compte, l’obtention du franco de port est subordonnée à un montant minimum de commande de 1 220.00 € HT.
</t>
    </r>
    <r>
      <rPr>
        <sz val="5"/>
        <rFont val="Arial"/>
        <family val="2"/>
      </rPr>
      <t xml:space="preserve">Pour  les  clients  La  Fabrique  le  franco  de  port  est  subordonnée  à  un  montant minimum de 800€ pour les commandes de produits standards. Le regroupement de commande (produits standards + personnalisées) n’est pas possible pour les clients La Fabrique.
</t>
    </r>
    <r>
      <rPr>
        <sz val="5"/>
        <rFont val="Arial"/>
        <family val="2"/>
      </rPr>
      <t xml:space="preserve">Les  produits  sont  livrés  dans  des  multiples  de  l’unité  d’emballage.  Aucune division, ni panachage ne sont possible sans l’accord de MANUFACTURE DE L’ÉPHÉMÈRE.
</t>
    </r>
    <r>
      <rPr>
        <sz val="5"/>
        <rFont val="Arial"/>
        <family val="2"/>
      </rPr>
      <t xml:space="preserve">En  outre,  ce  franco  de  port  s’entend  exclusivement  pour  les  livraisons  à destination de la France métropolitaine par voie routière ou ferroviaire.
</t>
    </r>
    <r>
      <rPr>
        <sz val="5"/>
        <rFont val="Arial"/>
        <family val="2"/>
      </rPr>
      <t xml:space="preserve">Dans  le  cadre  d’une  livraison  franco,  MANUFACTURE  DE  L’ÉPHÉMÈRE détermine  avec  le  transporteur  une  prestation  soit  en  messagerie,  soit  en affrêtement selon le nombre de palettes, le poids et la destination. Dans le cadre d’un envoi en messagerie, la prestation de base n’inclut pas les options telles que camion avec hayon, la prise de RDV, le respect d’un jour et horaire fixes.
</t>
    </r>
    <r>
      <rPr>
        <sz val="5"/>
        <rFont val="Arial"/>
        <family val="2"/>
      </rPr>
      <t xml:space="preserve">3.2  En  cas  d’enlèvement  des  Produits  directement  chez  MANUFACTURE DE L’ÉPHÉMÈRE, les frais d’enlèvement et d’acheminement des Produits seront à la charge exclusive du Client.
</t>
    </r>
    <r>
      <rPr>
        <sz val="5"/>
        <rFont val="Arial"/>
        <family val="2"/>
      </rPr>
      <t xml:space="preserve">3.3 Pour toute facture inférieure à 230 € HT, une somme forfaitaire de 35 € HT sera due par le Client au titre des frais de gestion administrative.
</t>
    </r>
    <r>
      <rPr>
        <sz val="5"/>
        <rFont val="Arial"/>
        <family val="2"/>
      </rPr>
      <t xml:space="preserve">3.4 Pour toute commande inférieure au franco, les frais de port seront à la charge du Client.
</t>
    </r>
    <r>
      <rPr>
        <sz val="5"/>
        <rFont val="Arial"/>
        <family val="2"/>
      </rPr>
      <t xml:space="preserve">Un  montant  forfaitaire  de  50€  est  applicable  pour  une  commande  inférieure  à 460€ et 30€ pour une commande entre 460€ et 1220€.
</t>
    </r>
    <r>
      <rPr>
        <sz val="5"/>
        <rFont val="Arial"/>
        <family val="2"/>
      </rPr>
      <t xml:space="preserve">3.5 Délais &amp; Quantités : Les délais sont donnés à titre indicatif. Les retards, ou variations de quantité de Produits de plus ou moins 5%, ne peuvent justifier une annulation de la Commande, un retard de paiement, un refus des Produits ou une  demande  de  pénalité  ou  d’indemnité.  Dans  le  cas  où  par  exception  des pénalités ont été convenues, aucune pénalité au titre d’un retard ou non-respect d’un  taux  de  service  ne  pourra  être  appliquée  par  le  Client  en  l’absence  de prévisions  à  8  semaines  fournies  par  le  Client  lorsque  la  quantité  mensuelle commandée  est  30%  supérieure  au  mois  précédent  ou  50%  supérieure  au même mois de l’année précédente ou en cas de retard inférieur à 4h à l’heure convenue en cas de livraison à date et heure fixe.
</t>
    </r>
    <r>
      <rPr>
        <sz val="5"/>
        <rFont val="Arial"/>
        <family val="2"/>
      </rPr>
      <t xml:space="preserve">3.6 Quel que soit le mode de livraison des Produits, le transfert des risques a toujours  lieu  au  moment  de  l’enlèvement  des  produits  dans  les  entrepôts  de MANUFACTURE DE L’ÉPHÉMÈRE par le transporteur ou le Client.
</t>
    </r>
    <r>
      <rPr>
        <sz val="5"/>
        <rFont val="Arial"/>
        <family val="2"/>
      </rPr>
      <t xml:space="preserve">3.7 Les poids constatés de la commande par MANUFACTURE DE L’ÉPHÉMÈRE lors de  son  expédition sont les seuls qui feront foi  entre MANUFACTURE DE L’ÉPHÉMÈRE et le Client en cas de litige.
</t>
    </r>
    <r>
      <rPr>
        <sz val="5"/>
        <rFont val="Arial"/>
        <family val="2"/>
      </rPr>
      <t>3.8  Lorsque  les  marchandises  sont  livrées  sur  palette,  le  Client  est  tenu  de remettre au transporteur en échange, un nombre de palettes identique à celui sur lesquelles les marchandises sont livrées. Les palettes remises devront être de  qualité,  de  taille,  et  de  type  identique.  Le  non-respect  de  cette  obligation entraînera la facturation par MANUFACTURE DE L’ÉPHÉMÈRE au Client des palettes dues au tarif en vigueur.</t>
    </r>
  </si>
  <si>
    <r>
      <rPr>
        <sz val="5"/>
        <rFont val="Arial"/>
        <family val="2"/>
      </rPr>
      <t xml:space="preserve">En cas de refus du transporteur de reprendre les palettes, il est impératif de le mentionner sur la lettre de voiture.
</t>
    </r>
    <r>
      <rPr>
        <sz val="5"/>
        <rFont val="Arial"/>
        <family val="2"/>
      </rPr>
      <t xml:space="preserve">3.9 La responsabilité de MANUFACTURE DE L’ÉPHÉMÈRE ne pourra en aucun cas être engagée, en cas de retard ou de suspension de la livraison imputable au Client ou en cas de force majeure.
</t>
    </r>
    <r>
      <rPr>
        <b/>
        <sz val="5"/>
        <rFont val="Arial"/>
        <family val="2"/>
      </rPr>
      <t xml:space="preserve">4. PRIX
</t>
    </r>
    <r>
      <rPr>
        <sz val="5"/>
        <rFont val="Arial"/>
        <family val="2"/>
      </rPr>
      <t xml:space="preserve">4.1 Les prix des Produits sont exprimés en euros hors taxes et sont ceux des tarifs applicables au jour de la commande.
</t>
    </r>
    <r>
      <rPr>
        <sz val="5"/>
        <rFont val="Arial"/>
        <family val="2"/>
      </rPr>
      <t xml:space="preserve">MANUFACTURE DE L’ÉPHÉMÈRE peut modifier à tout moment les tarifs en cas de  hausse  de  matière  première,  consommables,  énergies  après  information préalable  de  nos  clients.  Toute  modification  tarifaire  sera  automatiquement applicable à la date indiquée sur le nouveau tarif.
</t>
    </r>
    <r>
      <rPr>
        <sz val="5"/>
        <rFont val="Arial"/>
        <family val="2"/>
      </rPr>
      <t xml:space="preserve">La renégociation du prix devra être conduite de bonne foi et dans le respect du secret en matière industrielle et commerciale et du secret des affaires et dans un délai qui ne peut être supérieur à un 3 mois.
</t>
    </r>
    <r>
      <rPr>
        <sz val="5"/>
        <rFont val="Arial"/>
        <family val="2"/>
      </rPr>
      <t xml:space="preserve">Dans  le  cadre  d’une  promotion  ou  soutien  marché,  MANUFACTURE  DE L’ÉPHÉMÈRE définit une période avec une date de début et une date de fin. Les tarifs remisés sont applicables si la date d’expédition de la marchandise est comprise entre ces deux dates.
</t>
    </r>
    <r>
      <rPr>
        <sz val="5"/>
        <rFont val="Arial"/>
        <family val="2"/>
      </rPr>
      <t xml:space="preserve">4.2. Dans tous les cas, tous impôts, taxes, droits ou autre prestation à payer en application  des  règlements  français  ou  communautaires,  ou  de  la  législation nationale d’un pays importateur ou d’un pays de transit sont à la charge du Client.
</t>
    </r>
    <r>
      <rPr>
        <sz val="5"/>
        <rFont val="Arial"/>
        <family val="2"/>
      </rPr>
      <t xml:space="preserve">4.3.  Des  accords  de  partenariat  spécifiques  pour  les  commandes  de  Produits pourront  être  définis  entre  MANUFACTURE  DE  L’ÉPHÉMÈRE  et  le  Client  et feront  dans ce cadre  l’objet de  contrat(s) spécifique(s) en conformité  avec  les dispositions des articles L. 441-3 et suivants du code de commerce.
</t>
    </r>
    <r>
      <rPr>
        <b/>
        <sz val="5"/>
        <rFont val="Arial"/>
        <family val="2"/>
      </rPr>
      <t xml:space="preserve">5. FACTURATION
</t>
    </r>
    <r>
      <rPr>
        <sz val="5"/>
        <rFont val="Arial"/>
        <family val="2"/>
      </rPr>
      <t xml:space="preserve">La facturation est établie sur la base des tarifs en vigueur au jour de la commande des  Produits.  La  date  de  sortie  des  Produits  des  entrepôts  ou  des  usines  de MANUFACTURE DE L’ÉPHÉMÈRE constitue la date d’émission de la facture de vente des Produits et du point de départ de l’exigibilité de celle-ci.
</t>
    </r>
    <r>
      <rPr>
        <b/>
        <sz val="5"/>
        <rFont val="Arial"/>
        <family val="2"/>
      </rPr>
      <t xml:space="preserve">6. PAIEMENT
</t>
    </r>
    <r>
      <rPr>
        <sz val="5"/>
        <rFont val="Arial"/>
        <family val="2"/>
      </rPr>
      <t xml:space="preserve">6.1 Les factures sont payables en Euros au siège social de MANUFACTURE DE L’ÉPHÉMÈRE  ou  à  l’établissement  désigné  sur  la  facture,  ce  que  le  Client accepte par avance et sans réserve. Dans tous les cas, les paiements sont à effectuer à l’ordre de MANUFACTURE DE L’ÉPHÉMÈRE. Constitue un paiement au sens du présent article, l’encaissement effectif des fonds mis à la disposition de MANUFACTURE DE L’ÉPHÉMÈRE.
</t>
    </r>
    <r>
      <rPr>
        <sz val="5"/>
        <rFont val="Arial"/>
        <family val="2"/>
      </rPr>
      <t xml:space="preserve">6.2 Les factures sont payables selon les conditions suivantes :
</t>
    </r>
    <r>
      <rPr>
        <sz val="5"/>
        <rFont val="Arial"/>
        <family val="2"/>
      </rPr>
      <t xml:space="preserve">-Par tout moyen de paiement accepté par MANUFACTURE DE L’ÉPHÉMÈRE (virement bancaire, chèque, traite, billet à ordre, effets de commerce) ;
</t>
    </r>
    <r>
      <rPr>
        <sz val="5"/>
        <rFont val="Arial"/>
        <family val="2"/>
      </rPr>
      <t xml:space="preserve">-Paiement à fin de mois 45 jours ;
</t>
    </r>
    <r>
      <rPr>
        <sz val="5"/>
        <rFont val="Arial"/>
        <family val="2"/>
      </rPr>
      <t xml:space="preserve">-Pas d’escompte pour paiement comptant ou anticipé.
</t>
    </r>
    <r>
      <rPr>
        <sz val="5"/>
        <rFont val="Arial"/>
        <family val="2"/>
      </rPr>
      <t xml:space="preserve">Toutefois,  MANUFACTURE  DE  L’ÉPHÉMÈRE  se  réserve  le  droit  de  faire  les expéditions des Produits sur facture pro forma et après encaissement préalable du montant correspondant sans escompte pour paiement comptant, notamment lors  de  la  commande  de  Clients  n’ayant  jamais  passé  commande  auprès  de MANUFACTURE DE L’ÉPHÉMÈRE ou qui ne présentent pas des garanties de paiement  suffisantes.  MANUFACTURE  DE  L’ÉPHÉMÈRE  pourra  également adapter le délai de paiement selon la situation financière du Client.
</t>
    </r>
    <r>
      <rPr>
        <sz val="5"/>
        <rFont val="Arial"/>
        <family val="2"/>
      </rPr>
      <t xml:space="preserve">6.3 Lorsque le Client souhaite régler sa facture au moyen d’effets de commerce, ces derniers devront être adressés acceptés par le Client à MANUFACTURE DE L’ÉPHÉMÈRE  dans  les  48  heures  de  la  réception  de  la  facture  concernée. Aucune modification des effets ne pourra être consentie et réalisée après leur acceptation. Le défaut de retour de l’effet dans le délai imparti sera considéré comme un refus d’acceptation assimilable à un défaut de paiement.
</t>
    </r>
    <r>
      <rPr>
        <sz val="5"/>
        <rFont val="Arial"/>
        <family val="2"/>
      </rPr>
      <t xml:space="preserve">6.4  Seule  la  compensation  légale  définie  à  l’article  1347  du  Code  civil  est acceptée par l’entreprise c’est-à-dire sous réserve que les créances réciproques soient  certaines,  liquides  et  exigibles.  Le  cas  échéant  chaque  partie  qui procéderait à une compensation informera l’autre des références des factures compensées afin de faciliter la reddition comptable.
</t>
    </r>
    <r>
      <rPr>
        <b/>
        <sz val="5"/>
        <rFont val="Arial"/>
        <family val="2"/>
      </rPr>
      <t xml:space="preserve">7. DEFAUT DE PAIEMENT
</t>
    </r>
    <r>
      <rPr>
        <sz val="5"/>
        <rFont val="Arial"/>
        <family val="2"/>
      </rPr>
      <t xml:space="preserve">7.1 Les paiements ne peuvent faire l’objet d’aucune déduction, retenue, retard, ou compensation  de  quelque nature  que ce  soit,  même  en cas  de  retour non autorisé,  contestation,  discussion  et/ou  litige  entre  les  parties.  Le  défaut  de paiement   d’une   seule   facture   à   son   échéance   rend   de   plein   droit   et immédiatement exigible toutes les créances en cours, même non encore échues, et autorise MANUFACTURE DE L’ÉPHÉMÈRE à suspendre toute Commande en cours. Tout impayé entraîne la déchéance du droit à toute remise dont pourrait bénéficier le Client sur le chiffre d’affaires de l’année concernée.
</t>
    </r>
    <r>
      <rPr>
        <sz val="5"/>
        <rFont val="Arial"/>
        <family val="2"/>
      </rPr>
      <t xml:space="preserve">7.2  Toute  somme  non  payée  à  l’échéance  prévue  entrainera  l’application  de pénalités de retard exigibles de plein droit et sans formalités conformément à l’article L. 441-10 du Code de commerce, calculées sur les sommes restant dues et jusqu’à leur complet paiement, sur la base d’un taux d’intérêt de retard égal au taux d'intérêt appliqué par la Banque centrale européenne à son opération de refinancement la plus récente majoré de 10 points de pourcentage. Dans ce cas, le taux applicable pendant le 1er semestre de l’année concernée est le taux en vigueur au 1er janvier de l’année en question, et pour le second semestre, le taux en vigueur au  1er  juillet  de  l’année  concernée ;  le  paiement  du  montant d’une  indemnité  forfaitaire  pour  frais  de  recouvrement  tel  que  fixé  par  la réglementation en vigueur soit la somme de 40 €, étant précisé que si les frais de   recouvrement   effectivement   exposés   sont   supérieurs,   une   indemnité complémentaire pourra être demandée, sur justificatifs.
</t>
    </r>
    <r>
      <rPr>
        <sz val="5"/>
        <rFont val="Arial"/>
        <family val="2"/>
      </rPr>
      <t xml:space="preserve">7.3   De   plus,   en   cas   de   retard   ou   de   défaut   de   paiement   du   Client, MANUFACTURE DE L’ÉPHÉMÈRE pourra de plein droit et sans formalités aux torts exclusifs du Client résoudre le contrat issu des présentes CGV mais aussi tous les contrats précédents même si la date de paiement n’est pas échue. Les Produits commandés devront dans ce cas être restitués sur simple demande de MANUFACTURE DE L’ÉPHÉMÈRE aux frais et risques du Client, sans préjudice d’une  quelconque  indemnité  au  profit  de  MANUFACTURE  DE  L’ÉPHÉMÈRE. MANUFACTURE DE L’ÉPHÉMÈRE se réserve en outre le droit de conserver les paiements et acomptes antérieurement versés par le Client à quelque titre que ce soit.  Au  surplus,  toute  résolution  pour  défaut  ou  retard  de  paiement  rendra  le Client  débiteur  d’une  indemnité  de  résolution  égale  à  30  %  du  prix  des commandes résolues destinée à compenser forfaitairement le préjudice résultant notamment de la prise en compte d’une commande devenue sans objet.
</t>
    </r>
    <r>
      <rPr>
        <sz val="5"/>
        <rFont val="Arial"/>
        <family val="2"/>
      </rPr>
      <t xml:space="preserve">7.4  Le  retard  ou  le  défaut  de  paiement  total  ou  partiel  entraînera  en  outre  la possibilité     pour     MANUFACTURE     DE     L’ÉPHÉMÈRE     de     suspendre immédiatement  tout  contrat  en  cours  d’exécution  et  de  rendre  de  plein  droit exigibles   toutes   les   dettes   non   encore   échues   dues   par   le   Client   à MANUFACTURE DE L’ÉPHÉMÈRE à quelque titre que ce soit.
</t>
    </r>
    <r>
      <rPr>
        <sz val="5"/>
        <rFont val="Arial"/>
        <family val="2"/>
      </rPr>
      <t xml:space="preserve">7.5 Les dispositions des points ci-dessus ne font pas obstacle à la faculté pour MANUFACTURE  DE  L’ÉPHÉMÈRE  de  procéder  par  toutes  voies  de  droit  au recouvrement des factures échues, de suspendre les expéditions, d’annuler les commandes et de dénoncer l’ensemble des contrats en cours avec le Client ou tout autre qui pourrait lui être apparenté.
</t>
    </r>
    <r>
      <rPr>
        <sz val="5"/>
        <rFont val="Arial"/>
        <family val="2"/>
      </rPr>
      <t xml:space="preserve">7.6. MANUFACTURE DE L’ÉPHÉMÈRE se réserve la faculté, dans le cas où des sommes sont dues au Client, de déduire de ces sommes le montant payable au titre de toutes commandes passées par le Client et non réglées à l’échéance. MANUFACTURE DE L’ÉPHÉMÈRE n’admet pas la compensation des dettes du Client   avec   des   créances   dont   il   peut   se   prévaloir   à   l’encontre   de MANUFACTURE  DE  L’ÉPHÉMÈRE,  sauf  si  ces  créances  sont  expressément reconnues ou si elles résultent d’une décision de justice.
</t>
    </r>
    <r>
      <rPr>
        <b/>
        <sz val="5"/>
        <rFont val="Arial"/>
        <family val="2"/>
      </rPr>
      <t xml:space="preserve">8 INTUITU PERSONAE
</t>
    </r>
    <r>
      <rPr>
        <sz val="5"/>
        <rFont val="Arial"/>
        <family val="2"/>
      </rPr>
      <t xml:space="preserve">8.1 Le bénéfice des commandes et contrats est personnel au Client ; il ne peut être cédé ni transmis, de quelle que manière que ce soit, sans l’accord express de MANUFACTURE DE L’ÉPHÉMÈRE.
</t>
    </r>
    <r>
      <rPr>
        <sz val="5"/>
        <rFont val="Arial"/>
        <family val="2"/>
      </rPr>
      <t xml:space="preserve">8.2 L’ensemble des contrats conclus entre MANUFACTURE DE L’ÉPHÉMÈRE et le Client l’est en considération de la personne du Client, et s’agissant de Clients personnes morales, de la personnalité tant de leurs dirigeants que des associés ou  actionnaires  qui  en  détiennent  le  contrôle.  Aussi,  si  la  personne  du  Client venait à changer, si les dirigeants sociaux du client venaient à changer, si une modification du contrôle du capital social du Client s’opérait, MANUFACTURE DE L’ÉPHÉMÈRE  devrait  en  être  avertie  par  le  Client  sous  huitaine  par  lettre recommandée  avec  accusé  de  réception.  Dans  ce  cas,  MANUFACTURE  DE L’ÉPHÉMÈRE  pourrait,  à  son  choix,  résoudre  de  plein  droit  l’ensemble  des commandes, contrats cadres ou d’application en cours par lettre recommandée avec  avis  de  réception,  sans  préavis  ni  indemnité  au  profit  du  Client,  sans préjudice des indemnités qui pourraient être réclamées par MANUFACTURE DE L’ÉPHÉMÈRE au Client.
</t>
    </r>
    <r>
      <rPr>
        <sz val="5"/>
        <rFont val="Arial"/>
        <family val="2"/>
      </rPr>
      <t xml:space="preserve">8.3  Il  en  irait  de  même  en  cas  de  fusion,  scission,  apport  partiel  d’actifs, changement de forme sociale du Client, cession, nantissement, mise en location, apport de son fonds de commerce.
</t>
    </r>
    <r>
      <rPr>
        <sz val="5"/>
        <rFont val="Arial"/>
        <family val="2"/>
      </rPr>
      <t xml:space="preserve">8.4 MANUFACTURE DE L’ÉPHÉMÈRE se réserve également la possibilité, en lieu et place de la résolution des commandes et contrats en cours, d’exiger une diminution  de  l’encours  du  Client,  ou  une  modification  de  ses  conditions  de règlement, ou bien le paiement comptant selon bon valorisé ou facture pro forma avant l’expédition de la commande, ou encore la constitution de garanties.
</t>
    </r>
    <r>
      <rPr>
        <b/>
        <sz val="5"/>
        <rFont val="Arial"/>
        <family val="2"/>
      </rPr>
      <t xml:space="preserve">9 CONTROLE DE SOLVABILITE
</t>
    </r>
    <r>
      <rPr>
        <sz val="5"/>
        <rFont val="Arial"/>
        <family val="2"/>
      </rPr>
      <t xml:space="preserve">9.1 L’assurance d’une solvabilité sans faille de la part du Client est une condition essentielle     des     engagements     contractuels     de     MANUFACTURE     DE L’ÉPHÉMÈRE. Par suite, le Client s’engage, dès l’établissement de ses comptes annuels,  à  les  communiquer  aussitôt  pour  chaque  exercice  et  de  manière spontanée à MANUFACTURE DE L’ÉPHÉMÈRE ; le défaut de communication spontanée sera assimilé à une détérioration notable du crédit du Client.
</t>
    </r>
    <r>
      <rPr>
        <sz val="5"/>
        <rFont val="Arial"/>
        <family val="2"/>
      </rPr>
      <t xml:space="preserve">9.2 Toute détérioration du crédit du Client et notamment, apparition de pertes, actif net devenu inférieur à la moitié du capital social entrainera la possibilité pour MANUFACTURE DE L’ÉPHÉMÈRE à son choix,   soit de résoudre de plein droit l’ensemble des commandes, contrats cadres ou d’application en cours, par lettre recommandée  avec  avis  de  réception,  sans  préavis  ni  indemnité  au  profit  du Client,  et  sans  préjudice  des  indemnités  qui  pourraient  être  réclamées  par MANUFACTURE  DE  L’ÉPHÉMÈRE  au  Client,  soit  d’exiger,  lorsqu’elle  ne souhaite pas s’estimer déliée de ses obligations, une diminution de l’encours du Client, ou une modification de ses conditions de règlement, ou bien le paiement comptant  selon  bon  valorisé  ou  facture  pro  forma  avant  l’expédition  de  la commande, ou encore la constitution de garanties.
</t>
    </r>
    <r>
      <rPr>
        <b/>
        <sz val="5"/>
        <rFont val="Arial"/>
        <family val="2"/>
      </rPr>
      <t xml:space="preserve">10. RECEPTION – CONFORMITE – RECLAMATIONS
</t>
    </r>
    <r>
      <rPr>
        <sz val="5"/>
        <rFont val="Arial"/>
        <family val="2"/>
      </rPr>
      <t xml:space="preserve">10.1  Le  nombre,  la  quantité,  l’état  des  Produits  doivent  impérativement  être vérifiés  à  la  réception  effective  des  Produits  par  le  Client,  en  présence  du transporteur ; les frais et risques afférents à la vérification étant à la charge du Client.
</t>
    </r>
    <r>
      <rPr>
        <sz val="5"/>
        <rFont val="Arial"/>
        <family val="2"/>
      </rPr>
      <t>Il appartiendra au Client de fournir toute justification quant à la réalité des défauts, manquants,   vices   ou   anomalies   constatés.   Pour   toutes   demandes   de réclamations  le  Client  devra  utiliser  le  formulaire  de  réclamation  et  laisser  à</t>
    </r>
  </si>
  <si>
    <r>
      <rPr>
        <sz val="5"/>
        <rFont val="Arial"/>
        <family val="2"/>
      </rPr>
      <t xml:space="preserve">MANUFACTURE DE L’ÉPHÉMÈRE toute facilité pour procéder à la constatation de ces vices et pour y porter remède.
</t>
    </r>
    <r>
      <rPr>
        <sz val="5"/>
        <rFont val="Arial"/>
        <family val="2"/>
      </rPr>
      <t xml:space="preserve">A défaut du respect de ces conditions, les Produits seront réputés conformes et la responsabilité de MANUFACTURE DE L’ÉPHÉMÈRE ne pourra être mise en cause,  le  Client  étant   tenu  pour   responsable  de  tout  préjudice  subi  par MANUFACTURE DE L’ÉPHÉMÈRE du fait du non-respect de cette procédure. Un avoir ne sera fait que pour des quantités supérieures ou égales à un colis. Pour les demandes d’avoir sur des quantités inférieures à un colis, un échange qualité sera mis en place et vous sera envoyé avec une prochaine commande.
</t>
    </r>
    <r>
      <rPr>
        <sz val="5"/>
        <rFont val="Arial"/>
        <family val="2"/>
      </rPr>
      <t xml:space="preserve">10.2  En  cas  de  vente  maritime  ou  pour  les  ventes  donnant  lieu  après  leur conclusion à un transport maritime, à défaut d’agréage, soit à l’usine, soit au port d’embarquement, la marchandise sera considérée comme définitivement livrée sans recours et reconnue saine, loyale et marchande.
</t>
    </r>
    <r>
      <rPr>
        <sz val="5"/>
        <rFont val="Arial"/>
        <family val="2"/>
      </rPr>
      <t xml:space="preserve">10.3   MANUFACTURE   DE   L’ÉPHÉMÈRE   ne   répondra   que   des   défauts, anomalies ou manquants résultant de son propre fait. En cas de non-conformité ou autres malfaçons avérées, et quelle qu’en soit la nature, MANUFACTURE DE L’ÉPHÉMÈRE  ne  sera  tenue  qu’au  simple  remplacement  des  marchandises défectueuses,  à  l’exclusion  de  tous  dommages  et  intérêts,  clause  pénale  ou autres   indemnités.   A   ce   titre,   il   est   expressément   convenu   que   les caractéristiques des Produits, notamment les nuanciers de coloris des Produits, ne sont fournis au Client qu’à titre indicatif ; ils ne sauraient être considérés ni comme des limites de spécification, ni comme des garanties, les bains d’encre notamment pouvant varier d’une fabrication à l’autre. En conséquence seule une non-conformité ou malfaçon avérée pourra être reconnue par MANUFACTURE DE L’ÉPHÉMÈRE.
</t>
    </r>
    <r>
      <rPr>
        <sz val="5"/>
        <rFont val="Arial"/>
        <family val="2"/>
      </rPr>
      <t xml:space="preserve">La défectuosité d’une partie de la marchandise ne peut en modifier le rejet total.
</t>
    </r>
    <r>
      <rPr>
        <sz val="5"/>
        <rFont val="Arial"/>
        <family val="2"/>
      </rPr>
      <t xml:space="preserve">10.4 Aucun retour de marchandises ne sera accepté sans l’accord préalable et écrit de MANUFACTURE DE L’ÉPHÉMÈRE. Les frais de retours ne seront à la charge  du  fournisseur  que  dans  le  cas  où  un  vice  apparent  est  effectivement constaté par lui. Tout produit n’ayant pas fait l’objet de réserves au moment de la réception et confirmées par lettre recommandée avec AR dans les trois (3) jours hors jour férié de sa réception auprès du transporteur, conformément à l’article L.133-3 du code de commerce, et dont copie sera adressée simultanément au fournisseur, sera considéré accepté par le client. A défaut, aucune réclamation ne saurait être prise en compte.
</t>
    </r>
    <r>
      <rPr>
        <sz val="5"/>
        <rFont val="Arial"/>
        <family val="2"/>
      </rPr>
      <t xml:space="preserve">La réclamation effectuée par le client dans les conditions et selon les modalités décrites  par  le  présent  article  ne  suspend  pas  le  paiement  par  le  client  des marchandises concernées.
</t>
    </r>
    <r>
      <rPr>
        <sz val="5"/>
        <rFont val="Arial"/>
        <family val="2"/>
      </rPr>
      <t xml:space="preserve">Tout retour de marchandises lié à un défaut de qualité ne sera accepté qu’après constatation  et  accord  de  la  part  de  MANUFACTURE  DE  L’ÉPHÉMÈRE.  La réclamation  doit  être  effectuée  dans  un  délai  de  DEUX  mois  à  compter  de  la livraison, réduit à trois (3) jours en cas de défauts apparents. Aucune réclamation n’est  possible  si  les  Produits  ont  été  utilisés,  revendus  ou  n’ont  pas  été réceptionnés, manipulés ou stockés dans des conditions appropriées par le Client ou si les vices ou défauts résultent en tout ou partie d’instructions, de matériaux, de composants ou d’outils fournis par le Client. Les réclamations portant sur des articles fabriqués depuis plus de 18 mois ne seront pas prises en compte. Dans l’attente de leur retour éventuel, les produits devront être stockés par le Client à l’abri dans un lieu garantissant leur intégrité.
</t>
    </r>
    <r>
      <rPr>
        <sz val="5"/>
        <rFont val="Arial"/>
        <family val="2"/>
      </rPr>
      <t xml:space="preserve">10.5 Les quantités conditionnées par emballage et les dimensions des produits sont   approximatives   ;   malgré   le   soin   qu’apporte   MANUFACTURE   DE L’ÉPHÉMÈRE au contrôle de ses fabrications, et en raison de l’importance des volumes,  une  variation  de  5  %  en  plus  ou  en  moins  peut  être  observée.  Les quantités facturées seront celles figurant sur nos documents d’expédition. Seul un écart supérieur à 5 % peut ouvrir pour le Client un droit à réclamation, duquel il  ne  pourra  résulter  qu’un  complément  gratuit  livrable  lors  de  la  commande suivante.
</t>
    </r>
    <r>
      <rPr>
        <sz val="5"/>
        <rFont val="Arial"/>
        <family val="2"/>
      </rPr>
      <t xml:space="preserve">10.6 Lorsque le Client refuse de réceptionner les Produits, MANUFACTURE DE L’ÉPHÉMÈRE sera en droit de mettre la marchandise en entrepôt aux frais du Client à charge pour ce dernier de procéder à leur enlèvement à ses frais dans un délai de 10 jours. Faute d’enlèvement des marchandises par le Client dans ce délai, MANUFACTURE DE L’ÉPHÉMÈRE pourra de plein droit et sans formalités résoudre  le  Contrat,  sans  préjudice  d’une  quelconque  indemnité  au  profit  de MANUFACTURE DE L’ÉPHÉMÈRE.
</t>
    </r>
    <r>
      <rPr>
        <sz val="5"/>
        <rFont val="Arial"/>
        <family val="2"/>
      </rPr>
      <t xml:space="preserve">L’entreprise souhaite construire des processus d’échange permanent avec le client  pour  anticiper  et  élaborer  toute  solution  collaborative  en  vue  de  lutter contre les causes potentielles de  pénalités.  L’entreprise s’appuie ainsi sur  la recommandation de la CEPC 19-1, ainsi que sur la FAQ de la DGCCRF du 11 juillet 2022.
</t>
    </r>
    <r>
      <rPr>
        <sz val="5"/>
        <rFont val="Arial"/>
        <family val="2"/>
      </rPr>
      <t xml:space="preserve">Les parties veilleront notamment à se rencontrer très régulièrement afin de faire le point sur les dysfonctionnements logistiques constatées et les moyens d’y remédier.
</t>
    </r>
    <r>
      <rPr>
        <sz val="5"/>
        <rFont val="Arial"/>
        <family val="2"/>
      </rPr>
      <t xml:space="preserve">En application de l’article 441-17 du Code du Commerce, toute demande de pénalité logistique devra être adressée à l’entreprise dans un délai maximum de  1  mois  à  compter  de  son  fait  générateur.  Elle  devra  être  assortie  des éléments suivants :
</t>
    </r>
    <r>
      <rPr>
        <sz val="5"/>
        <rFont val="Arial"/>
        <family val="2"/>
      </rPr>
      <t xml:space="preserve">Les  justificatifs  utiles  à  l’appréciation  par  l’entreprise  de  l’existence  d’un manquement de l’entreprise, notamment a minima les éléments nécessaires à l’identification du litige (N° d’accord, date et N° de facture, N° de bordereau de livraison  BDL)  et  la  nature  de  la  contestation  (quantités  incriminées,  qualité, valeur).
</t>
    </r>
    <r>
      <rPr>
        <sz val="5"/>
        <rFont val="Arial"/>
        <family val="2"/>
      </rPr>
      <t xml:space="preserve">La preuve apportée par le client du préjudice
</t>
    </r>
    <r>
      <rPr>
        <sz val="5"/>
        <rFont val="Arial"/>
        <family val="2"/>
      </rPr>
      <t xml:space="preserve">L’éventuelle réparation du préjudice constaté devra tenir compte d’une marge d’erreur au regard des prévision de volumes annuelles contractualisés.
</t>
    </r>
    <r>
      <rPr>
        <sz val="5"/>
        <rFont val="Arial"/>
        <family val="2"/>
      </rPr>
      <t xml:space="preserve">L’entreprise  disposera  d’un  délai  de  2  mois  à  compter  de  la  réception  de  la demande accompagnée de tous les justificatifs correspondants pour examiner, et éventuellement contester, la demande du Client.
</t>
    </r>
    <r>
      <rPr>
        <sz val="5"/>
        <rFont val="Arial"/>
        <family val="2"/>
      </rPr>
      <t xml:space="preserve">Les pénalités ne peuvent faire l’objet d’une compensation au titre des articles 1347-1 et suivants du Code Civil, qu’après contrôle de la réalité du grief du Client et accord écrit et préalable de l’entreprise.
</t>
    </r>
    <r>
      <rPr>
        <b/>
        <sz val="5"/>
        <rFont val="Arial"/>
        <family val="2"/>
      </rPr>
      <t xml:space="preserve">11.OPERATIONS   PROMOTIONNELLES   -   NOUVEAUX   INSTRUMENTS PROMOTIONNELS - OPERATIONS SOUS MANDAT
</t>
    </r>
    <r>
      <rPr>
        <sz val="5"/>
        <rFont val="Arial"/>
        <family val="2"/>
      </rPr>
      <t xml:space="preserve">Nous  attendons  de  notre  client,  dans  le  cadre  de  la  construction  d’un  plan d’affaire équilibré, la transmission de son plan de revente annuel.
</t>
    </r>
    <r>
      <rPr>
        <sz val="5"/>
        <rFont val="Arial"/>
        <family val="2"/>
      </rPr>
      <t xml:space="preserve">Toute opération de mandat ne sera susceptible d’être acceptée par l’entreprise que  dans  le  respect  de  l’article  L.441-4-VII  du  Code  commerce,  notamment dans la proposition qui devra être formulée par le client à l’entreprise et qui devra faire l’objet, préalablement à la réalisation de l’opération promotionnelle, d’une acceptation écrite par l’entreprise.
</t>
    </r>
    <r>
      <rPr>
        <sz val="5"/>
        <rFont val="Arial"/>
        <family val="2"/>
      </rPr>
      <t xml:space="preserve">Le contrat de mandat devra spécifier :
</t>
    </r>
    <r>
      <rPr>
        <sz val="5"/>
        <rFont val="Arial"/>
        <family val="2"/>
      </rPr>
      <t xml:space="preserve">-La  nature  exacte  de  l’opération  et  des  Produits  concernés,  la  date  de  la réalisation ainsi que la durée, les points de vente concernés et le montant de l’avantage unitaire concédé. Aucun remboursement ne pourra être effectué au titre des réductions de prix qui auraient été octroyées aux consommateurs au- delà des dates annoncées et/ou au-delà des montants annoncés (abondement mis   en  place   unilatéralement)   via   le  relais   media  de   chaque  opération promotionnelle en cause, ou sur des coupons dont l’usage s’avère frauduleux.
</t>
    </r>
    <r>
      <rPr>
        <sz val="5"/>
        <rFont val="Arial"/>
        <family val="2"/>
      </rPr>
      <t xml:space="preserve">-Le Client sera tenu de rendre compte à l’entreprise de la bonne exécution de ce type d’opérations par la transmission des justificatifs de vente des produits concernés et le montant des réductions de prix en cause et/ou des lots virtuels et/ou des produits gratuits.
</t>
    </r>
    <r>
      <rPr>
        <b/>
        <sz val="5"/>
        <rFont val="Arial"/>
        <family val="2"/>
      </rPr>
      <t xml:space="preserve">12.FIN DE LA RELATION COMMERCIALE
</t>
    </r>
    <r>
      <rPr>
        <sz val="5"/>
        <rFont val="Arial"/>
        <family val="2"/>
      </rPr>
      <t xml:space="preserve">En cas de rupture de relations commerciales entrainant un déréférencement total ou partiel, et afin d’anticiper le préjudice engendré par cette action, un préavis d’une durée raisonnable devra être défini dans le contrat. (En MDD : prévu par l’article 441-7)
</t>
    </r>
    <r>
      <rPr>
        <sz val="5"/>
        <rFont val="Arial"/>
        <family val="2"/>
      </rPr>
      <t xml:space="preserve">Tout déréférencement devra être notifié expressément à l’entreprise par LRAR dont la date d’envoi constituera la date de départ du délai de déréférencement. S’agissant des produits MDD, Vendeur garantit les commandes du Client par l’engagement de stocks de production (matières premières, emballages, produits finis…)
</t>
    </r>
    <r>
      <rPr>
        <sz val="5"/>
        <rFont val="Arial"/>
        <family val="2"/>
      </rPr>
      <t xml:space="preserve">En  conséquence,  en  cas  de  cessation  du  contrat  de  vente,  et/ou  d’écart important entre les volumes réalisés et les volumes initiaux envisagés portant sur des produits MDD, l’entreprise et le Client conviennent de ce qui suit :
</t>
    </r>
    <r>
      <rPr>
        <sz val="5"/>
        <rFont val="Arial"/>
        <family val="2"/>
      </rPr>
      <t xml:space="preserve">a)  Soit  l’éventuel  stock  résiduel  de  produits  et  d’emballages portant  la  marque  spécifiquement  prévue  pour  l’exécution  du  contrat,  sera racheté par le Client à la date de prise d’effet de la cessation du contrat, étant précisé que les produits le seront à leur prix de vente et les emballages à leur prix de revient rendus aux entrepôts du Client. Aux fins d’acquisition des stocks résiduels, le Vendeur adressera au Client à sa demande un relevé de stock des produits et des emballages concernés.
</t>
    </r>
    <r>
      <rPr>
        <sz val="5"/>
        <rFont val="Arial"/>
        <family val="2"/>
      </rPr>
      <t xml:space="preserve">b)  Soit  le  contrat  se  poursuivra  pendant  «  12  »  semaines minimum à compter de la  date prévue de cessation effective de celui-ci pour permettre l’écoulement des stocks des produits finis et des emballages.
</t>
    </r>
    <r>
      <rPr>
        <sz val="5"/>
        <rFont val="Arial"/>
        <family val="2"/>
      </rPr>
      <t xml:space="preserve">c) Soit le client autorisera le vendeur à trouver une solution de dégagement auprès de soldeurs, ou bien (si contrat date) à déroger au contrat- date prévu contractuellement, ceci afin de limiter les déchets.
</t>
    </r>
    <r>
      <rPr>
        <b/>
        <sz val="5"/>
        <rFont val="Arial"/>
        <family val="2"/>
      </rPr>
      <t xml:space="preserve">13.FORCLUSION COMMERCIALE ABREGEE
</t>
    </r>
    <r>
      <rPr>
        <sz val="5"/>
        <rFont val="Arial"/>
        <family val="2"/>
      </rPr>
      <t>Afin  de  faciliter  le  traitement  comptable  des  sommes  afférentes  aux  relations commerciales entre notre société et ses clients, et de clore administrativement et comptablement l’exercice contractuel, la société et le client s’engage à ce que toute somme relative aux accords conclus entre le client et notre société au titre d’une année civile, soit réclamée à l’autre partie au  plus tard le 31</t>
    </r>
    <r>
      <rPr>
        <vertAlign val="superscript"/>
        <sz val="3"/>
        <rFont val="Arial"/>
        <family val="2"/>
      </rPr>
      <t xml:space="preserve">er  </t>
    </r>
    <r>
      <rPr>
        <sz val="5"/>
        <rFont val="Arial"/>
        <family val="2"/>
      </rPr>
      <t xml:space="preserve">Mars de l’année suivante.
</t>
    </r>
    <r>
      <rPr>
        <b/>
        <sz val="5"/>
        <rFont val="Arial"/>
        <family val="2"/>
      </rPr>
      <t xml:space="preserve">14. RESPONSABILITE
</t>
    </r>
    <r>
      <rPr>
        <sz val="5"/>
        <rFont val="Arial"/>
        <family val="2"/>
      </rPr>
      <t xml:space="preserve">14.1 MANUFACTURE DE L’ÉPHÉMÈRE garantit la conformité des produits aux normes et réglementations applicables en France à la date de la vente. En aucun cas, MANUFACTURE DE L’ÉPHÉMÈRE ne garantit la conformité des Produits vendus avec les normes et réglementations applicables en dehors du Territoire français. Il appartient en conséquence au Client de  s’assurer avant de passer commande  de  la  conformité  des  Produits  qu’il  envisage  d’acquérir  avec  les normes  et  réglementations  applicables  sur  le  territoire  de  destination  des Produits. Dans ce cadre, le Client acquiert les Produits à ses risques et périls et ne pourra pas engager la responsabilité de MANUFACTURE DE L’ÉPHÉMÈRE sur  le  fondement  de  la  non-conformité  de  ces  derniers  à  des  normes  et réglementations  extérieures  au  Territoire  français.  De  même,  il  appartient  au Client de suivre l’évolution des réglementations applicables aux Produits achetés afin de lui permettre toute action corrective ou de précaution sur lesdits Produits, en cas d’évolution desdites réglementations.
</t>
    </r>
    <r>
      <rPr>
        <sz val="5"/>
        <rFont val="Arial"/>
        <family val="2"/>
      </rPr>
      <t>14.2 En tout état de cause, le Client ne pourra rechercher la responsabilité de MANUFACTURE DE L’ÉPHÉMÈRE qu’en prouvant une faute de cette dernière. La   responsabilité   de   MANUFACTURE   DE   L’ÉPHÉMÈRE   ne   pourra   être recherchée en cas de force majeure telle que définie à l’article 15 ci-dessous. MANUFACTURE   DE   L’ÉPHÉMÈRE   ne   pourra   en   aucun   cas   être   tenue responsable  de  tout  dommage  résultant  de  l’utilisation  des  Produits  dans  des conditions    différentes    de    celles    indiquées    par    MANUFACTURE    DE</t>
    </r>
  </si>
  <si>
    <r>
      <rPr>
        <sz val="5"/>
        <rFont val="Arial"/>
        <family val="2"/>
      </rPr>
      <t xml:space="preserve">L’ÉPHÉMÈRE, lors des formations, ou à toute autre occasion. La responsabilité de MANUFACTURE DE L’ÉPHÉMÈRE ne pourra en aucun cas être recherchée et  mise  en  œuvre  pour  les  dommages  immatériels  ou  indirects  tels  que notamment   perte   d’exploitation,   de   profit,   perte   d’une   chance,   préjudice commercial, manque à gagner subis par le Client. De même, le Client ne pourra en aucun cas rechercher la responsabilité de MANUFACTURE DE L’ÉPHÉMÈRE pour  les  dommages  causés  aux  biens,  en  cas  de  défectuosité  des  Produits  ; MANUFACTURE  DE  L’ÉPHÉMÈRE  s’exonérant,  conformément  à  la  faculté donnée par les articles 1386 et suivants du Code civil.
</t>
    </r>
    <r>
      <rPr>
        <sz val="5"/>
        <rFont val="Arial"/>
        <family val="2"/>
      </rPr>
      <t xml:space="preserve">14.3  En  tout   état   de  cause,  dans   tous   les   cas   où  la  responsabilité  de MANUFACTURE   DE   L’ÉPHÉMÈRE   serait   reconnue,   la   responsabilité   de MANUFACTURE DE L’ÉPHÉMÈRE est limitée au prix d’achat net hors taxes des Produits en cause. Le Client devra s’efforcer de minimiser les dommages, dans son intérêt, comme dans celui de MANUFACTURE DE L’ÉPHÉMÈRE.
</t>
    </r>
    <r>
      <rPr>
        <sz val="5"/>
        <rFont val="Arial"/>
        <family val="2"/>
      </rPr>
      <t xml:space="preserve">14.4  Si  la Commande prévoit des pénalités, celles-ci sont exclusives de toute autre réparation ou demande à laquelle le Client pourrait prétendre et n’excèdent pas  un  montant  total  et  cumulé  équivalent  à  5%  de  la  valeur  hors  taxe  de  la Commande.
</t>
    </r>
    <r>
      <rPr>
        <b/>
        <sz val="5"/>
        <rFont val="Arial"/>
        <family val="2"/>
      </rPr>
      <t xml:space="preserve">15 RESERVE DE PROPRIETE
</t>
    </r>
    <r>
      <rPr>
        <sz val="5"/>
        <rFont val="Arial"/>
        <family val="2"/>
      </rPr>
      <t xml:space="preserve">15.1  Les  Produits  sont  vendus  sous  réserve  de  propriété  jusqu’au  complet paiement de leur prix, des frais afférents, des intérêts et accessoires. Dans ce cadre, le Client ne pourra en aucun cas nantir, donner à gage ou consentir des suretés sur les Produits impayés.
</t>
    </r>
    <r>
      <rPr>
        <sz val="5"/>
        <rFont val="Arial"/>
        <family val="2"/>
      </rPr>
      <t xml:space="preserve">15.2  Les  dispositions  ci-dessus  ne  font  pas  obstacle,  dès  l’enlèvement  des Produits des entrepôts de MANUFACTURE DE L’ÉPHÉMÈRE par le transporteur ou le Client, au transfert au Client des risques de perte ou de détérioration des Produits ainsi que des dommages qu’ils pourraient causer.
</t>
    </r>
    <r>
      <rPr>
        <sz val="5"/>
        <rFont val="Arial"/>
        <family val="2"/>
      </rPr>
      <t xml:space="preserve">15.3 Le Client s’oblige, chaque fois que la nature ou la commercialisation des Produits n’implique pas de sujétion d’ordre technique contraire, à conserver les marchandises  individualisées,  notamment  dans  leur  emballage  d’origine  et  si possible  dans  des  entrepôts  ou  secteurs  d’entrepôts  nommément  affectés  à MANUFACTURE DE L’ÉPHÉMÈRE, et aviser immédiatement MANUFACTURE DE L’ÉPHÉMÈRE de toute atteinte à son droit de propriété sur les Produits dès la connaissance d’un tel risque (action, saisies ou interventions d’un tiers sur ces marchandises). Jusqu’au complet paiement des Produits, le Client devra informer MANUFACTURE DE L’ÉPHÉMÈRE du lieu d’utilisation des Produits, et de tout changement de celui-ci, s’il est différent du lieu de livraison.
</t>
    </r>
    <r>
      <rPr>
        <sz val="5"/>
        <rFont val="Arial"/>
        <family val="2"/>
      </rPr>
      <t xml:space="preserve">15.4 Toutefois, MANUFACTURE DE L’ÉPHÉMÈRE autorise le Client à revendre ou à utiliser les Produits sous réserve de propriété, dans l’ordre chronologique des  achats  et  ce,  dans  le  cadre  de  l’exploitation  normale  de  son  entreprise. Cependant,  cette  autorisation  pourra  lui  être  retirée  automatiquement  pour l’ensemble  des  Produits  dès  le  premier  défaut  de  paiement  d’une  échéance quelconque par le Client.
</t>
    </r>
    <r>
      <rPr>
        <sz val="5"/>
        <rFont val="Arial"/>
        <family val="2"/>
      </rPr>
      <t xml:space="preserve">15.5 En cas de non-paiement d’une seule facture à échéance, le Client devra à ses frais, risques et périls, restituer les Produits impayés sur simple demande de MANUFACTURE DE L’ÉPHÉMÈRE ; les Produits en stock chez le Client étant présumés ceux impayés. Dans ce cas, la vente sera résolue de plein droit, au jour de la demande restitution, les paiements et acomptes versés demeurant acquis à MANUFACTURE DE L’ÉPHÉMÈRE.
</t>
    </r>
    <r>
      <rPr>
        <sz val="5"/>
        <rFont val="Arial"/>
        <family val="2"/>
      </rPr>
      <t xml:space="preserve">15.6 Plus généralement, en cas de manquement par le Client aux obligations du présent article, le Client engagera sa responsabilité vis-à-vis de MANUFACTURE DE L’ÉPHÉMÈRE et autorisera cette dernière à provoquer de plein droit et sans formalité la résolution de la vente, à reprendre les marchandises encore en stock, et refuser de livrer les commandes non-encore exécutées. Par ailleurs, le Client sera redevable de plein droit envers MANUFACTURE DE L’ÉPHÉMÈRE, à titre de clause pénale, d’une somme équivalente à 15 % des sommes échues ou non échues dues par le Client.
</t>
    </r>
    <r>
      <rPr>
        <sz val="5"/>
        <rFont val="Arial"/>
        <family val="2"/>
      </rPr>
      <t xml:space="preserve">15.7   Le   Client   est   tenu   d’informer   immédiatement   MANUFACTURE   DE L’ÉPHÉMÈRE   de   tout   changement   de   sa   situation   et   notamment   de   sa déclaration  en  redressement  ou  en  liquidation  judiciaire,  afin  de  permettre  à MANUFACTURE DE L’ÉPHÉMÈRE de revendiquer les Produits.
</t>
    </r>
    <r>
      <rPr>
        <sz val="5"/>
        <rFont val="Arial"/>
        <family val="2"/>
      </rPr>
      <t xml:space="preserve">15.8  En  cas  de  façonnage  de  la  marchandise  sans  apport  de  matière,  les modifications  apportées  à  la  marchandise  seront  réputées  réalisées  pour  le compte  de  MANUFACTURE  DE  L’ÉPHÉMÈRE  ;  en  cas  d’incorporation  de matière nouvelle, MANUFACTURE DE L’ÉPHÉMÈRE sera copropriétaire de la marchandise pour son prix initial.
</t>
    </r>
    <r>
      <rPr>
        <sz val="5"/>
        <rFont val="Arial"/>
        <family val="2"/>
      </rPr>
      <t xml:space="preserve">15.9 Cette clause de réserve de propriété s’applique nonobstant toute stipulation contraire  figurant  éventuellement  dans  les  documents  commerciaux  ou  autres conditions  générales  du  Client  ;  elle  constitue  un  élément  substantiel  du consentement de MANUFACTURE DE L’ÉPHÉMÈRE.
</t>
    </r>
    <r>
      <rPr>
        <b/>
        <sz val="5"/>
        <rFont val="Arial"/>
        <family val="2"/>
      </rPr>
      <t xml:space="preserve">16.   PROPRIETE   INTELLECTUELLE   -    PROPRIETE   DES   CLICHES   - ACCEPTATION DU BON A TIRER
</t>
    </r>
    <r>
      <rPr>
        <sz val="5"/>
        <rFont val="Arial"/>
        <family val="2"/>
      </rPr>
      <t xml:space="preserve">16.1 Pour les Produits standards, leur achat par le Client ne saurait lui conférer un  quelconque  droit  sur  ceux-ci.  Les  droits  de  propriété  intellectuelle  sur  ces Produits,   notamment   les   plans,   plans   techniques,   esquisses,   plaquettes, prototypes, travaux, modèles, perfectionnements, brevets, savoir-faire, marques et  signes  distinctifs  restent  la  propriété  exclusive  de  MANUFACTURE  DE L’ÉPHÉMÈRE.
</t>
    </r>
    <r>
      <rPr>
        <sz val="5"/>
        <rFont val="Arial"/>
        <family val="2"/>
      </rPr>
      <t xml:space="preserve">16.2 Pour les Produits personnalisables ou sur mesure, les droits de propriété intellectuelle sur ces  Produits notamment  les  plans,  plans techniques, clichés, manchons,      esquisses,      plaquettes,      prototypes,      travaux,      modèles, perfectionnements,  brevets,  savoir-faire,  marques  et  signes  distinctifs  restent également la propriété exclusive de MANUFACTURE DE L’ÉPHÉMÈRE.
</t>
    </r>
    <r>
      <rPr>
        <sz val="5"/>
        <rFont val="Arial"/>
        <family val="2"/>
      </rPr>
      <t xml:space="preserve">16.3   MANUFACTURE   DE   L’ÉPHÉMÈRE   exige   seulement   du   Client   une participation aux frais de confection des clichés des Produits ; il s’ensuit que les dits   clichés   et/ou   manchons   demeurent   la   propriété  pleine   et   entière   de MANUFACTURE DE L’ÉPHÉMÈRE, le Client ne pouvant pour quelle que raison que  ce  soit  prétendre  les  revendiquer  ou  acquérir  un  quelconque  droit  de propriété sur ceux-ci.
</t>
    </r>
    <r>
      <rPr>
        <sz val="5"/>
        <rFont val="Arial"/>
        <family val="2"/>
      </rPr>
      <t xml:space="preserve">16.4  L’acceptation  du  bon  à  tirer  par  le  Client  exonère  MANUFACTURE  DE L’ÉPHÉMÈRE de  toute  réclamation  ultérieure  relativement  aux  impressions  et notamment, graphisme, dessins, couleurs, tons, inscriptions, orthographe, police et taille des caractères.
</t>
    </r>
    <r>
      <rPr>
        <sz val="5"/>
        <rFont val="Arial"/>
        <family val="2"/>
      </rPr>
      <t xml:space="preserve">16.5 Le Client ne pourra utiliser les marques, logos, visuels ou tout autre droit de  propriété  intellectuelle  appartenant  à  l’entreprise  qu’à  la  seule  fin  de promouvoir  la  revente  des  produits  commercialisés  par  l’entreprise  dans  les conditions normales au regard de son activité.
</t>
    </r>
    <r>
      <rPr>
        <sz val="5"/>
        <rFont val="Arial"/>
        <family val="2"/>
      </rPr>
      <t xml:space="preserve">Le  Client  devra  s’assurer  d’utiliser  les  bons  supports  de  communication  et descriptifs   produits   fournis   par   l’entreprise   dans   les   plateformes   en   ligne partagées,  afin  d’éviter  toutes  confusions,  ou  erreur  de  communication  sur  la valeur de la marque, pour le consommateur et l’acheteur
</t>
    </r>
    <r>
      <rPr>
        <b/>
        <sz val="5"/>
        <rFont val="Arial"/>
        <family val="2"/>
      </rPr>
      <t xml:space="preserve">17. TRAITEMENT DES DONNEES PERSONNELLES
</t>
    </r>
    <r>
      <rPr>
        <sz val="5"/>
        <rFont val="Arial"/>
        <family val="2"/>
      </rPr>
      <t xml:space="preserve">Les données à caractère personnel (« Données ») communiquées dans le cadre de l’offre ou de la Commande sont destinées à son exécution par les services concernés et pour répondre à des obligations légales ou contractuelles, dans le respect  de  la  réglementation  applicable  et  notamment  de  la  loi  n°78-17  et  du règlement européen n°2016/679 dans leur version en vigueur. Chaque partie à la Commande  s’engage  à  prendre  les  mesures  techniques  et  organisationnelles appropriées afin de protéger les Données reçues, les conserver pendant la durée de   la   relation   commerciale   et,   au-delà,   pour   une   durée   conforme   à   la réglementation  applicable  et  les  traiter  dans  le  respect  de  la  réglementation applicable. Toute personne physique dispose d’un droit d’accès, d’opposition, de rectification et d’effacement relatif à ses Données ; ce droit s’exerce auprès du directeur général pour le Vendeur.
</t>
    </r>
    <r>
      <rPr>
        <b/>
        <sz val="5"/>
        <rFont val="Arial"/>
        <family val="2"/>
      </rPr>
      <t xml:space="preserve">18. FORCE MAJEURE
</t>
    </r>
    <r>
      <rPr>
        <sz val="5"/>
        <rFont val="Arial"/>
        <family val="2"/>
      </rPr>
      <t xml:space="preserve">En cas de force majeure, MANUFACTURE DE L’ÉPHÉMÈRE pourra suspendre l’exécution  des  commandes  ou  procéder  de  plein  droit  à  leur  résolution  sans formalités.  En  tout  état  de  cause,  la  responsabilité  de  MANUFACTURE  DE L’ÉPHÉMÈRE  ne  pourra  en  aucun  cas  être  engagée  dans  l’hypothèse  de survenance d’un événement de force majeure. Sont considérés comme cas de force majeure eu égard aux obligations de MANUFACTURE DE L’ÉPHÉMÈRE, les    événements    indépendants    de    sa    volonté    et    qu’elle    ne    pouvait raisonnablement être tenue de prévoir, dans la mesure où leur survenance rend plus  difficile  ou  plus  onéreuse  l’exécution  de  ses  obligations.  Il  en  sera  ainsi notamment,  sans  que  cette  liste  soit  limitative,  des  cas  de  guerre,  émeute, catastrophe naturelle, embargo, épidémie, perturbation des moyens de transport ou  des  voies  de  communication,  actes  de  gouvernement,  modifications  de  la réglementation applicable aux présentes Conditions générales de vente ou au Produit,  grèves  internes  ou  externes,  défaillances  ou  pannes  internes  ou externes, et d’une manière générale tout évènement ne permettant pas la bonne exécution des commandes.
</t>
    </r>
    <r>
      <rPr>
        <b/>
        <sz val="5"/>
        <rFont val="Arial"/>
        <family val="2"/>
      </rPr>
      <t xml:space="preserve">19.IMPREVISION
</t>
    </r>
    <r>
      <rPr>
        <sz val="5"/>
        <rFont val="Arial"/>
        <family val="2"/>
      </rPr>
      <t xml:space="preserve">En  cas  de  survenance  d’un  évènement  extérieur  à  la  volonté  des  parties compromettant   l’équilibre   du   contrat   au   point   de   rendre   préjudiciable,   a MANUFACTURE DE L’ÉPHÉMÈRE, l’exécution de ses obligations, les parties conviennent de négocier de bonne foi la modification du contrat.
</t>
    </r>
    <r>
      <rPr>
        <sz val="5"/>
        <rFont val="Arial"/>
        <family val="2"/>
      </rPr>
      <t xml:space="preserve">Sont notamment visés les évènements suivants : variation du cours des matières premières, modification des droits de douanes et taxes, modification du cours des changes,  évolution  des  législations,  modification  de  la  situation  financière  du Client. A défaut d’accord entre les parties, MANUFACTURE DE L’ÉPHÉMÈRE aura la faculté de mettre fin au contrat moyennant un préavis d’un mois.
</t>
    </r>
    <r>
      <rPr>
        <b/>
        <sz val="5"/>
        <rFont val="Arial"/>
        <family val="2"/>
      </rPr>
      <t xml:space="preserve">20. DROIT APPLICABLE – CONTENTIEUX
</t>
    </r>
    <r>
      <rPr>
        <sz val="5"/>
        <rFont val="Arial"/>
        <family val="2"/>
      </rPr>
      <t xml:space="preserve">20.1 Toutes contestations relatives à la validité, l’interprétation, l’exécution des présentes conditions générales, ainsi qu’aux ventes et contrats qu’elles régissent seront soumises à la compétence exclusive du Tribunal de Commerce du Mans (Sarthe, FRANCE), même en cas de référé et nonobstant pluralité d’instance ou de parties, d’appel en garantie, du lieu du siège social ou de la nationalité du Client.  Toutefois,  MANUFACTURE  DE  L’ÉPHÉMÈRE  se  réserve  le  droit  de renoncer    aux    dispositions    de   cette   clause   attributive    de   compétence juridictionnelle au profit des juridictions compétences en vertu du droit commun.
</t>
    </r>
    <r>
      <rPr>
        <sz val="5"/>
        <rFont val="Arial"/>
        <family val="2"/>
      </rPr>
      <t>20.2 Les présentes CGV, ainsi que les ventes et contrats qu’elles régissent, sont soumis la loi française, exclusion faite de toute convention internationale.</t>
    </r>
  </si>
  <si>
    <r>
      <rPr>
        <sz val="5"/>
        <rFont val="Arial"/>
        <family val="2"/>
      </rPr>
      <t xml:space="preserve">MANUFACTURE DE L’ÉPHÉMÈRE 24, rue de la mairie 72160 Tuffé Val de la Chéronne
</t>
    </r>
    <r>
      <rPr>
        <sz val="5"/>
        <rFont val="Arial"/>
        <family val="2"/>
      </rPr>
      <t>Capital social : 9 000 000 EUROS - Numéro SIRET : 384 030 953 00028 - MON IDENTIFIANT UNIQUE : FR211143_01ZDRR</t>
    </r>
  </si>
  <si>
    <t>Pensez à télécharger nos feuilles tarif sur notre site www.manufacturedelephemere.fr</t>
  </si>
  <si>
    <t>3504087926026</t>
  </si>
  <si>
    <t>3504087868234</t>
  </si>
  <si>
    <t>3504085305380</t>
  </si>
  <si>
    <t>3504085222304</t>
  </si>
  <si>
    <t>ANNULE LE 12/02/2024</t>
  </si>
  <si>
    <t>RLX PT 2P BLANC CLASSIQUE GAUFRE 144 F</t>
  </si>
  <si>
    <t xml:space="preserve"> ESSUIE-TOUT MENAGER 50 F</t>
  </si>
  <si>
    <t>12X4 AU LIEU DE 16X2 RLX</t>
  </si>
  <si>
    <t>560018</t>
  </si>
  <si>
    <t>PRESENTATION EN BOITE DISTRIBUTRICE 4X25</t>
  </si>
  <si>
    <t>573501</t>
  </si>
  <si>
    <t>DISTRIBUTEUR BOBINE ESSUYAGE DEVIDAGE CENTRAL MAXI ARGENT</t>
  </si>
  <si>
    <t>NOUVEAU DISTRIBUTEUR ARGENT</t>
  </si>
  <si>
    <t>140 F AU LIEU DE 150 F - rectification du prix à l'uvc suite mauvaise formule excel</t>
  </si>
  <si>
    <t>CHANGEMENT DE PACKAGING ET COLISAGE</t>
  </si>
  <si>
    <t>3504085225015</t>
  </si>
  <si>
    <t>5420042000045</t>
  </si>
  <si>
    <t>CODE PARTENAIRE</t>
  </si>
  <si>
    <t>8021161007303</t>
  </si>
  <si>
    <t>583517</t>
  </si>
  <si>
    <t xml:space="preserve">ANNULE </t>
  </si>
  <si>
    <t xml:space="preserve">POCHETTE </t>
  </si>
  <si>
    <t xml:space="preserve">POCHETTES </t>
  </si>
  <si>
    <t>OFFRE EXCEPTIONNELLE : 100 POCHETTES CHOCOLAT /SERV CELISOFT 30X39 IVOIRE X4</t>
  </si>
  <si>
    <t xml:space="preserve">ACCESSOIRES </t>
  </si>
  <si>
    <t>10 BLOCS MAITRE D'HOTEL DUPLI PETIT MODELE X6</t>
  </si>
  <si>
    <t>10 BLOCS MAITRE D'HOTEL TRIPLI GRAND MODELE X6</t>
  </si>
  <si>
    <t>2504</t>
  </si>
  <si>
    <t>2505</t>
  </si>
  <si>
    <t>2070</t>
  </si>
  <si>
    <t xml:space="preserve">CELYSET </t>
  </si>
  <si>
    <t>NAPPES CELYSET 30X45 BD GRIS</t>
  </si>
  <si>
    <t xml:space="preserve">DESTOCKAGE </t>
  </si>
  <si>
    <t xml:space="preserve">NAPPES CELYSET 30X45 BD ABRICOT </t>
  </si>
  <si>
    <t>ARRET MACHINE PREVU FIN 2024</t>
  </si>
  <si>
    <t>Passage en HS - Mini commande 20 paquets</t>
  </si>
  <si>
    <t>1353</t>
  </si>
  <si>
    <t>1712</t>
  </si>
  <si>
    <t xml:space="preserve">A FINIR </t>
  </si>
  <si>
    <t>783000</t>
  </si>
  <si>
    <t>passe HS mini 48 colis</t>
  </si>
  <si>
    <t>PAILLES</t>
  </si>
  <si>
    <t>AGITATEURS</t>
  </si>
  <si>
    <t>3504082228101</t>
  </si>
  <si>
    <t>passe HS mini 24 colis</t>
  </si>
  <si>
    <t>REMIS EN VALIDE LE 16/10/2024</t>
  </si>
  <si>
    <t>ANNULE LE 16/10/2024</t>
  </si>
  <si>
    <t>CONDITIONS GENERALES DE VENTE 2025</t>
  </si>
  <si>
    <t>REMISE</t>
  </si>
  <si>
    <t>1</t>
  </si>
  <si>
    <t>1 FEUILLE</t>
  </si>
  <si>
    <t>PLIAGE EN 4</t>
  </si>
  <si>
    <t>2 FEUILLES</t>
  </si>
  <si>
    <t>BETON</t>
  </si>
  <si>
    <t>BLEU AZUR</t>
  </si>
  <si>
    <t>IVOIRE</t>
  </si>
  <si>
    <t>LAVANDE</t>
  </si>
  <si>
    <t>PISTACHE</t>
  </si>
  <si>
    <t>VIF</t>
  </si>
  <si>
    <t>ARGILE</t>
  </si>
  <si>
    <t>AUBERGINE</t>
  </si>
  <si>
    <t>BLEU MARINE</t>
  </si>
  <si>
    <t>BLEU CANARD</t>
  </si>
  <si>
    <t>BORDEAUX</t>
  </si>
  <si>
    <t>BRIQUE</t>
  </si>
  <si>
    <t>CHOCOLAT</t>
  </si>
  <si>
    <t>CITRON</t>
  </si>
  <si>
    <t>EBENE</t>
  </si>
  <si>
    <t>FRAMBOISE</t>
  </si>
  <si>
    <t>MANDARINE</t>
  </si>
  <si>
    <t>PIVOINE</t>
  </si>
  <si>
    <t>ROUGE</t>
  </si>
  <si>
    <t>TURQUOISE</t>
  </si>
  <si>
    <t>ABRICOT</t>
  </si>
  <si>
    <t>JAUNE</t>
  </si>
  <si>
    <t>SERV OUATE 30X30 2F JAUNE</t>
  </si>
  <si>
    <t>VANILLE</t>
  </si>
  <si>
    <t>JAUNE SOLEIL</t>
  </si>
  <si>
    <t>ARGENT</t>
  </si>
  <si>
    <t>OR</t>
  </si>
  <si>
    <t>2528</t>
  </si>
  <si>
    <t>LUNCH</t>
  </si>
  <si>
    <t>SER OUATE 33X33 2F BLANC LUNCH</t>
  </si>
  <si>
    <t>TERRACOTTA</t>
  </si>
  <si>
    <t>VERT LUMIERE</t>
  </si>
  <si>
    <t>VERT SAPIN</t>
  </si>
  <si>
    <t>SERV OUATE 40X40 2F LUNCH_x000D_CALENDRIER BLANC</t>
  </si>
  <si>
    <t>SERV OUATE 40X48 2F BLANC</t>
  </si>
  <si>
    <t>1357</t>
  </si>
  <si>
    <t>3 FEUILLES</t>
  </si>
  <si>
    <t xml:space="preserve">BLANC </t>
  </si>
  <si>
    <t>DECORE</t>
  </si>
  <si>
    <t>VICHY ROUGE</t>
  </si>
  <si>
    <t>VICHY GRIS</t>
  </si>
  <si>
    <t>DRAPEAU BRETON NOIR</t>
  </si>
  <si>
    <t>PLIAGE EN Z</t>
  </si>
  <si>
    <t>SERV OUATE 2 PLIS COLLES 16X23  PLIAGE EN Z BLANC</t>
  </si>
  <si>
    <t>133</t>
  </si>
  <si>
    <t>OUATE ETHIC</t>
  </si>
  <si>
    <t>2540</t>
  </si>
  <si>
    <t>NATUREL</t>
  </si>
  <si>
    <t>2539</t>
  </si>
  <si>
    <t>2542</t>
  </si>
  <si>
    <t>SERV OUATE 20X20 2F NATURE KRAFT</t>
  </si>
  <si>
    <t>2543</t>
  </si>
  <si>
    <t>2544</t>
  </si>
  <si>
    <t>2530</t>
  </si>
  <si>
    <t>SERV OUATE 33X33 2F LUNCH  NATURE KRAFT</t>
  </si>
  <si>
    <t>2545</t>
  </si>
  <si>
    <t>2546</t>
  </si>
  <si>
    <t>2535</t>
  </si>
  <si>
    <t>TORCHON ROUGE</t>
  </si>
  <si>
    <t>CARREAU ROUGE</t>
  </si>
  <si>
    <t>CARREAU NOIR</t>
  </si>
  <si>
    <t>2</t>
  </si>
  <si>
    <t>SERV  CELI-OUATE® 20X20  BLANC</t>
  </si>
  <si>
    <t>SERV  CELI-OUATE® 20X20 BETON</t>
  </si>
  <si>
    <t>SERV  CELI-OUATE® 20X20 IVOIRE</t>
  </si>
  <si>
    <t>SERV  CELI-OUATE® 20X20 PISTACHE</t>
  </si>
  <si>
    <t>SERV  CELI-OUATE® 20X20 AUBERGINE</t>
  </si>
  <si>
    <t>SERV  CELI-OUATE® 20X20 ARGILE</t>
  </si>
  <si>
    <t>SERV  CELI-OUATE® 20X20 2F BLEU CANARD</t>
  </si>
  <si>
    <t>SERV  CELI-OUATE® 20X20 BORDEAUX</t>
  </si>
  <si>
    <t>SERV  CELI-OUATE® 20X20 2F BRIQUE</t>
  </si>
  <si>
    <t>SERV  CELI-OUATE® 20X20 CHOCOLAT</t>
  </si>
  <si>
    <t>SERV  CELI-OUATE® 20X20 CITRON</t>
  </si>
  <si>
    <t>SERV  CELI-OUATE® 20X20 EBENE</t>
  </si>
  <si>
    <t>SERV  CELI-OUATE® 20X20 FRAMBOISE</t>
  </si>
  <si>
    <t>SERV  CELI-OUATE® 20X20 MANDARINE</t>
  </si>
  <si>
    <t>SERV  CELI-OUATE® 20X20 PIVOINE</t>
  </si>
  <si>
    <t>SERV  CELI-OUATE® 20X20 ROUGE</t>
  </si>
  <si>
    <t>SERV  CELI-OUATE® 20X20 TURQUOISE</t>
  </si>
  <si>
    <t>SERV  CELI-OUATE® 20X20 ARGENT</t>
  </si>
  <si>
    <t>SERV  CELI-OUATE® 20X20 OR</t>
  </si>
  <si>
    <t>SERV  CELI-OUATE® 38x38  BLANC</t>
  </si>
  <si>
    <t>SERV  CELI-OUATE® 38x38  ABRICOT</t>
  </si>
  <si>
    <t>SERV  CELI-OUATE® 38x38  BETON</t>
  </si>
  <si>
    <t>SERV  CELI-OUATE® 38x38  BLEU AZUR</t>
  </si>
  <si>
    <t>SERV  CELI-OUATE® 38x38  IVOIRE</t>
  </si>
  <si>
    <t>SERV  CELI-OUATE® 38x38  JAUNE</t>
  </si>
  <si>
    <t>SERV  CELI-OUATE® 38x38  PISTACHE</t>
  </si>
  <si>
    <t>SERV  CELI-OUATE® 38x38  VANILLE</t>
  </si>
  <si>
    <t>SERV  CELI-OUATE® 38x38  ARGILE</t>
  </si>
  <si>
    <t>SERV  CELI-OUATE® 38x38  AUBERGINE</t>
  </si>
  <si>
    <t>SERV  CELI-OUATE® 38x38  BLEU MARINE</t>
  </si>
  <si>
    <t>SERV  CELI-OUATE 38X38 BLEU CANARD</t>
  </si>
  <si>
    <t>SERV  CELI-OUATE® 38x38  BORDEAUX</t>
  </si>
  <si>
    <t>SERV  CELI-OUATE® 38X38 BRIQUE</t>
  </si>
  <si>
    <t>SERV  CELI-OUATE® 38x38  CHOCOLAT</t>
  </si>
  <si>
    <t>SERV  CELI-OUATE® 38x38  CITRON</t>
  </si>
  <si>
    <t>SERV  CELI-OUATE® 38x38  EBENE</t>
  </si>
  <si>
    <t>SERV  CELI-OUATE® 38x38  FRAMBOISE</t>
  </si>
  <si>
    <t>SERV  CELI-OUATE® 38x38  JAUNE SOLEIL</t>
  </si>
  <si>
    <t>SERV  CELI-OUATE® 38x38  MANDARINE</t>
  </si>
  <si>
    <t>SERV  CELI-OUATE® 38x38  PIVOINE</t>
  </si>
  <si>
    <t>SERV  CELI-OUATE® 38x38  ROUGE</t>
  </si>
  <si>
    <t>TAUPE</t>
  </si>
  <si>
    <t>SERV  CELI-OUATE® 38x38  TAUPE</t>
  </si>
  <si>
    <t>SERV  CELI-OUATE® 38x38  TERRACOTTA</t>
  </si>
  <si>
    <t>SERV  CELI-OUATE® 38x38  TURQUOISE</t>
  </si>
  <si>
    <t>SERV  CELI-OUATE® 38x38  VERT LUMIERE</t>
  </si>
  <si>
    <t>SERV  CELI-OUATE® 38X38 ARGENT</t>
  </si>
  <si>
    <t>SERV  CELI-OUATE® 38X38 OR</t>
  </si>
  <si>
    <t>SERV  CELI-OUATE® 38X38 LUNCH BLANC</t>
  </si>
  <si>
    <t>SERV  CELI-OUATE® 38X38 LUNCH PISTACHE</t>
  </si>
  <si>
    <t>SERV  CELI-OUATE® 38X38 LUNCH IVOIRE</t>
  </si>
  <si>
    <t>SERV  CELI-OUATE® 38X38 LUNCH CHOCOLAT</t>
  </si>
  <si>
    <t>SERV  CELI-OUATE® 38X38 LUNCH EBENE</t>
  </si>
  <si>
    <t>SERV  CELI-OUATE® 38X38 LUNCH ROUGE</t>
  </si>
  <si>
    <t>1814</t>
  </si>
  <si>
    <t>COCKTAIL NOIR</t>
  </si>
  <si>
    <t>SERV  CELI-OUATE® 20X20 BLANC COCKTAIL</t>
  </si>
  <si>
    <t>ENJOY NOIR</t>
  </si>
  <si>
    <t>SERV  CELI-OUATE® 20X20 BLANC ENJOY</t>
  </si>
  <si>
    <t>MERCI NOIR</t>
  </si>
  <si>
    <t>SERV  CELI-OUATE® 20X20 BLANC MERCI</t>
  </si>
  <si>
    <t>OLYMPIA BETON</t>
  </si>
  <si>
    <t>SERV  CELI-OUATE® 38X38 BLANC OLYMPIA BETON</t>
  </si>
  <si>
    <t>OLYMPIA ANTHRACITE</t>
  </si>
  <si>
    <t>SERV  CELI-OUATE® 38X38 BETON OLYMPIA ANTHRACITE</t>
  </si>
  <si>
    <t>OLYMPIA BORDEAUX</t>
  </si>
  <si>
    <t>SERV  CELI-OUATE® 38X38 IVOIRE OLYMPIA BORDEAUX</t>
  </si>
  <si>
    <t>OLYMPIA VERT</t>
  </si>
  <si>
    <t>SERV  CELI-OUATE® 38X38 PISTACHE OLYMPIA VERT</t>
  </si>
  <si>
    <t xml:space="preserve">BLEU  </t>
  </si>
  <si>
    <t>OLYMPIA BLANC</t>
  </si>
  <si>
    <t>SERV  CELI-OUATE® 38X38 BLEU MARINE OLYMPIA BLANC</t>
  </si>
  <si>
    <t>SERV  CELI-OUATE® 38X38 BORDEAUX OLYMPIA BORDEAUX</t>
  </si>
  <si>
    <t>OLYMPIA ORANGE</t>
  </si>
  <si>
    <t>SERV  CELI-OUATE® 38X38 MANDARINE OLYMPIA ORANGE</t>
  </si>
  <si>
    <t>OLYMPIA ROUGE</t>
  </si>
  <si>
    <t>SERV  CELI-OUATE® 38X38 ROUGE OLYMPIA ROUGE</t>
  </si>
  <si>
    <t>DAMIER EBENE</t>
  </si>
  <si>
    <t xml:space="preserve"> CELI-OUATE® 38X38  DAMIER EBENE</t>
  </si>
  <si>
    <t>DAMIER ROUGE</t>
  </si>
  <si>
    <t xml:space="preserve"> CELI-OUATE® 38X38 DAMIER ROUGE</t>
  </si>
  <si>
    <t xml:space="preserve">BLEU </t>
  </si>
  <si>
    <t>ANCRE BLEU</t>
  </si>
  <si>
    <t>SERV  CELI-OUATE® 38X38 ANCRE</t>
  </si>
  <si>
    <t>MARINIERE ROUGE</t>
  </si>
  <si>
    <t>SERV  CELI-OUATE® 38X38 LA MARINIERE ROUGE</t>
  </si>
  <si>
    <t>785490</t>
  </si>
  <si>
    <t>3504087854909</t>
  </si>
  <si>
    <t xml:space="preserve">MARINIERE BLEU </t>
  </si>
  <si>
    <t>SERV  CELI-OUATE 38X38 MARINIERE BLEU NUIT</t>
  </si>
  <si>
    <t>COUVERTS NOIR</t>
  </si>
  <si>
    <t>SERV CEO 38X38 PLIAGE LUNCH BLANC COUVERTS</t>
  </si>
  <si>
    <t>134</t>
  </si>
  <si>
    <t xml:space="preserve"> CELI-OUATE® ETHIC</t>
  </si>
  <si>
    <t>2548</t>
  </si>
  <si>
    <t>SERV  CELI-OUATE® KRAFT 20X20</t>
  </si>
  <si>
    <t>2549</t>
  </si>
  <si>
    <t>SERV  CELI-OUATE® 38X38  KRAFT</t>
  </si>
  <si>
    <t>2550</t>
  </si>
  <si>
    <t>SERV  CELI-OUATE® 38X38 LUNCH KRAFT</t>
  </si>
  <si>
    <t>3</t>
  </si>
  <si>
    <t xml:space="preserve">CELISOFT®  </t>
  </si>
  <si>
    <t>2219</t>
  </si>
  <si>
    <t>INTISSE</t>
  </si>
  <si>
    <t>CARAMEL</t>
  </si>
  <si>
    <t>CHARTREUSE</t>
  </si>
  <si>
    <t>LIN</t>
  </si>
  <si>
    <t>ROSE POUDRE</t>
  </si>
  <si>
    <t>BLEU ORAGE</t>
  </si>
  <si>
    <t>FIGUE</t>
  </si>
  <si>
    <t>TITANE</t>
  </si>
  <si>
    <t>FLORALIE BLANC</t>
  </si>
  <si>
    <t>LISERE BORDEAUX</t>
  </si>
  <si>
    <t>MAGNOLIA BORDEAUX</t>
  </si>
  <si>
    <t>SERV CELISOFT® 40X40 MAGNOLIA BORDEAUX</t>
  </si>
  <si>
    <t>POMPEI BORDEAUX &amp; GRIS</t>
  </si>
  <si>
    <t>SERV CELISOFT® 40X40 POMPEI BORDEAUX&amp;GRIS</t>
  </si>
  <si>
    <t>ST GERVAIS</t>
  </si>
  <si>
    <t>SERV CELISOFT® 40X40 ST GERVAIS</t>
  </si>
  <si>
    <t>CHAMPETRE ROUGE</t>
  </si>
  <si>
    <t>CHAMPETRE GRIS</t>
  </si>
  <si>
    <t>6</t>
  </si>
  <si>
    <t>R'SOFT</t>
  </si>
  <si>
    <t>122</t>
  </si>
  <si>
    <t>CELYTISS®</t>
  </si>
  <si>
    <t>SERV CELYTISS® 20X20 BLANC</t>
  </si>
  <si>
    <t>2149</t>
  </si>
  <si>
    <t>GRIS</t>
  </si>
  <si>
    <t>SERV CELYTISS® NATURE 20X20 GRIS</t>
  </si>
  <si>
    <t>2531</t>
  </si>
  <si>
    <t>SERV CELITYSS NATURE 24X24 BLANC</t>
  </si>
  <si>
    <t>784000</t>
  </si>
  <si>
    <t>BEIGE</t>
  </si>
  <si>
    <t>SERV CELYTISS® 40X40 BEIGE</t>
  </si>
  <si>
    <t>SERV CELYTISS® 40X40 GRIS</t>
  </si>
  <si>
    <t>ANTHRACITE</t>
  </si>
  <si>
    <t>SERV CELYTISS® 40X40 ANTHRACITE</t>
  </si>
  <si>
    <t>SERV CELYTISS® 40X40 BLEU ORAGE</t>
  </si>
  <si>
    <t>CHATAIGNE</t>
  </si>
  <si>
    <t>SERV CELYTISS® 40X40 CHATAIGNE</t>
  </si>
  <si>
    <t>CURRY</t>
  </si>
  <si>
    <t>SERV CELYTISS® 40X40 CURRY</t>
  </si>
  <si>
    <t>SERV CELYTISS® 40X40 ROUGE</t>
  </si>
  <si>
    <t>SERV CELYTISS® 48X48 BLANC</t>
  </si>
  <si>
    <t>SERV CELYTISS® 40X40 TORCHON ROUGE</t>
  </si>
  <si>
    <t>SERV CELYTISS NATURE 40X40  CARREAU ROUGE</t>
  </si>
  <si>
    <t>40X40 SERV CELYTISS NATURE 40X40  CARREAU NOIR</t>
  </si>
  <si>
    <t>139</t>
  </si>
  <si>
    <t>LUNCH POCHETTES</t>
  </si>
  <si>
    <t>2514</t>
  </si>
  <si>
    <t>LUNCH POCHETTE</t>
  </si>
  <si>
    <t>SERVIETTES CELISOFT 32X40 LUNCH POCHETTE BLANC</t>
  </si>
  <si>
    <t>2515</t>
  </si>
  <si>
    <t>SERVIETTES CELISOFT 32X40 LUNCH POCHETTE IVOIRE</t>
  </si>
  <si>
    <t>SERVIETTES CELISOFT 32X40 LUNCH POCHETTE BETON</t>
  </si>
  <si>
    <t>2516</t>
  </si>
  <si>
    <t>SERVIETTES CELISOFT 32X40 LUNCH POCHETTE BORDEAUX</t>
  </si>
  <si>
    <t>3504087063653</t>
  </si>
  <si>
    <t>SERVIETTES CELISOFT 32X40 LUNCH POCHETTE EBENE</t>
  </si>
  <si>
    <t>SERVIETTES CELISOFT 32X40 LUNCH POCHETTE ROUGE</t>
  </si>
  <si>
    <t>2517</t>
  </si>
  <si>
    <t>SERV CELISOFT® 40X40  LUNCH POCHETTE BLANC</t>
  </si>
  <si>
    <t>2518</t>
  </si>
  <si>
    <t>SERV CELISOFT® 40X40  LUNCH POCHETTE BETON</t>
  </si>
  <si>
    <t>SERV CELISOFT® 40X40  LUNCH POCHETTE IVOIRE</t>
  </si>
  <si>
    <t>2519</t>
  </si>
  <si>
    <t>SERV CELISOFT® 40X40  LUNCH POCHETTE BLEU ORAGE</t>
  </si>
  <si>
    <t>SERV CELISOFT® 40X40  LUNCH POCHETTE BORDEAUX</t>
  </si>
  <si>
    <t>SERV CELISOFT® 40X40  LUNCH POCHETTE CHOCOLAT</t>
  </si>
  <si>
    <t>SERV CELISOFT® 40X40  LUNCH POCHETTE EBENE</t>
  </si>
  <si>
    <t>SERV CELISOFT® 40X40  LUNCH POCHETTE FIGUE</t>
  </si>
  <si>
    <t>SERV CELISOFT® 40X40  LUNCH POCHETTE FRAMBOISE</t>
  </si>
  <si>
    <t>SERV CELISOFT® 40X40  LUNCH POCHETTE ROUGE</t>
  </si>
  <si>
    <t>2520</t>
  </si>
  <si>
    <t>VACHE NOIR</t>
  </si>
  <si>
    <t>SERV CELISOFT LUNCH POCHETTE VACHE</t>
  </si>
  <si>
    <t>PHARE BLEU AZUR</t>
  </si>
  <si>
    <t>SER CELISOFT 40X40 LUNCH POCHETTE PHARE</t>
  </si>
  <si>
    <t>DRAPEAU</t>
  </si>
  <si>
    <t>SERV CELISOFT 40X40 LUNCH POCHETTE DRAPEAU</t>
  </si>
  <si>
    <t>2521</t>
  </si>
  <si>
    <t>SERVIETTES R'SOFT 32X40 LUNCH POCHETTE BLANC</t>
  </si>
  <si>
    <t>2523</t>
  </si>
  <si>
    <t>SERV CELYTISS® 40X40 LUNCH POCHETTE BLANC</t>
  </si>
  <si>
    <t>2524</t>
  </si>
  <si>
    <t>SERV CELYTISS 40X40 LUNCH POCHETTE BEIGE</t>
  </si>
  <si>
    <t>SERV CELYTISS 40X40 LUNCH POCHETTE GRIS</t>
  </si>
  <si>
    <t>2525</t>
  </si>
  <si>
    <t>SERV CELYTISS 40X40 LUNCH POCHETTE ANTHRACITE</t>
  </si>
  <si>
    <t>SERV CELYTISS 40X40 LUNCH POCHETTE CHATAIGNE</t>
  </si>
  <si>
    <t>138</t>
  </si>
  <si>
    <t>POCHETTES A COUVERTS</t>
  </si>
  <si>
    <t>POCHETTES A COUVERTS PAPIER KRAFT/OUATE</t>
  </si>
  <si>
    <t>2511</t>
  </si>
  <si>
    <t>POCHETTES KRAFT EBENE/SERV OUATE 23X39 2F BLANC</t>
  </si>
  <si>
    <t>POCHETTES KRAFT BRUN/SERV OUATE 33X33 2F BLANC</t>
  </si>
  <si>
    <t>POCHETTES KRAFT BRUN/SERV OUATE 23x39 2F CHOCOLAT</t>
  </si>
  <si>
    <t>POCHETTES 8.5X20CM KRAFT BRUN/SERV OUATE 23X39 2F KRAFT</t>
  </si>
  <si>
    <t>POCHETTES A COUVERTS PAPIER BLANC/OUATE</t>
  </si>
  <si>
    <t>2571</t>
  </si>
  <si>
    <t>POCHETTES ANTHRACITE/SERV OUATE 23X39 2F BLANC</t>
  </si>
  <si>
    <t>VERT</t>
  </si>
  <si>
    <t>POCHETTES POP VERT/SERV OUATE 23X39 2F BLANC</t>
  </si>
  <si>
    <t>BLEU</t>
  </si>
  <si>
    <t>POCHETTES POP BLEU/SERV OUATE 23X39 2F BLANC</t>
  </si>
  <si>
    <t>ORANGE</t>
  </si>
  <si>
    <t>POCHETTES POP ORANGE/SERV OUATE 23X39 2F BLANC</t>
  </si>
  <si>
    <t>POCHETTES POP FRAMBOISE/SERV OUATE 23X39 2F BLANC</t>
  </si>
  <si>
    <t>POCHETTES POP JAUNE/SERV OUATE 23X39 2F BLANC</t>
  </si>
  <si>
    <t>POCHETTES A COUVERTS PAPIER KRAFT/CELIOUATE</t>
  </si>
  <si>
    <t>2512</t>
  </si>
  <si>
    <t>POCHETTES KRAFT EBENE/SERV  CELI-OUATE® 38X38 BLANC</t>
  </si>
  <si>
    <t>POCHETTES KRAFT EBENE/SERV  CELI-OUATE® 38X38 FRAMBOISE</t>
  </si>
  <si>
    <t>POCHETTES KRAFT BRUN/SERV  CELI-OUATE® 38X38 BLANC</t>
  </si>
  <si>
    <t>POCHETTES KRAFT EBENE/SERV  CELI-OUATE® 39X39 KRAFT</t>
  </si>
  <si>
    <t>POCHETTES KRAFT BRUN/SERV  CELI-OUATE® 39X39 KRAFT</t>
  </si>
  <si>
    <t>POCHETTES A COUVERTS PAPIER BLANC/CELIOUATE</t>
  </si>
  <si>
    <t>2570</t>
  </si>
  <si>
    <t>POCHETTES ANTHRACITE/SERV  CELI-OUATE® 38X38 BLANC</t>
  </si>
  <si>
    <t>POCHETTES ANTHRACITE/SERV  CELI-OUATE® 38X38 EBENE</t>
  </si>
  <si>
    <t>MOUTARDE</t>
  </si>
  <si>
    <t>POCHETTES MOUTARDE/SERV  CELI-OUATE® 39X39 BLANC</t>
  </si>
  <si>
    <t>POCHETTES CHOCOLAT/SERV  CELI-OUATE® 39X39 BLANC</t>
  </si>
  <si>
    <t>SAUGE</t>
  </si>
  <si>
    <t>POCHETTES SAUGE/SERV  CELI-OUATE® 39X39 BLANC</t>
  </si>
  <si>
    <t>FICELLE</t>
  </si>
  <si>
    <t>POCHETTES 10X20  FICELLE / SERV  CELI-OUATE® 39X39  BLANCHE</t>
  </si>
  <si>
    <t xml:space="preserve">POCHETTES A COUVERTS PAPIER BLANC/CELISOFT </t>
  </si>
  <si>
    <t>2569</t>
  </si>
  <si>
    <t>CHAMPAGNE</t>
  </si>
  <si>
    <t>PAPIER BLANC</t>
  </si>
  <si>
    <t>KIDS</t>
  </si>
  <si>
    <t>NAPPES AUX FORMATS/SETS DE TABLE</t>
  </si>
  <si>
    <t>10</t>
  </si>
  <si>
    <t>GAUFRE L'ORIGINAL</t>
  </si>
  <si>
    <t>A PLAT</t>
  </si>
  <si>
    <t>PLIAGE EN 2</t>
  </si>
  <si>
    <t>NAPPES PAPIER 55X55 BD BLANC</t>
  </si>
  <si>
    <t>NAPPES PAPIER 60X60 BD BLANC</t>
  </si>
  <si>
    <t>NAPPES PAPIER 60X100 BD BLANC</t>
  </si>
  <si>
    <t>NAPPES PAPIER 65X65 BD BLANC</t>
  </si>
  <si>
    <t>NAPPES PAPIER 70X110 BD BLANC</t>
  </si>
  <si>
    <t>NAPPES PAPIER 70X120 BD BLANC</t>
  </si>
  <si>
    <t>NAPPES PAPIER 80X80 BD BLANC</t>
  </si>
  <si>
    <t>NAPPES PAPIER 80X120 BD BLANC</t>
  </si>
  <si>
    <t>NAPPES PAPIER 100X100 BD BLANC</t>
  </si>
  <si>
    <t>NAPPES PAPIER  33X43 BF BLANC</t>
  </si>
  <si>
    <t>PAPIER BLANC DECORE</t>
  </si>
  <si>
    <t>2322</t>
  </si>
  <si>
    <t>NDI D'ABEILLE</t>
  </si>
  <si>
    <t>SETS PAPIER 30X40 ANCRE BLEU</t>
  </si>
  <si>
    <t>AUTOMNE VERT</t>
  </si>
  <si>
    <t>SETS PAPIER 30X40 AUTOMNE VERT</t>
  </si>
  <si>
    <t>RETRO BORDEAUX</t>
  </si>
  <si>
    <t>SETS PAPIER 30X40 RETRO BORDEAUX</t>
  </si>
  <si>
    <t>BIENVENUE NOIR &amp; ROUGE</t>
  </si>
  <si>
    <t>SETS PAPIER 30X40 BIENVENUE</t>
  </si>
  <si>
    <t>IRIS MAUVE</t>
  </si>
  <si>
    <t>SETS PAPIER 30X40 IRIS MAUVE</t>
  </si>
  <si>
    <t>ROSE</t>
  </si>
  <si>
    <t>IMPERIAL ROSE</t>
  </si>
  <si>
    <t>IMPERIAL VERT</t>
  </si>
  <si>
    <t>OLYMPIA ABRICOT</t>
  </si>
  <si>
    <t>SETS PAPIER 30X40 OLYMPIA ABRICOT</t>
  </si>
  <si>
    <t>OLYMPIA BLEU</t>
  </si>
  <si>
    <t>SETS PAPIER 30X40 OLYMPIA BLEU</t>
  </si>
  <si>
    <t>SETS PAPIER 30X40 OLYMPIA BORDEAUX</t>
  </si>
  <si>
    <t>OLYMPIA JAUNE SOLEIL</t>
  </si>
  <si>
    <t>SETS PAPIER 30X40 OLYMPIA ROUGE</t>
  </si>
  <si>
    <t xml:space="preserve">CELINE BORDEAUX </t>
  </si>
  <si>
    <t>SETS PAPIER 30X40 CELINE BORDEAUX</t>
  </si>
  <si>
    <t>CELINE ROUGE</t>
  </si>
  <si>
    <t>SETS PAPIER 30X40 CELINE ROUGE</t>
  </si>
  <si>
    <t>ARDOISE</t>
  </si>
  <si>
    <t>LISERE TORCHON</t>
  </si>
  <si>
    <t>NAPPES 30X40 BD TORCHON</t>
  </si>
  <si>
    <t>NAPPES 30X40 BD BOIS</t>
  </si>
  <si>
    <t>RIVAGE ABRICOT</t>
  </si>
  <si>
    <t>NAPPES 30X40 BD RIVAGE ABRICOT</t>
  </si>
  <si>
    <t>RIVAGE BLEU</t>
  </si>
  <si>
    <t>NAPPES 30X40 BD RIVAGE BLEU</t>
  </si>
  <si>
    <t>RIVAGE ROUGE</t>
  </si>
  <si>
    <t>NAPPES 30X40 BD RIVAGE ROUGE</t>
  </si>
  <si>
    <t>NAPPES PAPIER 30X40 OR</t>
  </si>
  <si>
    <t>OPERA</t>
  </si>
  <si>
    <t>LISSE</t>
  </si>
  <si>
    <t>NAPPES PAPIER OPERA 60X60 BD BLANC</t>
  </si>
  <si>
    <t>NAPPES PAPIER OPERA 70X70 BD BLANC</t>
  </si>
  <si>
    <t>NAPPES PAPIER OPERA 80X80 BD BLANC A PLAT</t>
  </si>
  <si>
    <t>2572</t>
  </si>
  <si>
    <t>VOGUE BLEU</t>
  </si>
  <si>
    <t>NAPPES PAPIER OPERA  30X40 BD VOGUE BLEU</t>
  </si>
  <si>
    <t>NOIR</t>
  </si>
  <si>
    <t>VOGUE NOIR</t>
  </si>
  <si>
    <t>NAPPES PAPIER OPERA 30X40 BD VOGUE NOIR</t>
  </si>
  <si>
    <t>2573</t>
  </si>
  <si>
    <t>CELYSET BEIGE</t>
  </si>
  <si>
    <t>2574</t>
  </si>
  <si>
    <t>CELYSET ANTHRACITE</t>
  </si>
  <si>
    <t>CELYSET BLEU ORAGE</t>
  </si>
  <si>
    <t>CELYSET CHATAIGNE</t>
  </si>
  <si>
    <t>OLYMPIA CURRY</t>
  </si>
  <si>
    <t>GLACE</t>
  </si>
  <si>
    <t>NAPPES PAPIER 55X55 BD GLACE BLANC</t>
  </si>
  <si>
    <t>NAPPES PAPIER 60X60 BD GLACE BLANC</t>
  </si>
  <si>
    <t>NAPPES PAPIER 65X65 BD GLACE BLANC</t>
  </si>
  <si>
    <t>NAPPES PAPIER 70X70 BD GLACE BLANC</t>
  </si>
  <si>
    <t>144</t>
  </si>
  <si>
    <t>KRAFT BLANC (POLAIRE)</t>
  </si>
  <si>
    <t>NAPPES PAPIER KRAFT  30X40 BD BLANC</t>
  </si>
  <si>
    <t>KRAFT BRUN</t>
  </si>
  <si>
    <t>NON TEINTE</t>
  </si>
  <si>
    <t>PEPITE</t>
  </si>
  <si>
    <t>135</t>
  </si>
  <si>
    <t>3504085001008</t>
  </si>
  <si>
    <t>NAPPES PAPIER BRUN 30X40 BD</t>
  </si>
  <si>
    <t>2555</t>
  </si>
  <si>
    <t>HAVANE</t>
  </si>
  <si>
    <t>PÊCHE</t>
  </si>
  <si>
    <t>2556</t>
  </si>
  <si>
    <t>LIE DE VIN</t>
  </si>
  <si>
    <t>OLIVE</t>
  </si>
  <si>
    <t>VERT FONCE</t>
  </si>
  <si>
    <t>2557</t>
  </si>
  <si>
    <t>2558</t>
  </si>
  <si>
    <t>2559</t>
  </si>
  <si>
    <t>2560</t>
  </si>
  <si>
    <t>3504085208254</t>
  </si>
  <si>
    <t>NAPPES PAPIER BRUN BRUN 70X70 BD ARGILE</t>
  </si>
  <si>
    <t>2561</t>
  </si>
  <si>
    <t>2562</t>
  </si>
  <si>
    <t>NAPPES PAPIER BRUN 70X110 LIE DE VIN</t>
  </si>
  <si>
    <t>NAPPES PAPIER BRUN 80X120 LIE DE VIN</t>
  </si>
  <si>
    <t>NAPPES PAPIER 30X40 BD NATUREL NID D ABEILLE</t>
  </si>
  <si>
    <t>NAPPES CELISOFT® 30X40 CARAMEL</t>
  </si>
  <si>
    <t>NAPPES CELISOFT® 30X40 BLEU ORAGE</t>
  </si>
  <si>
    <t>1391</t>
  </si>
  <si>
    <t>110</t>
  </si>
  <si>
    <t>SKIN</t>
  </si>
  <si>
    <t>CREME</t>
  </si>
  <si>
    <t>GRIS ARDOISE</t>
  </si>
  <si>
    <t>74</t>
  </si>
  <si>
    <t>NAPPES RONDES</t>
  </si>
  <si>
    <t>1110</t>
  </si>
  <si>
    <t>PLIAGE EN 8</t>
  </si>
  <si>
    <t>1112</t>
  </si>
  <si>
    <t>DAMASSE</t>
  </si>
  <si>
    <t>RL DAMASSE 1,20X25 KRAFT</t>
  </si>
  <si>
    <t>2552</t>
  </si>
  <si>
    <t>2553</t>
  </si>
  <si>
    <t>141</t>
  </si>
  <si>
    <t>3504082161125</t>
  </si>
  <si>
    <t>RL TOILE DE LIN 1.20x6 RAPHIA NATUREL</t>
  </si>
  <si>
    <t>RL TOILE DE LIN 1.20X20 RAPHIA NATUREL</t>
  </si>
  <si>
    <t>142</t>
  </si>
  <si>
    <t>POLAIRE</t>
  </si>
  <si>
    <t>2551</t>
  </si>
  <si>
    <t>RL CELISOFT® 1,20X10 BLEU ORAGE</t>
  </si>
  <si>
    <t>RL CELISOFT® 1,20X10 FIGUE</t>
  </si>
  <si>
    <t>RL CELISOFT® 1.20X25.2 BLANC PRED 1.2 M</t>
  </si>
  <si>
    <t>RL CELISOFT® 1,20X25 BLEU ORAGE</t>
  </si>
  <si>
    <t>RL  CELISOFT® 1.20X50.4 BLANC PRED 1.20 M</t>
  </si>
  <si>
    <t>1218</t>
  </si>
  <si>
    <t>1221</t>
  </si>
  <si>
    <t>1224</t>
  </si>
  <si>
    <t>2532</t>
  </si>
  <si>
    <t>CELYPERLE</t>
  </si>
  <si>
    <t>1 RL CELYPERLE 160x20</t>
  </si>
  <si>
    <t>1 RL CELYPERLE 160X40</t>
  </si>
  <si>
    <t>143</t>
  </si>
  <si>
    <t>2537</t>
  </si>
  <si>
    <t>2536</t>
  </si>
  <si>
    <t>136</t>
  </si>
  <si>
    <t>ASSIETTES CARTON FSC ø 23 CM KRAFT</t>
  </si>
  <si>
    <t>2575</t>
  </si>
  <si>
    <t>PAILLES PAPIER BLANC 20CMX6MM</t>
  </si>
  <si>
    <t>PAILLES PAPIER BLANC 20 CM X 6 MM</t>
  </si>
  <si>
    <t>PAILLES PAPIER NOIR 20CMX6MM</t>
  </si>
  <si>
    <t>PAILLES PAPIER KRAFT 20CMX6MM</t>
  </si>
  <si>
    <t>PAILLES PAPIER NOIR 13 CM X 6 MM</t>
  </si>
  <si>
    <t>AGITATEURS BAMBOU 18 CM</t>
  </si>
  <si>
    <t>AGITATEURS CAFE BAMBOU 12 CM EN BOITE DISTRIBUTRICE</t>
  </si>
  <si>
    <t>PIQUES BAMBOU TORSADE 9.5 CM</t>
  </si>
  <si>
    <t>PIQUES BAMBOU TORSADE 15CM</t>
  </si>
  <si>
    <t>PIQUES CUBES 9 CM</t>
  </si>
  <si>
    <t>DENTELLES ø 10 CM</t>
  </si>
  <si>
    <t>DENTELLES ø 12 CM</t>
  </si>
  <si>
    <t>DENTELLES ø 15 CM</t>
  </si>
  <si>
    <t>DENTELLES ø 17 CM</t>
  </si>
  <si>
    <t>DENTELLES ø 19 CM</t>
  </si>
  <si>
    <t>DENTELLES ø 22 CM</t>
  </si>
  <si>
    <t>DENTELLES ø 24 CM</t>
  </si>
  <si>
    <t>DENTELLES ø 28 CM</t>
  </si>
  <si>
    <t>DENTELLES ø 32 CM</t>
  </si>
  <si>
    <t>CAIS RONDES ø 6.9 X 3 CM BLANC</t>
  </si>
  <si>
    <t>2533</t>
  </si>
  <si>
    <t>ETUIS SERVIETTE BLANC   FORMAT 280X140MM</t>
  </si>
  <si>
    <t>137</t>
  </si>
  <si>
    <t>SOUS VERRE DECORES</t>
  </si>
  <si>
    <t>LISERE NOIR</t>
  </si>
  <si>
    <t>SOUS VERRE PRESTIGE 10X10 LISERE NOIR</t>
  </si>
  <si>
    <t>ROND BEIGE</t>
  </si>
  <si>
    <t>ROND ANTHRACITE</t>
  </si>
  <si>
    <t>39</t>
  </si>
  <si>
    <t>ROULEAU DRAP EXAMEN BLANC 2P 150F</t>
  </si>
  <si>
    <t>3378921858015</t>
  </si>
  <si>
    <t>BOBINE INDUSTRIELLE  BLANCHE 2P 1500 F</t>
  </si>
  <si>
    <t>BOBINES ESSUIE MAINS</t>
  </si>
  <si>
    <t>RL EM GAUFRE 2F 200F 19,4X25 CM</t>
  </si>
  <si>
    <t>RL EM BLANC 2F 450F 19,4X30 ECOLABEL</t>
  </si>
  <si>
    <t>ESSUIE MAINS</t>
  </si>
  <si>
    <t>ESSUIE MAINS ENCHEVETRE</t>
  </si>
  <si>
    <t>RLX ESSUIE-TOUT MENAGER 50 F</t>
  </si>
  <si>
    <t>MOUCHOIRS BTES DISTRIBUTRICES</t>
  </si>
  <si>
    <t>PAPIER TOILETTE EN ROULEAUX</t>
  </si>
  <si>
    <t>RLX PT 2F BLANC MINI JUMBO GAUFRE ECOLABEL</t>
  </si>
  <si>
    <t>RLX PT 2F BLANC JUMBO GAUFRE  ECOLABEL</t>
  </si>
  <si>
    <t>SANS MATIERE</t>
  </si>
  <si>
    <t>DISTRIBUTEURS CARTON POUR SERVIETTES 20X20</t>
  </si>
  <si>
    <t>3504085835177</t>
  </si>
  <si>
    <t>RINCE DOIGTS 6X8CM</t>
  </si>
  <si>
    <t>MISE A JOUR DU TARIF AU 01/01/2025</t>
  </si>
  <si>
    <t>COUVERTS</t>
  </si>
  <si>
    <t>ASSIETTES</t>
  </si>
  <si>
    <t>PLATEAUX REPAS</t>
  </si>
  <si>
    <t>BOBINES DEVIDAGE CENTRAL</t>
  </si>
  <si>
    <t>SERV OUATE 29X29 1F KRAFT</t>
  </si>
  <si>
    <t>KIT KID'S</t>
  </si>
  <si>
    <t>CELISOFT ®</t>
  </si>
  <si>
    <t>O</t>
  </si>
  <si>
    <t>280088</t>
  </si>
  <si>
    <t>3504082800888</t>
  </si>
  <si>
    <t>2538</t>
  </si>
  <si>
    <t>RL TAT CELISOFT® 0,40X24  BLANC</t>
  </si>
  <si>
    <t>PRIX BRUT € HT UVC</t>
  </si>
  <si>
    <t>PRIX BRUT HT COLIS</t>
  </si>
  <si>
    <t>PRIX BRUT HT MILLE</t>
  </si>
  <si>
    <t xml:space="preserve">MINI CDE COLIS </t>
  </si>
  <si>
    <t>MINI CDE PALETTE</t>
  </si>
  <si>
    <t>PRIX NET HT UVC</t>
  </si>
  <si>
    <t>PRIX NET HT COLIS</t>
  </si>
  <si>
    <t>PRIX NET HT MILLE</t>
  </si>
  <si>
    <t>TARIF</t>
  </si>
  <si>
    <t>BOIS</t>
  </si>
  <si>
    <t>702501</t>
  </si>
  <si>
    <t>LISERE 8 MARINE</t>
  </si>
  <si>
    <t>SERV CELISOFT® 40X40 LISERE 8 MARINE</t>
  </si>
  <si>
    <t>CHANGEMENT DE COLISAGE PAR 10 PQTS DE 50 UNITES</t>
  </si>
  <si>
    <t>UVC (=NBRE DE PAQUETS) PAR COLIS</t>
  </si>
  <si>
    <t>NBRE COLIS PAR COUCHE</t>
  </si>
  <si>
    <t>NBRE COUCHE PAR PALETTE</t>
  </si>
  <si>
    <t>LIBELLE</t>
  </si>
  <si>
    <t>FAMILLE</t>
  </si>
  <si>
    <t>SOUS FAMILLE</t>
  </si>
  <si>
    <t>GAUFRAGE</t>
  </si>
  <si>
    <t>NBRE DE FEUILLE</t>
  </si>
  <si>
    <t>TEINTE</t>
  </si>
  <si>
    <t>LONGUEUR UNITE</t>
  </si>
  <si>
    <t>LARGEUR UNITE</t>
  </si>
  <si>
    <t>PLIAGE</t>
  </si>
  <si>
    <t>BORDS DROITS OU FESTONNES</t>
  </si>
  <si>
    <t>MATIERE</t>
  </si>
  <si>
    <t>IMPRESSION</t>
  </si>
  <si>
    <t>NOM DU DECOR</t>
  </si>
  <si>
    <t>SANS IMPRESSION</t>
  </si>
  <si>
    <t>TEINTE 1 FACE</t>
  </si>
  <si>
    <t>NID D'ABEILLE</t>
  </si>
  <si>
    <t>1380</t>
  </si>
  <si>
    <t>2582</t>
  </si>
  <si>
    <t>772001</t>
  </si>
  <si>
    <t>772002</t>
  </si>
  <si>
    <t>772003</t>
  </si>
  <si>
    <t>772004</t>
  </si>
  <si>
    <t>772005</t>
  </si>
  <si>
    <t>772006</t>
  </si>
  <si>
    <t>772007</t>
  </si>
  <si>
    <t>01-SERVIETTES</t>
  </si>
  <si>
    <t>03-POCHETTES A COUVERTS</t>
  </si>
  <si>
    <t>04-NAPPES AUX FORMATS/SETS DE TABLE</t>
  </si>
  <si>
    <t>05-NAPPES RONDES</t>
  </si>
  <si>
    <t>06-NAPPES EN ROULEAUX</t>
  </si>
  <si>
    <t>07-NAPPES EN ROULEAUX PREDECOUPES</t>
  </si>
  <si>
    <t>08-VAISSELLE/ACCESSOIRES</t>
  </si>
  <si>
    <t>10-ESSUYAGE ET HYGIENE</t>
  </si>
  <si>
    <t>FORMAT EN CM</t>
  </si>
  <si>
    <t>01-OUATE</t>
  </si>
  <si>
    <t>02-OUATE ETHIC</t>
  </si>
  <si>
    <t xml:space="preserve"> 03-CELI-OUATE®</t>
  </si>
  <si>
    <t>04- CELI-OUATE® ETHIC</t>
  </si>
  <si>
    <t>05-R'SOFT</t>
  </si>
  <si>
    <t>06-CELISOFT®</t>
  </si>
  <si>
    <t xml:space="preserve">07-CELYTISS® </t>
  </si>
  <si>
    <t>08-PAPIER KRAFT/OUATE</t>
  </si>
  <si>
    <t>09-PAPIER BLANC/OUATE</t>
  </si>
  <si>
    <t>10-PAPIER KRAFT/CELIOUATE</t>
  </si>
  <si>
    <t>11-PAPIER BLANC/CELIOUATE</t>
  </si>
  <si>
    <t>12-PAPIER BLANC/CELISOFT</t>
  </si>
  <si>
    <t>14-PAPIER BLANC</t>
  </si>
  <si>
    <t>15-PAPIER BRUN</t>
  </si>
  <si>
    <t>16-GLACE</t>
  </si>
  <si>
    <t xml:space="preserve">17-KRAFT </t>
  </si>
  <si>
    <t>18-KRAFT BLANC (POLAIRE)</t>
  </si>
  <si>
    <t>19-OPERA</t>
  </si>
  <si>
    <t>20-PEPITE</t>
  </si>
  <si>
    <t>21-SKIN (antidérapant)</t>
  </si>
  <si>
    <t>22-POLAIRE</t>
  </si>
  <si>
    <t>23-CELYPERLE</t>
  </si>
  <si>
    <t>NOUVEAUTE</t>
  </si>
  <si>
    <t>1832</t>
  </si>
  <si>
    <t>SERV R'SOFT 40X40  LUNCH LIVRE BLANC</t>
  </si>
  <si>
    <t>50 SERV CELISOFT LUNCH LIVRE 40X40 BLANC *C</t>
  </si>
  <si>
    <t>SERV CELISOFT® 40X40  LUNCH LIVRE BETON</t>
  </si>
  <si>
    <t>SERV CELISOFT® 40X40  LUNCH LIVRE CARAMEL</t>
  </si>
  <si>
    <t>SERV CELISOFT® 40X40  LUNCH LIVRE CHARTREUSE</t>
  </si>
  <si>
    <t>SERV CELISOFT® 40X40  LUNCH LIVRE IVOIRE</t>
  </si>
  <si>
    <t>SERV CELISOFT® 40X40  LUNCH LIVRE BLEU ORAGE</t>
  </si>
  <si>
    <t>SERV CELISOFT® 40X40  LUNCH LIVRE EBENE</t>
  </si>
  <si>
    <t>SERV CELISOFT® 48X48  LUNCH LIVRE BLANC</t>
  </si>
  <si>
    <t>SERV CELYTISS® 40X40  LUNCH LIVRE LIVRE BLANC</t>
  </si>
  <si>
    <t>SERV CELYTISS 40X40 LUNCH LIVRE LIVRE BEIGE</t>
  </si>
  <si>
    <t>SERV CELYTISS 40X40 LUNCH LIVRE LIVRE GRIS</t>
  </si>
  <si>
    <t>SERV CELYTISS 40X40 LUNCH LIVRE LIVRE ANTHRACITE</t>
  </si>
  <si>
    <t>SERV CELYTISS 40X40 LUNCH LIVRE LIVRE CHATAIGNE</t>
  </si>
  <si>
    <t>SERV CELYTISS® NATURE 48X48 LUNCH LIVRE LIVRE BLANC</t>
  </si>
  <si>
    <t xml:space="preserve">AU 01/01/2025 PASSAGE EN TEINTE VIVE </t>
  </si>
  <si>
    <t>AU 01/01/2025 PASSAGE EN TEINTE PASTEL</t>
  </si>
  <si>
    <t>1819</t>
  </si>
  <si>
    <t xml:space="preserve"> CELI-OUATE® </t>
  </si>
  <si>
    <t>NAPPES EN ROULEAUX</t>
  </si>
  <si>
    <t>NAPPES EN ROULEAUX PREDECOUPES</t>
  </si>
  <si>
    <t>VAISSELLE/ACCESSOIRES</t>
  </si>
  <si>
    <t>SOUS VERRES</t>
  </si>
  <si>
    <t>2300</t>
  </si>
  <si>
    <t>09-SOUS VERRES</t>
  </si>
  <si>
    <t>3629-2439</t>
  </si>
  <si>
    <t>Colonne1</t>
  </si>
  <si>
    <t>3629-2440</t>
  </si>
  <si>
    <t>3629-2438</t>
  </si>
  <si>
    <t>3629-1344</t>
  </si>
  <si>
    <t>3629-1345</t>
  </si>
  <si>
    <t>3629-1346</t>
  </si>
  <si>
    <t>3629-1739</t>
  </si>
  <si>
    <t>3629-1499</t>
  </si>
  <si>
    <t>3629-1348</t>
  </si>
  <si>
    <t>3629-1349</t>
  </si>
  <si>
    <t>3629-1652</t>
  </si>
  <si>
    <t>3629-1351</t>
  </si>
  <si>
    <t>3629-1352</t>
  </si>
  <si>
    <t>3629-2310</t>
  </si>
  <si>
    <t>3629-</t>
  </si>
  <si>
    <t>3629-1501</t>
  </si>
  <si>
    <t>3629-1353</t>
  </si>
  <si>
    <t>3629-1502</t>
  </si>
  <si>
    <t>3629-1503</t>
  </si>
  <si>
    <t>3629-1269</t>
  </si>
  <si>
    <t>3629-1270</t>
  </si>
  <si>
    <t>3629-2081</t>
  </si>
  <si>
    <t>3629-1740</t>
  </si>
  <si>
    <t>3629-1357</t>
  </si>
  <si>
    <t>3629-1707</t>
  </si>
  <si>
    <t>3629-1599</t>
  </si>
  <si>
    <t>3629-2080</t>
  </si>
  <si>
    <t>3629-1741</t>
  </si>
  <si>
    <t>3629-1764</t>
  </si>
  <si>
    <t>3629-1808</t>
  </si>
  <si>
    <t>3629-2030</t>
  </si>
  <si>
    <t>3629-2032</t>
  </si>
  <si>
    <t>3629-1990</t>
  </si>
  <si>
    <t>3629-2377</t>
  </si>
  <si>
    <t>3629-1347</t>
  </si>
  <si>
    <t>3629-1350</t>
  </si>
  <si>
    <t>3629-1354</t>
  </si>
  <si>
    <t>3629-1708</t>
  </si>
  <si>
    <t>3629-1159</t>
  </si>
  <si>
    <t>3629-1160</t>
  </si>
  <si>
    <t>3629-2309</t>
  </si>
  <si>
    <t>3629-2000</t>
  </si>
  <si>
    <t>3629-2001</t>
  </si>
  <si>
    <t>3629-2002</t>
  </si>
  <si>
    <t>3629-2308</t>
  </si>
  <si>
    <t>3629-1995</t>
  </si>
  <si>
    <t>3629-1996</t>
  </si>
  <si>
    <t>3629-1997</t>
  </si>
  <si>
    <t>3629-1814</t>
  </si>
  <si>
    <t>3629-1711</t>
  </si>
  <si>
    <t>3629-1712</t>
  </si>
  <si>
    <t>3629-1713</t>
  </si>
  <si>
    <t>3629-1373</t>
  </si>
  <si>
    <t>3629-2099</t>
  </si>
  <si>
    <t>3629-1999</t>
  </si>
  <si>
    <t>3629-1998</t>
  </si>
  <si>
    <t>3629-3</t>
  </si>
  <si>
    <t>3629-1892</t>
  </si>
  <si>
    <t>3629-1893</t>
  </si>
  <si>
    <t>3629-1894</t>
  </si>
  <si>
    <t>3629-1826</t>
  </si>
  <si>
    <t>3629-1827</t>
  </si>
  <si>
    <t>3629-1828</t>
  </si>
  <si>
    <t>3629-1984</t>
  </si>
  <si>
    <t>3629-2312</t>
  </si>
  <si>
    <t>3629-1639</t>
  </si>
  <si>
    <t>3629-1829</t>
  </si>
  <si>
    <t>3629-1835</t>
  </si>
  <si>
    <t>3629-122</t>
  </si>
  <si>
    <t>3629-2069</t>
  </si>
  <si>
    <t>3629-2072</t>
  </si>
  <si>
    <t>3629-2073</t>
  </si>
  <si>
    <t>3629-2504</t>
  </si>
  <si>
    <t>3629-2505</t>
  </si>
  <si>
    <t>3629-2094</t>
  </si>
  <si>
    <t>3629-2301</t>
  </si>
  <si>
    <t>3629-2447</t>
  </si>
  <si>
    <t>3629-2442</t>
  </si>
  <si>
    <t>3629-2443</t>
  </si>
  <si>
    <t>3629-2444</t>
  </si>
  <si>
    <t>3629-1823</t>
  </si>
  <si>
    <t>3629-1824</t>
  </si>
  <si>
    <t>3629-1825</t>
  </si>
  <si>
    <t>3629-2446</t>
  </si>
  <si>
    <t>3629-2445</t>
  </si>
  <si>
    <t>3629-1832</t>
  </si>
  <si>
    <t>3629-2071</t>
  </si>
  <si>
    <t>3629-2077</t>
  </si>
  <si>
    <t>3629-2075</t>
  </si>
  <si>
    <t>3629-1982</t>
  </si>
  <si>
    <t>3629-1981</t>
  </si>
  <si>
    <t>3629-2454</t>
  </si>
  <si>
    <t>3629-69</t>
  </si>
  <si>
    <t>3629-64</t>
  </si>
  <si>
    <t>3629-2451</t>
  </si>
  <si>
    <t>3629-2457</t>
  </si>
  <si>
    <t>3629-2458</t>
  </si>
  <si>
    <t>3629-2306</t>
  </si>
  <si>
    <t>3629-15</t>
  </si>
  <si>
    <t>3629-128</t>
  </si>
  <si>
    <t>3629-11</t>
  </si>
  <si>
    <t>3629-1380</t>
  </si>
  <si>
    <t>3629-1819</t>
  </si>
  <si>
    <t>3629-2419</t>
  </si>
  <si>
    <t>3629-2407</t>
  </si>
  <si>
    <t>3629-2408</t>
  </si>
  <si>
    <t>3629-2409</t>
  </si>
  <si>
    <t>3629-2410</t>
  </si>
  <si>
    <t>3629-2411</t>
  </si>
  <si>
    <t>3629-2412</t>
  </si>
  <si>
    <t>3629-2413</t>
  </si>
  <si>
    <t>3629-2414</t>
  </si>
  <si>
    <t>3629-2415</t>
  </si>
  <si>
    <t>3629-2416</t>
  </si>
  <si>
    <t>3629-2417</t>
  </si>
  <si>
    <t>3629-2418</t>
  </si>
  <si>
    <t>3629-1330</t>
  </si>
  <si>
    <t>3629-1331</t>
  </si>
  <si>
    <t>3629-1390</t>
  </si>
  <si>
    <t>3629-1391</t>
  </si>
  <si>
    <t>3629-2050</t>
  </si>
  <si>
    <t>3629-2051</t>
  </si>
  <si>
    <t>3629-2052</t>
  </si>
  <si>
    <t>3629-72</t>
  </si>
  <si>
    <t>3629-71</t>
  </si>
  <si>
    <t>3629-18</t>
  </si>
  <si>
    <t>3629-1190</t>
  </si>
  <si>
    <t>3629-1191</t>
  </si>
  <si>
    <t>3629-1758</t>
  </si>
  <si>
    <t>3629-1396</t>
  </si>
  <si>
    <t>3629-1192</t>
  </si>
  <si>
    <t>3629-1193</t>
  </si>
  <si>
    <t>3629-1397</t>
  </si>
  <si>
    <t>3629-1194</t>
  </si>
  <si>
    <t>3629-1195</t>
  </si>
  <si>
    <t>3629-1398</t>
  </si>
  <si>
    <t>3629-2391</t>
  </si>
  <si>
    <t>3629-2390</t>
  </si>
  <si>
    <t>3629-2448</t>
  </si>
  <si>
    <t>3629-2449</t>
  </si>
  <si>
    <t>3629-1256</t>
  </si>
  <si>
    <t>3629-2450</t>
  </si>
  <si>
    <t>3629-1207</t>
  </si>
  <si>
    <t>3629-1208</t>
  </si>
  <si>
    <t>3629-1209</t>
  </si>
  <si>
    <t>3629-1210</t>
  </si>
  <si>
    <t>3629-2452</t>
  </si>
  <si>
    <t>3629-1211</t>
  </si>
  <si>
    <t>3629-1212</t>
  </si>
  <si>
    <t>3629-1213</t>
  </si>
  <si>
    <t>3629-2453</t>
  </si>
  <si>
    <t>3629-1214</t>
  </si>
  <si>
    <t>3629-1215</t>
  </si>
  <si>
    <t>3629-1216</t>
  </si>
  <si>
    <t>3629-17</t>
  </si>
  <si>
    <t>3629-1225</t>
  </si>
  <si>
    <t>3629-130</t>
  </si>
  <si>
    <t>3629-1231</t>
  </si>
  <si>
    <t>3629-1232</t>
  </si>
  <si>
    <t>3629-1233</t>
  </si>
  <si>
    <t>3629-48</t>
  </si>
  <si>
    <t>3629-62</t>
  </si>
  <si>
    <t>3629-39</t>
  </si>
  <si>
    <t>D</t>
  </si>
  <si>
    <t>POCHETTE A COUVERT</t>
  </si>
  <si>
    <t xml:space="preserve"> PAPIER KRAFT/OUATE</t>
  </si>
  <si>
    <t>BAISSE DE PRIX DE 10 % AU  01/01/2025</t>
  </si>
  <si>
    <t>PAPIER BLANC/OUATE</t>
  </si>
  <si>
    <t>PAPIER KRAFT/CELIOUATE</t>
  </si>
  <si>
    <t>PAPIER BLANC/CELIOUATE</t>
  </si>
  <si>
    <t xml:space="preserve">PAPIER BLANC/CELISOFT </t>
  </si>
  <si>
    <t>CHANGEMENT PLIAGE LIVRE AU LIEU DE CALENDRIER</t>
  </si>
  <si>
    <t>BAISSE DE PRIX DE 20 % AU  01/01/2025</t>
  </si>
  <si>
    <t>PASSE HS - MINIMUM CDE 16 COLIS</t>
  </si>
  <si>
    <t>540003</t>
  </si>
  <si>
    <t>EMBALLAGES</t>
  </si>
  <si>
    <t>INGRAISSABLE BLANC</t>
  </si>
  <si>
    <t>FEUILLES PAPIER INGRAISSABLE 50G 30X30 BLANC</t>
  </si>
  <si>
    <t>540002</t>
  </si>
  <si>
    <t>FEUILLES PAPIER INGRAISSABLE 50G 30X40 BLANC</t>
  </si>
  <si>
    <t>540005</t>
  </si>
  <si>
    <t>FEUILLES PAPIER INGRAISSABLE 35G 30X30 BLANC</t>
  </si>
  <si>
    <t>FEUILLES PAPIER INGRAISSABLE 35G 30X30 BLANC PETITE FAIM</t>
  </si>
  <si>
    <t>FEUILLES PAPIER INGRAISSABLE 35G 30X30 BLANC ENCAS</t>
  </si>
  <si>
    <t xml:space="preserve">FEUILLES PAPIER INGRAISSABLE 35G 30X30 BLANC VICHY </t>
  </si>
  <si>
    <t>FEUILLES PAPIER INGRAISSABLE 35G 30X30 BLANC NEWS</t>
  </si>
  <si>
    <t>FEUILLES PAPIER INGRAISSABLE 35G 30X30 BLANC BURGER</t>
  </si>
  <si>
    <t>FEUILLES PAPIER INGRAISSABLE 35G 30X40 BLANC</t>
  </si>
  <si>
    <t xml:space="preserve">FEUILLES PAPIER INGRAISSABLE 35G 30X40 BLANC PETITE FAIM </t>
  </si>
  <si>
    <t>FEUILLES PAPIER INGRAISSABLE 35G 30X40 BLANC ENCAS</t>
  </si>
  <si>
    <t>FEUILLES PAPIER INGRAISSABLE 35G 30X40 BLANC VICHY</t>
  </si>
  <si>
    <t>FEUILLES PAPIER INGRAISSABLE 35G 30X40 BLANC NEWS</t>
  </si>
  <si>
    <t>FEUILLES PAPIER INGRAISSABLE 35G 30X40 BLANC BURGER</t>
  </si>
  <si>
    <t>540001</t>
  </si>
  <si>
    <t>INGRAISSABLE BRUN</t>
  </si>
  <si>
    <t>FEUILLES PAPIER INGRAISSABLE 38G 30X30 BRUN</t>
  </si>
  <si>
    <t>540105</t>
  </si>
  <si>
    <t>FEUILLES PAPIER INGRAISSABLE 38G 30X30 BRUN PETITE FAIM</t>
  </si>
  <si>
    <t>540113</t>
  </si>
  <si>
    <t>FEUILLES PAPIER INGRAISSABLE 38G 30X30 BRUN ENCAS</t>
  </si>
  <si>
    <t>540109</t>
  </si>
  <si>
    <t xml:space="preserve">FEUILLES PAPIER INGRAISSABLE 38G 30X30 BRUN VICHY </t>
  </si>
  <si>
    <t>540101</t>
  </si>
  <si>
    <t>FEUILLES PAPIER INGRAISSABLE 38G 30X30 BRUN NEWS</t>
  </si>
  <si>
    <t>540000</t>
  </si>
  <si>
    <t>FEUILLES PAPIER INGRAISSABLE 38G 30X40 BRUN</t>
  </si>
  <si>
    <t>540104</t>
  </si>
  <si>
    <t xml:space="preserve">FEUILLES PAPIER INGRAISSABLE 38G 30X40 BRUN PETITE FAIM </t>
  </si>
  <si>
    <t>540112</t>
  </si>
  <si>
    <t>FEUILLES PAPIER INGRAISSABLE 38G 30X40 BRUN ENCAS</t>
  </si>
  <si>
    <t>540108</t>
  </si>
  <si>
    <t>FEUILLES PAPIER INGRAISSABLE 38G 30X40 BRUN VICHY</t>
  </si>
  <si>
    <t>540100</t>
  </si>
  <si>
    <t>FEUILLES PAPIER INGRAISSABLE 38G 30X40 BRUN NEWS</t>
  </si>
  <si>
    <t>70</t>
  </si>
  <si>
    <t>INGRAISSABLE BLANC 50 G/M²</t>
  </si>
  <si>
    <t>3504085400030</t>
  </si>
  <si>
    <t>2585</t>
  </si>
  <si>
    <t>30x30</t>
  </si>
  <si>
    <t>A Plat</t>
  </si>
  <si>
    <t>BORD DROIT</t>
  </si>
  <si>
    <t>3504085400023</t>
  </si>
  <si>
    <t>2586</t>
  </si>
  <si>
    <t>30x40</t>
  </si>
  <si>
    <t>INGRAISSABLE BLANC 35 G/M²</t>
  </si>
  <si>
    <t>540117</t>
  </si>
  <si>
    <t>2589</t>
  </si>
  <si>
    <t>PETITE FAIM</t>
  </si>
  <si>
    <t>540119</t>
  </si>
  <si>
    <t>ENCAS</t>
  </si>
  <si>
    <t>540121</t>
  </si>
  <si>
    <t>VICHY</t>
  </si>
  <si>
    <t>540125</t>
  </si>
  <si>
    <t>NEWS</t>
  </si>
  <si>
    <t>540127</t>
  </si>
  <si>
    <t>BURGER</t>
  </si>
  <si>
    <t>540004</t>
  </si>
  <si>
    <t>540116</t>
  </si>
  <si>
    <t>2590</t>
  </si>
  <si>
    <t>540118</t>
  </si>
  <si>
    <t>540120</t>
  </si>
  <si>
    <t>540124</t>
  </si>
  <si>
    <t>540126</t>
  </si>
  <si>
    <t>INGRAISSABLE BRUN 38 G/M²</t>
  </si>
  <si>
    <t>540001*1</t>
  </si>
  <si>
    <t>3504085400016</t>
  </si>
  <si>
    <t>2587</t>
  </si>
  <si>
    <t>540105*1</t>
  </si>
  <si>
    <t>3504085401051</t>
  </si>
  <si>
    <t>2591</t>
  </si>
  <si>
    <t>540113*1</t>
  </si>
  <si>
    <t>3504085401136</t>
  </si>
  <si>
    <t>540109*1</t>
  </si>
  <si>
    <t>3504085401099</t>
  </si>
  <si>
    <t>540101*1</t>
  </si>
  <si>
    <t>3504085401013</t>
  </si>
  <si>
    <t>540000*1</t>
  </si>
  <si>
    <t>3504085400009</t>
  </si>
  <si>
    <t>2588</t>
  </si>
  <si>
    <t>540104*1</t>
  </si>
  <si>
    <t>3504085401044</t>
  </si>
  <si>
    <t>2592</t>
  </si>
  <si>
    <t>540112*1</t>
  </si>
  <si>
    <t>3504085401129</t>
  </si>
  <si>
    <t>540108*1</t>
  </si>
  <si>
    <t>3504085401082</t>
  </si>
  <si>
    <t>540100*1</t>
  </si>
  <si>
    <t>3504085401006</t>
  </si>
  <si>
    <t>ANNULE LE 16/10/2024 - REALISABLE EN HS MINI CDE 16 COLIS</t>
  </si>
  <si>
    <t>REALISABLE EN HS MINI CDE 16 COLIS</t>
  </si>
  <si>
    <t>BAISSE DE PRIX DE 10 % AU  01/01/2025 - SUPPRESSION DE LA BOITE DISTRIBUTRICE POUR VENTE AU COLIS COMPLET</t>
  </si>
  <si>
    <t>COULEUR</t>
  </si>
  <si>
    <t>11-EMBALLAGES</t>
  </si>
  <si>
    <t>02-LUNCH POCHETTES A COUVERTS</t>
  </si>
  <si>
    <t>NAPPES RONDES PAPIER 50 BF BLANC</t>
  </si>
  <si>
    <t>NAPPES RONDES PAPIER 60 BF BLANC</t>
  </si>
  <si>
    <t>NAPPES RONDES PAPIER 78 BF BLANC</t>
  </si>
  <si>
    <t>NAPPES RONDES PAPIER 88 BF BLANC</t>
  </si>
  <si>
    <t>NAPPES RONDES PAPIER 98 BF BLANC</t>
  </si>
  <si>
    <t>NAPPES RONDES PAPIER 108 BF BLANC</t>
  </si>
  <si>
    <t>NAPPES RONDES PAPIER 118 BF BLANC</t>
  </si>
  <si>
    <t>NAPPES RONDES PAPIER 128 BD BLANC</t>
  </si>
  <si>
    <t>NAPPES RONDES PAPIER 148 BD BLANC</t>
  </si>
  <si>
    <t>NAPPES RONDES CELISOFT® Ø 240  BLANC</t>
  </si>
  <si>
    <t>NAPPES RONDES CELISOFT® Ø  240  IVOIRE</t>
  </si>
  <si>
    <t>Groupe : GAES +</t>
  </si>
  <si>
    <t>Validité : 1er janvier 2025</t>
  </si>
</sst>
</file>

<file path=xl/styles.xml><?xml version="1.0" encoding="utf-8"?>
<styleSheet xmlns="http://schemas.openxmlformats.org/spreadsheetml/2006/main">
  <numFmts count="7">
    <numFmt numFmtId="43" formatCode="_-* #,##0.00\ _€_-;\-* #,##0.00\ _€_-;_-* &quot;-&quot;??\ _€_-;_-@_-"/>
    <numFmt numFmtId="164" formatCode="_-* #,##0.00_-;\-* #,##0.00_-;_-* &quot;-&quot;??_-;_-@_-"/>
    <numFmt numFmtId="165" formatCode="#,##0.000"/>
    <numFmt numFmtId="166" formatCode="0.000"/>
    <numFmt numFmtId="167" formatCode="0.00000%"/>
    <numFmt numFmtId="168" formatCode="_-* #,##0.000_-;\-* #,##0.000_-;_-* &quot;-&quot;??_-;_-@_-"/>
    <numFmt numFmtId="169" formatCode="_-* #,##0_-;\-* #,##0_-;_-* &quot;-&quot;??_-;_-@_-"/>
  </numFmts>
  <fonts count="70">
    <font>
      <sz val="11"/>
      <color theme="1"/>
      <name val="Calibri"/>
      <family val="2"/>
      <scheme val="minor"/>
    </font>
    <font>
      <sz val="10"/>
      <name val="Arial"/>
      <family val="2"/>
    </font>
    <font>
      <b/>
      <sz val="10"/>
      <name val="Arial"/>
      <family val="2"/>
    </font>
    <font>
      <b/>
      <sz val="18"/>
      <name val="Arial"/>
      <family val="2"/>
    </font>
    <font>
      <b/>
      <i/>
      <sz val="10"/>
      <name val="Arial"/>
      <family val="2"/>
    </font>
    <font>
      <b/>
      <sz val="9"/>
      <name val="Arial"/>
      <family val="2"/>
    </font>
    <font>
      <b/>
      <sz val="11"/>
      <color theme="1"/>
      <name val="Calibri"/>
      <family val="2"/>
      <scheme val="minor"/>
    </font>
    <font>
      <b/>
      <sz val="28"/>
      <color theme="0" tint="-0.499984740745262"/>
      <name val="Calibri"/>
      <family val="2"/>
      <scheme val="minor"/>
    </font>
    <font>
      <sz val="14"/>
      <color theme="1"/>
      <name val="Calibri"/>
      <family val="2"/>
      <scheme val="minor"/>
    </font>
    <font>
      <sz val="20"/>
      <color theme="0" tint="-0.499984740745262"/>
      <name val="Calibri"/>
      <family val="2"/>
      <scheme val="minor"/>
    </font>
    <font>
      <sz val="11"/>
      <color theme="4" tint="-0.249977111117893"/>
      <name val="Calibri"/>
      <family val="2"/>
      <scheme val="minor"/>
    </font>
    <font>
      <b/>
      <sz val="14"/>
      <color theme="1"/>
      <name val="Calibri"/>
      <family val="2"/>
      <scheme val="minor"/>
    </font>
    <font>
      <b/>
      <sz val="28"/>
      <name val="Calibri"/>
      <family val="2"/>
      <scheme val="minor"/>
    </font>
    <font>
      <sz val="11"/>
      <name val="Calibri"/>
      <family val="2"/>
      <scheme val="minor"/>
    </font>
    <font>
      <sz val="14"/>
      <name val="Calibri"/>
      <family val="2"/>
      <scheme val="minor"/>
    </font>
    <font>
      <b/>
      <sz val="20"/>
      <color theme="0" tint="-0.499984740745262"/>
      <name val="Calibri"/>
      <family val="2"/>
      <scheme val="minor"/>
    </font>
    <font>
      <i/>
      <sz val="11"/>
      <color theme="1"/>
      <name val="Calibri"/>
      <family val="2"/>
      <scheme val="minor"/>
    </font>
    <font>
      <b/>
      <sz val="11"/>
      <name val="Calibri"/>
      <family val="2"/>
      <scheme val="minor"/>
    </font>
    <font>
      <b/>
      <sz val="12"/>
      <color theme="1"/>
      <name val="Calibri"/>
      <family val="2"/>
      <scheme val="minor"/>
    </font>
    <font>
      <sz val="22"/>
      <color theme="0" tint="-0.499984740745262"/>
      <name val="Calibri"/>
      <family val="2"/>
      <scheme val="minor"/>
    </font>
    <font>
      <b/>
      <sz val="22"/>
      <color theme="0" tint="-0.499984740745262"/>
      <name val="Calibri"/>
      <family val="2"/>
      <scheme val="minor"/>
    </font>
    <font>
      <sz val="22"/>
      <color theme="1"/>
      <name val="Calibri"/>
      <family val="2"/>
      <scheme val="minor"/>
    </font>
    <font>
      <sz val="20"/>
      <name val="Calibri"/>
      <family val="2"/>
      <scheme val="minor"/>
    </font>
    <font>
      <b/>
      <sz val="24"/>
      <color theme="0" tint="-0.499984740745262"/>
      <name val="Calibri"/>
      <family val="2"/>
      <scheme val="minor"/>
    </font>
    <font>
      <b/>
      <sz val="10"/>
      <name val="Calibri"/>
      <family val="2"/>
      <scheme val="minor"/>
    </font>
    <font>
      <sz val="8"/>
      <name val="Calibri"/>
      <family val="2"/>
      <scheme val="minor"/>
    </font>
    <font>
      <sz val="11"/>
      <color theme="1"/>
      <name val="Calibri"/>
      <family val="2"/>
      <scheme val="minor"/>
    </font>
    <font>
      <sz val="11"/>
      <color rgb="FFFF0000"/>
      <name val="Calibri"/>
      <family val="2"/>
      <scheme val="minor"/>
    </font>
    <font>
      <b/>
      <sz val="14"/>
      <name val="Calibri"/>
      <family val="2"/>
      <scheme val="minor"/>
    </font>
    <font>
      <sz val="22"/>
      <name val="Calibri"/>
      <family val="2"/>
      <scheme val="minor"/>
    </font>
    <font>
      <b/>
      <sz val="20"/>
      <name val="Calibri"/>
      <family val="2"/>
      <scheme val="minor"/>
    </font>
    <font>
      <sz val="12"/>
      <name val="Calibri"/>
      <family val="2"/>
      <scheme val="minor"/>
    </font>
    <font>
      <sz val="12"/>
      <color theme="0" tint="-0.499984740745262"/>
      <name val="Calibri"/>
      <family val="2"/>
      <scheme val="minor"/>
    </font>
    <font>
      <sz val="12"/>
      <color theme="1"/>
      <name val="Calibri"/>
      <family val="2"/>
      <scheme val="minor"/>
    </font>
    <font>
      <sz val="12"/>
      <color theme="9"/>
      <name val="Calibri"/>
      <family val="2"/>
      <scheme val="minor"/>
    </font>
    <font>
      <b/>
      <sz val="12"/>
      <color theme="9"/>
      <name val="Calibri"/>
      <family val="2"/>
      <scheme val="minor"/>
    </font>
    <font>
      <sz val="11"/>
      <color theme="9"/>
      <name val="Calibri"/>
      <family val="2"/>
      <scheme val="minor"/>
    </font>
    <font>
      <sz val="11"/>
      <color theme="0" tint="-0.499984740745262"/>
      <name val="Calibri"/>
      <family val="2"/>
      <scheme val="minor"/>
    </font>
    <font>
      <b/>
      <sz val="12"/>
      <name val="Arial"/>
      <family val="2"/>
    </font>
    <font>
      <b/>
      <sz val="5"/>
      <name val="Arial"/>
      <family val="2"/>
    </font>
    <font>
      <sz val="5"/>
      <name val="Arial"/>
      <family val="2"/>
    </font>
    <font>
      <vertAlign val="superscript"/>
      <sz val="3"/>
      <name val="Arial"/>
      <family val="2"/>
    </font>
    <font>
      <sz val="11"/>
      <color rgb="FF33475B"/>
      <name val="Arial"/>
      <family val="2"/>
    </font>
    <font>
      <sz val="28"/>
      <name val="Calibri"/>
      <family val="2"/>
      <scheme val="minor"/>
    </font>
    <font>
      <sz val="24"/>
      <color theme="1"/>
      <name val="Calibri"/>
      <family val="2"/>
      <scheme val="minor"/>
    </font>
    <font>
      <sz val="24"/>
      <name val="Calibri"/>
      <family val="2"/>
      <scheme val="minor"/>
    </font>
    <font>
      <sz val="24"/>
      <color theme="9"/>
      <name val="Calibri"/>
      <family val="2"/>
      <scheme val="minor"/>
    </font>
    <font>
      <b/>
      <sz val="28"/>
      <color theme="1"/>
      <name val="Calibri"/>
      <family val="2"/>
      <scheme val="minor"/>
    </font>
    <font>
      <sz val="28"/>
      <color theme="1"/>
      <name val="Calibri"/>
      <family val="2"/>
      <scheme val="minor"/>
    </font>
    <font>
      <b/>
      <sz val="24"/>
      <color theme="9"/>
      <name val="Calibri"/>
      <family val="2"/>
      <scheme val="minor"/>
    </font>
    <font>
      <b/>
      <sz val="20"/>
      <color theme="1"/>
      <name val="Calibri"/>
      <family val="2"/>
      <scheme val="minor"/>
    </font>
    <font>
      <sz val="20"/>
      <color theme="1"/>
      <name val="Calibri"/>
      <family val="2"/>
      <scheme val="minor"/>
    </font>
    <font>
      <b/>
      <sz val="20"/>
      <color theme="9"/>
      <name val="Calibri"/>
      <family val="2"/>
      <scheme val="minor"/>
    </font>
    <font>
      <sz val="20"/>
      <color theme="9"/>
      <name val="Calibri"/>
      <family val="2"/>
      <scheme val="minor"/>
    </font>
    <font>
      <b/>
      <sz val="11"/>
      <color rgb="FFFF0000"/>
      <name val="Calibri"/>
      <family val="2"/>
      <scheme val="minor"/>
    </font>
    <font>
      <sz val="14"/>
      <color rgb="FFFF0000"/>
      <name val="Calibri"/>
      <family val="2"/>
      <scheme val="minor"/>
    </font>
    <font>
      <b/>
      <sz val="24"/>
      <color theme="1"/>
      <name val="Calibri"/>
      <family val="2"/>
      <scheme val="minor"/>
    </font>
    <font>
      <b/>
      <sz val="24"/>
      <name val="Calibri"/>
      <family val="2"/>
      <scheme val="minor"/>
    </font>
    <font>
      <sz val="11"/>
      <color rgb="FFCC9900"/>
      <name val="Calibri"/>
      <family val="2"/>
      <scheme val="minor"/>
    </font>
    <font>
      <sz val="28"/>
      <color theme="0" tint="-0.499984740745262"/>
      <name val="Calibri"/>
      <family val="2"/>
      <scheme val="minor"/>
    </font>
    <font>
      <sz val="28"/>
      <color theme="9"/>
      <name val="Calibri"/>
      <family val="2"/>
      <scheme val="minor"/>
    </font>
    <font>
      <b/>
      <sz val="14"/>
      <color rgb="FFFF0000"/>
      <name val="Calibri"/>
      <family val="2"/>
      <scheme val="minor"/>
    </font>
    <font>
      <sz val="14"/>
      <color theme="0" tint="-0.499984740745262"/>
      <name val="Calibri"/>
      <family val="2"/>
      <scheme val="minor"/>
    </font>
    <font>
      <b/>
      <sz val="14"/>
      <color theme="0" tint="-0.499984740745262"/>
      <name val="Calibri"/>
      <family val="2"/>
      <scheme val="minor"/>
    </font>
    <font>
      <b/>
      <sz val="11"/>
      <color theme="9"/>
      <name val="Calibri"/>
      <family val="2"/>
      <scheme val="minor"/>
    </font>
    <font>
      <sz val="8"/>
      <name val="Symbol"/>
      <family val="1"/>
      <charset val="2"/>
    </font>
    <font>
      <b/>
      <sz val="12"/>
      <color theme="0" tint="-0.499984740745262"/>
      <name val="Calibri"/>
      <family val="2"/>
      <scheme val="minor"/>
    </font>
    <font>
      <b/>
      <sz val="12"/>
      <name val="Calibri"/>
      <family val="2"/>
      <scheme val="minor"/>
    </font>
    <font>
      <b/>
      <sz val="28"/>
      <color theme="3"/>
      <name val="Calibri"/>
      <family val="2"/>
      <scheme val="minor"/>
    </font>
    <font>
      <sz val="11"/>
      <color theme="1"/>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9847407452621"/>
        <bgColor theme="0" tint="-0.14999847407452621"/>
      </patternFill>
    </fill>
  </fills>
  <borders count="2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right style="thin">
        <color theme="4" tint="0.79998168889431442"/>
      </right>
      <top style="thin">
        <color theme="4" tint="0.79998168889431442"/>
      </top>
      <bottom/>
      <diagonal/>
    </border>
    <border>
      <left/>
      <right style="thin">
        <color theme="4" tint="0.79998168889431442"/>
      </right>
      <top/>
      <bottom style="thin">
        <color theme="4" tint="0.79998168889431442"/>
      </bottom>
      <diagonal/>
    </border>
    <border>
      <left/>
      <right style="thin">
        <color theme="4" tint="0.79998168889431442"/>
      </right>
      <top/>
      <bottom/>
      <diagonal/>
    </border>
    <border>
      <left style="thin">
        <color theme="0" tint="-4.9989318521683403E-2"/>
      </left>
      <right style="thin">
        <color theme="0" tint="-4.9989318521683403E-2"/>
      </right>
      <top style="thin">
        <color theme="0"/>
      </top>
      <bottom/>
      <diagonal/>
    </border>
    <border>
      <left style="thin">
        <color theme="4" tint="0.79992065187536243"/>
      </left>
      <right style="thin">
        <color theme="4" tint="0.79998168889431442"/>
      </right>
      <top style="thin">
        <color theme="4" tint="0.79998168889431442"/>
      </top>
      <bottom style="thin">
        <color theme="4" tint="0.79998168889431442"/>
      </bottom>
      <diagonal/>
    </border>
    <border>
      <left style="thin">
        <color theme="4" tint="0.79992065187536243"/>
      </left>
      <right style="thin">
        <color theme="4" tint="0.79989013336588644"/>
      </right>
      <top style="thin">
        <color theme="4" tint="0.79989013336588644"/>
      </top>
      <bottom style="thin">
        <color theme="4" tint="0.79989013336588644"/>
      </bottom>
      <diagonal/>
    </border>
    <border>
      <left style="thin">
        <color theme="4" tint="0.79989013336588644"/>
      </left>
      <right style="thin">
        <color theme="4" tint="0.79989013336588644"/>
      </right>
      <top style="thin">
        <color theme="4" tint="0.79989013336588644"/>
      </top>
      <bottom style="thin">
        <color theme="4" tint="0.79989013336588644"/>
      </bottom>
      <diagonal/>
    </border>
    <border>
      <left style="thin">
        <color theme="4" tint="0.79989013336588644"/>
      </left>
      <right style="thin">
        <color theme="4" tint="0.79989013336588644"/>
      </right>
      <top style="thin">
        <color theme="4" tint="0.79989013336588644"/>
      </top>
      <bottom/>
      <diagonal/>
    </border>
    <border>
      <left/>
      <right style="thin">
        <color theme="4" tint="0.79989013336588644"/>
      </right>
      <top style="thin">
        <color theme="4" tint="0.79989013336588644"/>
      </top>
      <bottom style="thin">
        <color theme="4" tint="0.79989013336588644"/>
      </bottom>
      <diagonal/>
    </border>
    <border>
      <left style="thin">
        <color theme="4" tint="0.79989013336588644"/>
      </left>
      <right/>
      <top style="thin">
        <color theme="4" tint="0.79989013336588644"/>
      </top>
      <bottom style="thin">
        <color theme="4" tint="0.79989013336588644"/>
      </bottom>
      <diagonal/>
    </border>
    <border>
      <left style="thin">
        <color theme="4" tint="0.79998168889431442"/>
      </left>
      <right style="thin">
        <color theme="4" tint="0.79995117038483843"/>
      </right>
      <top style="thin">
        <color theme="4" tint="0.79998168889431442"/>
      </top>
      <bottom style="thin">
        <color theme="4" tint="0.79995117038483843"/>
      </bottom>
      <diagonal/>
    </border>
    <border>
      <left style="thin">
        <color theme="4" tint="0.79998168889431442"/>
      </left>
      <right style="thin">
        <color theme="4" tint="0.79995117038483843"/>
      </right>
      <top style="thin">
        <color theme="4" tint="0.79995117038483843"/>
      </top>
      <bottom style="thin">
        <color theme="4" tint="0.79995117038483843"/>
      </bottom>
      <diagonal/>
    </border>
    <border>
      <left/>
      <right style="thin">
        <color theme="4" tint="0.79998168889431442"/>
      </right>
      <top style="thin">
        <color theme="4" tint="0.79998168889431442"/>
      </top>
      <bottom style="thin">
        <color theme="4" tint="0.79995117038483843"/>
      </bottom>
      <diagonal/>
    </border>
    <border>
      <left/>
      <right/>
      <top style="thin">
        <color theme="4" tint="0.79995117038483843"/>
      </top>
      <bottom/>
      <diagonal/>
    </border>
    <border>
      <left style="thin">
        <color theme="4" tint="0.79992065187536243"/>
      </left>
      <right/>
      <top style="thin">
        <color theme="4" tint="0.79995117038483843"/>
      </top>
      <bottom/>
      <diagonal/>
    </border>
    <border>
      <left style="thin">
        <color theme="4" tint="0.79992065187536243"/>
      </left>
      <right style="thin">
        <color theme="4" tint="0.79995117038483843"/>
      </right>
      <top style="thin">
        <color theme="4" tint="0.79989013336588644"/>
      </top>
      <bottom style="thin">
        <color theme="4" tint="0.79989013336588644"/>
      </bottom>
      <diagonal/>
    </border>
    <border>
      <left style="thin">
        <color theme="4" tint="0.79995117038483843"/>
      </left>
      <right style="thin">
        <color theme="4" tint="0.79995117038483843"/>
      </right>
      <top style="thin">
        <color theme="4" tint="0.79989013336588644"/>
      </top>
      <bottom style="thin">
        <color theme="4" tint="0.79989013336588644"/>
      </bottom>
      <diagonal/>
    </border>
    <border>
      <left style="thin">
        <color theme="4" tint="0.79995117038483843"/>
      </left>
      <right/>
      <top style="thin">
        <color theme="4" tint="0.79989013336588644"/>
      </top>
      <bottom style="thin">
        <color theme="4" tint="0.79989013336588644"/>
      </bottom>
      <diagonal/>
    </border>
    <border>
      <left/>
      <right/>
      <top style="thin">
        <color theme="4" tint="0.79989013336588644"/>
      </top>
      <bottom style="thin">
        <color theme="4" tint="0.79989013336588644"/>
      </bottom>
      <diagonal/>
    </border>
    <border>
      <left style="thin">
        <color theme="4" tint="0.79995117038483843"/>
      </left>
      <right style="thin">
        <color theme="4" tint="0.79985961485641044"/>
      </right>
      <top style="thin">
        <color theme="4" tint="0.79989013336588644"/>
      </top>
      <bottom style="thin">
        <color theme="4" tint="0.79989013336588644"/>
      </bottom>
      <diagonal/>
    </border>
    <border>
      <left style="thin">
        <color theme="4" tint="0.79998168889431442"/>
      </left>
      <right style="thin">
        <color theme="4" tint="0.79985961485641044"/>
      </right>
      <top style="thin">
        <color theme="4" tint="0.79989013336588644"/>
      </top>
      <bottom style="thin">
        <color theme="4" tint="0.79989013336588644"/>
      </bottom>
      <diagonal/>
    </border>
    <border>
      <left style="thin">
        <color theme="4" tint="0.79998168889431442"/>
      </left>
      <right/>
      <top/>
      <bottom style="thin">
        <color theme="4" tint="0.79995117038483843"/>
      </bottom>
      <diagonal/>
    </border>
    <border>
      <left/>
      <right/>
      <top/>
      <bottom style="thin">
        <color theme="4" tint="0.79995117038483843"/>
      </bottom>
      <diagonal/>
    </border>
    <border>
      <left style="thin">
        <color theme="4" tint="0.79998168889431442"/>
      </left>
      <right/>
      <top style="thin">
        <color theme="4" tint="0.79995117038483843"/>
      </top>
      <bottom style="thin">
        <color theme="4" tint="0.79995117038483843"/>
      </bottom>
      <diagonal/>
    </border>
    <border>
      <left/>
      <right/>
      <top style="thin">
        <color theme="4" tint="0.79995117038483843"/>
      </top>
      <bottom style="thin">
        <color theme="4" tint="0.79995117038483843"/>
      </bottom>
      <diagonal/>
    </border>
    <border>
      <left/>
      <right style="thin">
        <color theme="4" tint="0.79998168889431442"/>
      </right>
      <top style="thin">
        <color theme="4" tint="0.79995117038483843"/>
      </top>
      <bottom style="thin">
        <color theme="4" tint="0.79995117038483843"/>
      </bottom>
      <diagonal/>
    </border>
    <border>
      <left/>
      <right/>
      <top style="thin">
        <color theme="4" tint="0.79998168889431442"/>
      </top>
      <bottom style="thin">
        <color theme="4" tint="0.79995117038483843"/>
      </bottom>
      <diagonal/>
    </border>
    <border>
      <left style="thin">
        <color theme="4" tint="0.79998168889431442"/>
      </left>
      <right style="thin">
        <color theme="4" tint="0.79998168889431442"/>
      </right>
      <top style="thin">
        <color theme="4" tint="0.79998168889431442"/>
      </top>
      <bottom style="thin">
        <color theme="4" tint="0.79995117038483843"/>
      </bottom>
      <diagonal/>
    </border>
    <border>
      <left style="thin">
        <color theme="4" tint="0.79998168889431442"/>
      </left>
      <right style="thin">
        <color theme="4" tint="0.79998168889431442"/>
      </right>
      <top style="thin">
        <color theme="4" tint="0.79995117038483843"/>
      </top>
      <bottom style="thin">
        <color theme="4" tint="0.79998168889431442"/>
      </bottom>
      <diagonal/>
    </border>
    <border>
      <left style="thin">
        <color theme="4" tint="0.79998168889431442"/>
      </left>
      <right/>
      <top style="thin">
        <color theme="4" tint="0.79995117038483843"/>
      </top>
      <bottom style="thin">
        <color theme="4" tint="0.79998168889431442"/>
      </bottom>
      <diagonal/>
    </border>
    <border>
      <left/>
      <right style="thin">
        <color theme="4" tint="0.79998168889431442"/>
      </right>
      <top style="thin">
        <color theme="4" tint="0.79992065187536243"/>
      </top>
      <bottom style="thin">
        <color theme="4" tint="0.79995117038483843"/>
      </bottom>
      <diagonal/>
    </border>
    <border>
      <left style="thin">
        <color theme="4" tint="0.79998168889431442"/>
      </left>
      <right/>
      <top style="thin">
        <color theme="4" tint="0.79998168889431442"/>
      </top>
      <bottom style="thin">
        <color theme="4" tint="0.79995117038483843"/>
      </bottom>
      <diagonal/>
    </border>
    <border>
      <left style="thin">
        <color theme="4" tint="0.79998168889431442"/>
      </left>
      <right/>
      <top style="thin">
        <color theme="4" tint="0.79998168889431442"/>
      </top>
      <bottom style="thin">
        <color theme="4" tint="0.79992065187536243"/>
      </bottom>
      <diagonal/>
    </border>
    <border>
      <left/>
      <right/>
      <top style="thin">
        <color theme="4" tint="0.79998168889431442"/>
      </top>
      <bottom style="thin">
        <color theme="4" tint="0.79992065187536243"/>
      </bottom>
      <diagonal/>
    </border>
    <border>
      <left/>
      <right style="thin">
        <color theme="4" tint="0.79998168889431442"/>
      </right>
      <top style="thin">
        <color theme="4" tint="0.79989013336588644"/>
      </top>
      <bottom style="thin">
        <color theme="4" tint="0.79989013336588644"/>
      </bottom>
      <diagonal/>
    </border>
    <border>
      <left/>
      <right style="thin">
        <color theme="4" tint="0.79998168889431442"/>
      </right>
      <top style="thin">
        <color theme="4" tint="0.79995117038483843"/>
      </top>
      <bottom style="thin">
        <color theme="4" tint="0.79998168889431442"/>
      </bottom>
      <diagonal/>
    </border>
    <border>
      <left/>
      <right/>
      <top style="thin">
        <color theme="4" tint="0.79995117038483843"/>
      </top>
      <bottom style="thin">
        <color theme="4" tint="0.79998168889431442"/>
      </bottom>
      <diagonal/>
    </border>
    <border>
      <left style="thin">
        <color theme="4" tint="0.79998168889431442"/>
      </left>
      <right style="thin">
        <color theme="4" tint="0.79998168889431442"/>
      </right>
      <top style="thin">
        <color theme="4" tint="0.79995117038483843"/>
      </top>
      <bottom style="thin">
        <color theme="4" tint="0.79995117038483843"/>
      </bottom>
      <diagonal/>
    </border>
    <border>
      <left/>
      <right style="thin">
        <color theme="4" tint="0.79998168889431442"/>
      </right>
      <top style="thin">
        <color theme="4" tint="0.79992065187536243"/>
      </top>
      <bottom style="thin">
        <color theme="4" tint="0.79992065187536243"/>
      </bottom>
      <diagonal/>
    </border>
    <border>
      <left/>
      <right/>
      <top style="thin">
        <color theme="4" tint="0.79992065187536243"/>
      </top>
      <bottom style="thin">
        <color theme="4" tint="0.79992065187536243"/>
      </bottom>
      <diagonal/>
    </border>
    <border>
      <left style="thin">
        <color theme="4" tint="0.79998168889431442"/>
      </left>
      <right style="thin">
        <color theme="4" tint="0.79998168889431442"/>
      </right>
      <top style="thin">
        <color theme="4" tint="0.79989013336588644"/>
      </top>
      <bottom style="thin">
        <color theme="4" tint="0.79989013336588644"/>
      </bottom>
      <diagonal/>
    </border>
    <border>
      <left style="thin">
        <color theme="4" tint="0.79998168889431442"/>
      </left>
      <right/>
      <top style="thin">
        <color theme="4" tint="0.79989013336588644"/>
      </top>
      <bottom style="thin">
        <color theme="4" tint="0.79989013336588644"/>
      </bottom>
      <diagonal/>
    </border>
    <border>
      <left style="thin">
        <color theme="4" tint="0.79995117038483843"/>
      </left>
      <right style="thin">
        <color theme="4" tint="0.79995117038483843"/>
      </right>
      <top/>
      <bottom/>
      <diagonal/>
    </border>
    <border>
      <left style="thin">
        <color theme="4" tint="0.79998168889431442"/>
      </left>
      <right/>
      <top style="thin">
        <color theme="4" tint="0.79989013336588644"/>
      </top>
      <bottom/>
      <diagonal/>
    </border>
    <border>
      <left/>
      <right/>
      <top style="thin">
        <color theme="4" tint="0.79989013336588644"/>
      </top>
      <bottom/>
      <diagonal/>
    </border>
    <border>
      <left/>
      <right style="thin">
        <color theme="4" tint="0.79998168889431442"/>
      </right>
      <top style="thin">
        <color theme="4" tint="0.79995117038483843"/>
      </top>
      <bottom/>
      <diagonal/>
    </border>
    <border>
      <left/>
      <right style="thin">
        <color theme="4" tint="0.79995117038483843"/>
      </right>
      <top/>
      <bottom style="thin">
        <color theme="4" tint="0.79998168889431442"/>
      </bottom>
      <diagonal/>
    </border>
    <border>
      <left/>
      <right style="thin">
        <color theme="4" tint="0.79995117038483843"/>
      </right>
      <top style="thin">
        <color theme="4" tint="0.79998168889431442"/>
      </top>
      <bottom style="thin">
        <color theme="4" tint="0.79998168889431442"/>
      </bottom>
      <diagonal/>
    </border>
    <border>
      <left style="thin">
        <color theme="4" tint="0.79998168889431442"/>
      </left>
      <right style="thin">
        <color theme="4" tint="0.79998168889431442"/>
      </right>
      <top/>
      <bottom/>
      <diagonal/>
    </border>
    <border>
      <left/>
      <right style="thin">
        <color theme="4" tint="0.79998168889431442"/>
      </right>
      <top style="thin">
        <color theme="4" tint="0.79989013336588644"/>
      </top>
      <bottom/>
      <diagonal/>
    </border>
    <border>
      <left/>
      <right style="thin">
        <color theme="4" tint="0.79995117038483843"/>
      </right>
      <top/>
      <bottom/>
      <diagonal/>
    </border>
    <border>
      <left style="thin">
        <color theme="4" tint="0.79992065187536243"/>
      </left>
      <right style="thin">
        <color theme="4" tint="0.79998168889431442"/>
      </right>
      <top style="thin">
        <color theme="4" tint="0.79989013336588644"/>
      </top>
      <bottom style="thin">
        <color theme="4" tint="0.79989013336588644"/>
      </bottom>
      <diagonal/>
    </border>
    <border>
      <left/>
      <right/>
      <top style="thin">
        <color theme="4" tint="0.79998168889431442"/>
      </top>
      <bottom/>
      <diagonal/>
    </border>
    <border>
      <left style="thin">
        <color theme="4" tint="0.79995117038483843"/>
      </left>
      <right style="thin">
        <color theme="4" tint="0.79998168889431442"/>
      </right>
      <top style="thin">
        <color theme="4" tint="0.79998168889431442"/>
      </top>
      <bottom/>
      <diagonal/>
    </border>
    <border>
      <left style="thin">
        <color theme="4" tint="0.79992065187536243"/>
      </left>
      <right style="thin">
        <color theme="4" tint="0.79989013336588644"/>
      </right>
      <top style="medium">
        <color theme="4" tint="0.79989013336588644"/>
      </top>
      <bottom style="thin">
        <color theme="4" tint="0.79989013336588644"/>
      </bottom>
      <diagonal/>
    </border>
    <border>
      <left style="thin">
        <color theme="4" tint="0.79989013336588644"/>
      </left>
      <right style="thin">
        <color theme="4" tint="0.79989013336588644"/>
      </right>
      <top style="medium">
        <color theme="4" tint="0.79989013336588644"/>
      </top>
      <bottom style="thin">
        <color theme="4" tint="0.79989013336588644"/>
      </bottom>
      <diagonal/>
    </border>
    <border>
      <left style="medium">
        <color theme="4" tint="0.79998168889431442"/>
      </left>
      <right style="thin">
        <color theme="4" tint="0.79998168889431442"/>
      </right>
      <top style="thin">
        <color theme="4" tint="0.79998168889431442"/>
      </top>
      <bottom style="thin">
        <color theme="4" tint="0.79998168889431442"/>
      </bottom>
      <diagonal/>
    </border>
    <border>
      <left style="thin">
        <color theme="4" tint="0.79992065187536243"/>
      </left>
      <right style="thin">
        <color theme="4" tint="0.79989013336588644"/>
      </right>
      <top style="thin">
        <color theme="4" tint="0.79989013336588644"/>
      </top>
      <bottom style="medium">
        <color theme="4" tint="0.79989013336588644"/>
      </bottom>
      <diagonal/>
    </border>
    <border>
      <left style="thin">
        <color theme="4" tint="0.79998168889431442"/>
      </left>
      <right/>
      <top style="thin">
        <color theme="4" tint="0.79998168889431442"/>
      </top>
      <bottom/>
      <diagonal/>
    </border>
    <border>
      <left style="thin">
        <color theme="4" tint="0.79995117038483843"/>
      </left>
      <right/>
      <top style="thin">
        <color theme="4" tint="0.79995117038483843"/>
      </top>
      <bottom style="thin">
        <color theme="4" tint="0.79995117038483843"/>
      </bottom>
      <diagonal/>
    </border>
    <border>
      <left style="thin">
        <color theme="4" tint="0.79998168889431442"/>
      </left>
      <right style="thin">
        <color theme="4" tint="0.79998168889431442"/>
      </right>
      <top/>
      <bottom style="thin">
        <color theme="4" tint="0.79995117038483843"/>
      </bottom>
      <diagonal/>
    </border>
    <border>
      <left/>
      <right/>
      <top/>
      <bottom style="thin">
        <color theme="4" tint="0.79998168889431442"/>
      </bottom>
      <diagonal/>
    </border>
    <border>
      <left style="thin">
        <color theme="4" tint="0.79998168889431442"/>
      </left>
      <right style="thin">
        <color theme="4" tint="0.79995117038483843"/>
      </right>
      <top/>
      <bottom style="thin">
        <color theme="4" tint="0.79995117038483843"/>
      </bottom>
      <diagonal/>
    </border>
    <border>
      <left/>
      <right/>
      <top/>
      <bottom style="thin">
        <color theme="4" tint="0.79985961485641044"/>
      </bottom>
      <diagonal/>
    </border>
    <border>
      <left/>
      <right/>
      <top style="thin">
        <color theme="4" tint="0.79989013336588644"/>
      </top>
      <bottom style="medium">
        <color theme="4" tint="0.79989013336588644"/>
      </bottom>
      <diagonal/>
    </border>
    <border>
      <left/>
      <right style="thin">
        <color theme="4" tint="0.79998168889431442"/>
      </right>
      <top style="thin">
        <color theme="4" tint="0.79989013336588644"/>
      </top>
      <bottom style="medium">
        <color theme="4" tint="0.79989013336588644"/>
      </bottom>
      <diagonal/>
    </border>
    <border>
      <left style="thin">
        <color theme="4" tint="0.79998168889431442"/>
      </left>
      <right/>
      <top style="thin">
        <color theme="4" tint="0.79989013336588644"/>
      </top>
      <bottom style="medium">
        <color theme="4" tint="0.79989013336588644"/>
      </bottom>
      <diagonal/>
    </border>
    <border>
      <left style="thin">
        <color theme="4" tint="0.79998168889431442"/>
      </left>
      <right/>
      <top/>
      <bottom style="thin">
        <color theme="4" tint="0.79998168889431442"/>
      </bottom>
      <diagonal/>
    </border>
    <border>
      <left/>
      <right/>
      <top/>
      <bottom style="thin">
        <color theme="4" tint="0.79989013336588644"/>
      </bottom>
      <diagonal/>
    </border>
    <border>
      <left/>
      <right/>
      <top style="thin">
        <color theme="4" tint="0.79998168889431442"/>
      </top>
      <bottom style="thin">
        <color theme="4" tint="0.79998168889431442"/>
      </bottom>
      <diagonal/>
    </border>
    <border>
      <left style="thin">
        <color theme="4" tint="0.79998168889431442"/>
      </left>
      <right/>
      <top/>
      <bottom style="thin">
        <color theme="4" tint="0.79989013336588644"/>
      </bottom>
      <diagonal/>
    </border>
    <border>
      <left style="thin">
        <color theme="4" tint="0.79998168889431442"/>
      </left>
      <right/>
      <top/>
      <bottom/>
      <diagonal/>
    </border>
    <border>
      <left style="thin">
        <color theme="4" tint="0.79992065187536243"/>
      </left>
      <right style="thin">
        <color theme="4" tint="0.79998168889431442"/>
      </right>
      <top/>
      <bottom/>
      <diagonal/>
    </border>
    <border>
      <left style="thin">
        <color theme="4" tint="0.79992065187536243"/>
      </left>
      <right style="thin">
        <color theme="4" tint="0.79998168889431442"/>
      </right>
      <top style="thin">
        <color theme="4" tint="0.79989013336588644"/>
      </top>
      <bottom/>
      <diagonal/>
    </border>
    <border>
      <left style="thin">
        <color theme="4" tint="0.79989013336588644"/>
      </left>
      <right style="thin">
        <color theme="4" tint="0.79989013336588644"/>
      </right>
      <top style="thin">
        <color theme="4" tint="0.79989013336588644"/>
      </top>
      <bottom style="medium">
        <color theme="4" tint="0.79989013336588644"/>
      </bottom>
      <diagonal/>
    </border>
    <border>
      <left/>
      <right/>
      <top style="thin">
        <color theme="4" tint="0.79985961485641044"/>
      </top>
      <bottom style="thin">
        <color theme="4" tint="0.79985961485641044"/>
      </bottom>
      <diagonal/>
    </border>
    <border>
      <left style="thin">
        <color theme="4" tint="0.79992065187536243"/>
      </left>
      <right style="thin">
        <color theme="4" tint="0.79998168889431442"/>
      </right>
      <top style="thin">
        <color theme="4" tint="0.79998168889431442"/>
      </top>
      <bottom/>
      <diagonal/>
    </border>
    <border>
      <left style="thin">
        <color theme="4" tint="0.79985961485641044"/>
      </left>
      <right style="thin">
        <color theme="4" tint="0.79985961485641044"/>
      </right>
      <top style="thin">
        <color theme="4" tint="0.79982909634693444"/>
      </top>
      <bottom style="thin">
        <color theme="4" tint="0.79982909634693444"/>
      </bottom>
      <diagonal/>
    </border>
    <border>
      <left style="thin">
        <color theme="4" tint="0.79998168889431442"/>
      </left>
      <right style="thin">
        <color theme="4" tint="0.79998168889431442"/>
      </right>
      <top style="thin">
        <color theme="4" tint="0.79989013336588644"/>
      </top>
      <bottom style="medium">
        <color theme="4" tint="0.79989013336588644"/>
      </bottom>
      <diagonal/>
    </border>
    <border>
      <left style="thin">
        <color theme="4" tint="0.79989013336588644"/>
      </left>
      <right/>
      <top style="thin">
        <color theme="4" tint="0.79989013336588644"/>
      </top>
      <bottom/>
      <diagonal/>
    </border>
    <border>
      <left style="thin">
        <color theme="4" tint="0.79985961485641044"/>
      </left>
      <right style="thin">
        <color theme="4" tint="0.79985961485641044"/>
      </right>
      <top style="thin">
        <color theme="4" tint="0.79985961485641044"/>
      </top>
      <bottom style="thin">
        <color theme="4" tint="0.79985961485641044"/>
      </bottom>
      <diagonal/>
    </border>
    <border>
      <left style="thin">
        <color theme="4" tint="0.79985961485641044"/>
      </left>
      <right/>
      <top style="thin">
        <color theme="4" tint="0.79985961485641044"/>
      </top>
      <bottom style="thin">
        <color theme="4" tint="0.79985961485641044"/>
      </bottom>
      <diagonal/>
    </border>
    <border>
      <left style="thin">
        <color theme="4" tint="0.79998168889431442"/>
      </left>
      <right style="thin">
        <color theme="4" tint="0.79998168889431442"/>
      </right>
      <top style="thin">
        <color theme="4" tint="0.79995117038483843"/>
      </top>
      <bottom/>
      <diagonal/>
    </border>
    <border>
      <left style="thin">
        <color theme="4" tint="0.79998168889431442"/>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8168889431442"/>
      </left>
      <right/>
      <top style="medium">
        <color theme="4" tint="0.79989013336588644"/>
      </top>
      <bottom style="thin">
        <color theme="4" tint="0.79989013336588644"/>
      </bottom>
      <diagonal/>
    </border>
    <border>
      <left/>
      <right/>
      <top style="medium">
        <color theme="4" tint="0.79989013336588644"/>
      </top>
      <bottom style="thin">
        <color theme="4" tint="0.79989013336588644"/>
      </bottom>
      <diagonal/>
    </border>
    <border>
      <left style="thin">
        <color theme="4" tint="0.79998168889431442"/>
      </left>
      <right style="thin">
        <color theme="4" tint="0.79998168889431442"/>
      </right>
      <top style="thin">
        <color theme="4" tint="0.79998168889431442"/>
      </top>
      <bottom style="medium">
        <color theme="4" tint="0.79985961485641044"/>
      </bottom>
      <diagonal/>
    </border>
    <border>
      <left/>
      <right/>
      <top style="thin">
        <color theme="4" tint="0.79985961485641044"/>
      </top>
      <bottom style="medium">
        <color theme="4" tint="0.79985961485641044"/>
      </bottom>
      <diagonal/>
    </border>
    <border>
      <left/>
      <right style="thin">
        <color theme="4" tint="0.79998168889431442"/>
      </right>
      <top style="thin">
        <color theme="4" tint="0.79998168889431442"/>
      </top>
      <bottom style="medium">
        <color theme="4" tint="0.79985961485641044"/>
      </bottom>
      <diagonal/>
    </border>
    <border>
      <left/>
      <right/>
      <top style="thin">
        <color theme="4" tint="0.79995117038483843"/>
      </top>
      <bottom style="medium">
        <color theme="4" tint="0.79985961485641044"/>
      </bottom>
      <diagonal/>
    </border>
    <border>
      <left style="thin">
        <color theme="4" tint="0.79992065187536243"/>
      </left>
      <right style="thin">
        <color theme="4" tint="0.79998168889431442"/>
      </right>
      <top style="thin">
        <color theme="4" tint="0.79998168889431442"/>
      </top>
      <bottom style="medium">
        <color theme="4" tint="0.79985961485641044"/>
      </bottom>
      <diagonal/>
    </border>
    <border>
      <left/>
      <right/>
      <top style="thin">
        <color theme="4" tint="0.79998168889431442"/>
      </top>
      <bottom style="medium">
        <color theme="4" tint="0.79985961485641044"/>
      </bottom>
      <diagonal/>
    </border>
    <border>
      <left style="thin">
        <color theme="4" tint="0.79992065187536243"/>
      </left>
      <right style="thin">
        <color theme="4" tint="0.79998168889431442"/>
      </right>
      <top style="thin">
        <color theme="4" tint="0.79989013336588644"/>
      </top>
      <bottom style="medium">
        <color theme="4" tint="0.79985961485641044"/>
      </bottom>
      <diagonal/>
    </border>
    <border>
      <left style="thin">
        <color theme="4" tint="0.79998168889431442"/>
      </left>
      <right style="thin">
        <color theme="4" tint="0.79998168889431442"/>
      </right>
      <top style="thin">
        <color theme="4" tint="0.79989013336588644"/>
      </top>
      <bottom style="medium">
        <color theme="4" tint="0.79985961485641044"/>
      </bottom>
      <diagonal/>
    </border>
    <border>
      <left style="thin">
        <color theme="4" tint="0.79998168889431442"/>
      </left>
      <right/>
      <top style="thin">
        <color theme="4" tint="0.79989013336588644"/>
      </top>
      <bottom style="medium">
        <color theme="4" tint="0.79985961485641044"/>
      </bottom>
      <diagonal/>
    </border>
    <border>
      <left/>
      <right/>
      <top style="thin">
        <color theme="4" tint="0.79989013336588644"/>
      </top>
      <bottom style="medium">
        <color theme="4" tint="0.79985961485641044"/>
      </bottom>
      <diagonal/>
    </border>
    <border>
      <left/>
      <right style="thin">
        <color theme="4" tint="0.79998168889431442"/>
      </right>
      <top style="thin">
        <color theme="4" tint="0.79989013336588644"/>
      </top>
      <bottom style="medium">
        <color theme="4" tint="0.79985961485641044"/>
      </bottom>
      <diagonal/>
    </border>
    <border>
      <left style="thin">
        <color theme="4" tint="0.79992065187536243"/>
      </left>
      <right style="thin">
        <color theme="4" tint="0.79998168889431442"/>
      </right>
      <top style="thin">
        <color theme="4" tint="0.79989013336588644"/>
      </top>
      <bottom style="medium">
        <color theme="4" tint="0.79989013336588644"/>
      </bottom>
      <diagonal/>
    </border>
    <border>
      <left style="thin">
        <color theme="4" tint="0.79992065187536243"/>
      </left>
      <right style="thin">
        <color theme="4" tint="0.79998168889431442"/>
      </right>
      <top style="thin">
        <color theme="4" tint="0.79985961485641044"/>
      </top>
      <bottom style="thin">
        <color theme="4" tint="0.79985961485641044"/>
      </bottom>
      <diagonal/>
    </border>
    <border>
      <left style="thin">
        <color theme="4" tint="0.79998168889431442"/>
      </left>
      <right style="thin">
        <color theme="4" tint="0.79998168889431442"/>
      </right>
      <top style="thin">
        <color theme="4" tint="0.79985961485641044"/>
      </top>
      <bottom style="thin">
        <color theme="4" tint="0.79985961485641044"/>
      </bottom>
      <diagonal/>
    </border>
    <border>
      <left style="thin">
        <color theme="4" tint="0.79998168889431442"/>
      </left>
      <right/>
      <top style="thin">
        <color theme="4" tint="0.79985961485641044"/>
      </top>
      <bottom style="thin">
        <color theme="4" tint="0.79985961485641044"/>
      </bottom>
      <diagonal/>
    </border>
    <border>
      <left style="thin">
        <color theme="4" tint="0.79992065187536243"/>
      </left>
      <right style="thin">
        <color theme="4" tint="0.79998168889431442"/>
      </right>
      <top style="thin">
        <color theme="4" tint="0.79998168889431442"/>
      </top>
      <bottom style="medium">
        <color theme="4" tint="0.79989013336588644"/>
      </bottom>
      <diagonal/>
    </border>
    <border>
      <left style="thin">
        <color theme="4" tint="0.79998168889431442"/>
      </left>
      <right style="thin">
        <color theme="4" tint="0.79998168889431442"/>
      </right>
      <top style="thin">
        <color theme="4" tint="0.79998168889431442"/>
      </top>
      <bottom style="medium">
        <color theme="4" tint="0.79989013336588644"/>
      </bottom>
      <diagonal/>
    </border>
    <border>
      <left style="thin">
        <color theme="4" tint="0.79998168889431442"/>
      </left>
      <right/>
      <top style="thin">
        <color theme="4" tint="0.79998168889431442"/>
      </top>
      <bottom style="medium">
        <color theme="4" tint="0.79989013336588644"/>
      </bottom>
      <diagonal/>
    </border>
    <border>
      <left/>
      <right/>
      <top style="thin">
        <color theme="4" tint="0.79992065187536243"/>
      </top>
      <bottom style="medium">
        <color theme="4" tint="0.79989013336588644"/>
      </bottom>
      <diagonal/>
    </border>
    <border>
      <left/>
      <right style="thin">
        <color theme="4" tint="0.79998168889431442"/>
      </right>
      <top style="thin">
        <color theme="4" tint="0.79992065187536243"/>
      </top>
      <bottom style="medium">
        <color theme="4" tint="0.79989013336588644"/>
      </bottom>
      <diagonal/>
    </border>
    <border>
      <left style="thin">
        <color theme="4" tint="0.79992065187536243"/>
      </left>
      <right/>
      <top style="thin">
        <color theme="4" tint="0.79989013336588644"/>
      </top>
      <bottom style="thin">
        <color theme="4" tint="0.79989013336588644"/>
      </bottom>
      <diagonal/>
    </border>
    <border>
      <left style="thin">
        <color theme="4" tint="0.79992065187536243"/>
      </left>
      <right style="thin">
        <color theme="4" tint="0.79992065187536243"/>
      </right>
      <top style="thin">
        <color theme="4" tint="0.79989013336588644"/>
      </top>
      <bottom style="thin">
        <color theme="4" tint="0.79989013336588644"/>
      </bottom>
      <diagonal/>
    </border>
    <border>
      <left style="thin">
        <color theme="4" tint="0.79998168889431442"/>
      </left>
      <right/>
      <top style="thin">
        <color theme="4" tint="0.79995117038483843"/>
      </top>
      <bottom style="medium">
        <color theme="4" tint="0.79985961485641044"/>
      </bottom>
      <diagonal/>
    </border>
    <border>
      <left style="thin">
        <color theme="4" tint="0.79992065187536243"/>
      </left>
      <right style="thin">
        <color theme="4" tint="0.79998168889431442"/>
      </right>
      <top/>
      <bottom style="thin">
        <color theme="4" tint="0.79989013336588644"/>
      </bottom>
      <diagonal/>
    </border>
    <border>
      <left style="thin">
        <color theme="4" tint="0.79998168889431442"/>
      </left>
      <right/>
      <top style="thin">
        <color theme="4" tint="0.79995117038483843"/>
      </top>
      <bottom style="thin">
        <color theme="4" tint="0.79989013336588644"/>
      </bottom>
      <diagonal/>
    </border>
    <border>
      <left/>
      <right/>
      <top style="thin">
        <color theme="4" tint="0.79995117038483843"/>
      </top>
      <bottom style="thin">
        <color theme="4" tint="0.79989013336588644"/>
      </bottom>
      <diagonal/>
    </border>
    <border>
      <left style="thin">
        <color theme="4" tint="0.79985961485641044"/>
      </left>
      <right style="thin">
        <color theme="4" tint="0.79985961485641044"/>
      </right>
      <top/>
      <bottom style="thin">
        <color theme="4" tint="0.79998168889431442"/>
      </bottom>
      <diagonal/>
    </border>
    <border>
      <left style="thin">
        <color theme="4" tint="0.79992065187536243"/>
      </left>
      <right style="thin">
        <color theme="4" tint="0.79998168889431442"/>
      </right>
      <top/>
      <bottom style="thin">
        <color theme="4" tint="0.79998168889431442"/>
      </bottom>
      <diagonal/>
    </border>
    <border>
      <left style="thin">
        <color theme="4" tint="0.79985961485641044"/>
      </left>
      <right style="thin">
        <color theme="4" tint="0.79985961485641044"/>
      </right>
      <top style="medium">
        <color theme="4" tint="0.79989013336588644"/>
      </top>
      <bottom style="thin">
        <color theme="4" tint="0.79998168889431442"/>
      </bottom>
      <diagonal/>
    </border>
    <border>
      <left/>
      <right/>
      <top style="medium">
        <color theme="4" tint="0.79989013336588644"/>
      </top>
      <bottom/>
      <diagonal/>
    </border>
    <border>
      <left style="thin">
        <color theme="4" tint="0.79992065187536243"/>
      </left>
      <right style="thin">
        <color theme="4" tint="0.79998168889431442"/>
      </right>
      <top style="medium">
        <color theme="4" tint="0.79985961485641044"/>
      </top>
      <bottom style="thin">
        <color theme="4" tint="0.79998168889431442"/>
      </bottom>
      <diagonal/>
    </border>
    <border>
      <left style="thin">
        <color theme="4" tint="0.79998168889431442"/>
      </left>
      <right style="thin">
        <color theme="4" tint="0.79998168889431442"/>
      </right>
      <top style="medium">
        <color theme="4" tint="0.79985961485641044"/>
      </top>
      <bottom style="thin">
        <color theme="4" tint="0.79998168889431442"/>
      </bottom>
      <diagonal/>
    </border>
    <border>
      <left style="thin">
        <color theme="4" tint="0.79998168889431442"/>
      </left>
      <right/>
      <top style="medium">
        <color theme="4" tint="0.79985961485641044"/>
      </top>
      <bottom style="thin">
        <color theme="4" tint="0.79998168889431442"/>
      </bottom>
      <diagonal/>
    </border>
    <border>
      <left/>
      <right/>
      <top style="medium">
        <color theme="4" tint="0.79985961485641044"/>
      </top>
      <bottom style="thin">
        <color theme="4" tint="0.79998168889431442"/>
      </bottom>
      <diagonal/>
    </border>
    <border>
      <left style="thin">
        <color theme="4" tint="0.79998168889431442"/>
      </left>
      <right style="thin">
        <color theme="4" tint="0.79985961485641044"/>
      </right>
      <top style="medium">
        <color theme="4" tint="0.79985961485641044"/>
      </top>
      <bottom style="thin">
        <color theme="4" tint="0.79998168889431442"/>
      </bottom>
      <diagonal/>
    </border>
    <border>
      <left style="thin">
        <color theme="4" tint="0.79985961485641044"/>
      </left>
      <right style="thin">
        <color theme="4" tint="0.79985961485641044"/>
      </right>
      <top style="medium">
        <color theme="4" tint="0.79985961485641044"/>
      </top>
      <bottom style="thin">
        <color theme="4" tint="0.79998168889431442"/>
      </bottom>
      <diagonal/>
    </border>
    <border>
      <left style="thin">
        <color theme="4" tint="0.79998168889431442"/>
      </left>
      <right style="thin">
        <color theme="4" tint="0.79985961485641044"/>
      </right>
      <top/>
      <bottom style="thin">
        <color theme="4" tint="0.79998168889431442"/>
      </bottom>
      <diagonal/>
    </border>
    <border>
      <left style="thin">
        <color theme="4" tint="0.79985961485641044"/>
      </left>
      <right style="thin">
        <color theme="4" tint="0.79985961485641044"/>
      </right>
      <top style="thin">
        <color theme="4" tint="0.79989013336588644"/>
      </top>
      <bottom style="thin">
        <color theme="4" tint="0.79989013336588644"/>
      </bottom>
      <diagonal/>
    </border>
    <border>
      <left style="medium">
        <color theme="4" tint="0.79998168889431442"/>
      </left>
      <right style="thin">
        <color theme="4" tint="0.79998168889431442"/>
      </right>
      <top/>
      <bottom style="thin">
        <color theme="4" tint="0.79998168889431442"/>
      </bottom>
      <diagonal/>
    </border>
    <border>
      <left style="thin">
        <color theme="4" tint="0.79985961485641044"/>
      </left>
      <right style="thin">
        <color theme="4" tint="0.79985961485641044"/>
      </right>
      <top style="thin">
        <color theme="4" tint="0.79998168889431442"/>
      </top>
      <bottom style="thin">
        <color theme="4" tint="0.79998168889431442"/>
      </bottom>
      <diagonal/>
    </border>
    <border>
      <left style="thin">
        <color theme="4" tint="0.79998168889431442"/>
      </left>
      <right style="thin">
        <color theme="4" tint="0.79985961485641044"/>
      </right>
      <top style="thin">
        <color theme="4" tint="0.79998168889431442"/>
      </top>
      <bottom style="thin">
        <color theme="4" tint="0.79995117038483843"/>
      </bottom>
      <diagonal/>
    </border>
    <border>
      <left style="thin">
        <color theme="4" tint="0.79998168889431442"/>
      </left>
      <right style="thin">
        <color theme="4" tint="0.79985961485641044"/>
      </right>
      <top style="thin">
        <color theme="4" tint="0.79995117038483843"/>
      </top>
      <bottom style="thin">
        <color theme="4" tint="0.79995117038483843"/>
      </bottom>
      <diagonal/>
    </border>
    <border>
      <left style="thin">
        <color theme="4" tint="0.79992065187536243"/>
      </left>
      <right style="thin">
        <color theme="4" tint="0.79998168889431442"/>
      </right>
      <top style="medium">
        <color theme="4" tint="0.79989013336588644"/>
      </top>
      <bottom style="thin">
        <color theme="4" tint="0.79989013336588644"/>
      </bottom>
      <diagonal/>
    </border>
    <border>
      <left style="thin">
        <color theme="4" tint="0.79998168889431442"/>
      </left>
      <right style="thin">
        <color theme="4" tint="0.79998168889431442"/>
      </right>
      <top style="medium">
        <color theme="4" tint="0.79989013336588644"/>
      </top>
      <bottom style="thin">
        <color theme="4" tint="0.79989013336588644"/>
      </bottom>
      <diagonal/>
    </border>
    <border>
      <left style="thin">
        <color theme="4" tint="0.79985961485641044"/>
      </left>
      <right style="thin">
        <color theme="4" tint="0.79985961485641044"/>
      </right>
      <top style="medium">
        <color theme="4" tint="0.79989013336588644"/>
      </top>
      <bottom style="thin">
        <color theme="4" tint="0.79989013336588644"/>
      </bottom>
      <diagonal/>
    </border>
    <border>
      <left style="thin">
        <color theme="4" tint="0.79998168889431442"/>
      </left>
      <right style="thin">
        <color theme="4" tint="0.79985961485641044"/>
      </right>
      <top style="medium">
        <color theme="4" tint="0.79989013336588644"/>
      </top>
      <bottom style="thin">
        <color theme="4" tint="0.79989013336588644"/>
      </bottom>
      <diagonal/>
    </border>
    <border>
      <left style="thin">
        <color theme="4" tint="0.79985961485641044"/>
      </left>
      <right style="thin">
        <color theme="4" tint="0.79985961485641044"/>
      </right>
      <top style="thin">
        <color theme="4" tint="0.79989013336588644"/>
      </top>
      <bottom style="thin">
        <color theme="4" tint="0.79998168889431442"/>
      </bottom>
      <diagonal/>
    </border>
    <border>
      <left style="thin">
        <color theme="4" tint="0.79998168889431442"/>
      </left>
      <right style="thin">
        <color theme="4" tint="0.79985961485641044"/>
      </right>
      <top style="thin">
        <color theme="4" tint="0.79989013336588644"/>
      </top>
      <bottom/>
      <diagonal/>
    </border>
    <border>
      <left style="thin">
        <color theme="4" tint="0.79998168889431442"/>
      </left>
      <right style="thin">
        <color theme="4" tint="0.79998168889431442"/>
      </right>
      <top style="thin">
        <color theme="4" tint="0.79989013336588644"/>
      </top>
      <bottom style="thin">
        <color theme="4" tint="0.79998168889431442"/>
      </bottom>
      <diagonal/>
    </border>
    <border>
      <left style="thin">
        <color theme="4" tint="0.79998168889431442"/>
      </left>
      <right style="thin">
        <color theme="4" tint="0.79998168889431442"/>
      </right>
      <top style="thin">
        <color theme="4" tint="0.79989013336588644"/>
      </top>
      <bottom/>
      <diagonal/>
    </border>
    <border>
      <left style="thin">
        <color theme="4" tint="0.79992065187536243"/>
      </left>
      <right style="thin">
        <color theme="4" tint="0.79998168889431442"/>
      </right>
      <top style="thin">
        <color theme="4" tint="0.79989013336588644"/>
      </top>
      <bottom style="thin">
        <color theme="4" tint="0.79998168889431442"/>
      </bottom>
      <diagonal/>
    </border>
    <border>
      <left/>
      <right/>
      <top style="medium">
        <color theme="4" tint="0.79985961485641044"/>
      </top>
      <bottom/>
      <diagonal/>
    </border>
    <border>
      <left/>
      <right style="thin">
        <color theme="4" tint="0.79998168889431442"/>
      </right>
      <top/>
      <bottom style="thin">
        <color theme="4" tint="0.79989013336588644"/>
      </bottom>
      <diagonal/>
    </border>
    <border>
      <left style="thin">
        <color theme="4" tint="0.79992065187536243"/>
      </left>
      <right style="thin">
        <color theme="4" tint="0.79998168889431442"/>
      </right>
      <top style="medium">
        <color theme="4" tint="0.79985961485641044"/>
      </top>
      <bottom style="thin">
        <color theme="4" tint="0.79989013336588644"/>
      </bottom>
      <diagonal/>
    </border>
    <border>
      <left style="thin">
        <color theme="4" tint="0.79998168889431442"/>
      </left>
      <right style="thin">
        <color theme="4" tint="0.79998168889431442"/>
      </right>
      <top style="medium">
        <color theme="4" tint="0.79985961485641044"/>
      </top>
      <bottom style="thin">
        <color theme="4" tint="0.79989013336588644"/>
      </bottom>
      <diagonal/>
    </border>
    <border>
      <left style="thin">
        <color theme="4" tint="0.79998168889431442"/>
      </left>
      <right/>
      <top style="medium">
        <color theme="4" tint="0.79985961485641044"/>
      </top>
      <bottom style="thin">
        <color theme="4" tint="0.79989013336588644"/>
      </bottom>
      <diagonal/>
    </border>
    <border>
      <left/>
      <right/>
      <top style="medium">
        <color theme="4" tint="0.79985961485641044"/>
      </top>
      <bottom style="thin">
        <color theme="4" tint="0.79989013336588644"/>
      </bottom>
      <diagonal/>
    </border>
    <border>
      <left/>
      <right style="thin">
        <color theme="4" tint="0.79998168889431442"/>
      </right>
      <top style="medium">
        <color theme="4" tint="0.79985961485641044"/>
      </top>
      <bottom style="thin">
        <color theme="4" tint="0.79989013336588644"/>
      </bottom>
      <diagonal/>
    </border>
    <border>
      <left style="thin">
        <color theme="4" tint="0.79998168889431442"/>
      </left>
      <right style="thin">
        <color theme="4" tint="0.79985961485641044"/>
      </right>
      <top style="medium">
        <color theme="4" tint="0.79985961485641044"/>
      </top>
      <bottom style="thin">
        <color theme="4" tint="0.79989013336588644"/>
      </bottom>
      <diagonal/>
    </border>
    <border>
      <left style="thin">
        <color theme="4" tint="0.79985961485641044"/>
      </left>
      <right style="thin">
        <color theme="4" tint="0.79985961485641044"/>
      </right>
      <top style="medium">
        <color theme="4" tint="0.79985961485641044"/>
      </top>
      <bottom style="thin">
        <color theme="4" tint="0.79989013336588644"/>
      </bottom>
      <diagonal/>
    </border>
    <border>
      <left/>
      <right style="thin">
        <color theme="4" tint="0.79998168889431442"/>
      </right>
      <top style="medium">
        <color theme="4" tint="0.79989013336588644"/>
      </top>
      <bottom style="thin">
        <color theme="4" tint="0.79989013336588644"/>
      </bottom>
      <diagonal/>
    </border>
    <border>
      <left style="thin">
        <color theme="4" tint="0.79985961485641044"/>
      </left>
      <right style="thin">
        <color theme="4" tint="0.79985961485641044"/>
      </right>
      <top/>
      <bottom style="thin">
        <color theme="4" tint="0.79989013336588644"/>
      </bottom>
      <diagonal/>
    </border>
    <border>
      <left style="thin">
        <color theme="4" tint="0.79998168889431442"/>
      </left>
      <right style="thin">
        <color theme="4" tint="0.79998168889431442"/>
      </right>
      <top/>
      <bottom style="thin">
        <color theme="4" tint="0.79989013336588644"/>
      </bottom>
      <diagonal/>
    </border>
    <border>
      <left style="thin">
        <color theme="4" tint="0.79998168889431442"/>
      </left>
      <right style="thin">
        <color theme="4" tint="0.79985961485641044"/>
      </right>
      <top/>
      <bottom style="thin">
        <color theme="4" tint="0.79989013336588644"/>
      </bottom>
      <diagonal/>
    </border>
    <border>
      <left style="thin">
        <color theme="4" tint="0.79998168889431442"/>
      </left>
      <right style="thin">
        <color theme="4" tint="0.79998168889431442"/>
      </right>
      <top style="medium">
        <color theme="4" tint="0.79989013336588644"/>
      </top>
      <bottom/>
      <diagonal/>
    </border>
    <border>
      <left style="thin">
        <color theme="4" tint="0.79998168889431442"/>
      </left>
      <right style="thin">
        <color theme="4" tint="0.79985961485641044"/>
      </right>
      <top/>
      <bottom/>
      <diagonal/>
    </border>
    <border>
      <left style="thin">
        <color theme="4" tint="0.79985961485641044"/>
      </left>
      <right style="thin">
        <color theme="4" tint="0.79985961485641044"/>
      </right>
      <top/>
      <bottom/>
      <diagonal/>
    </border>
    <border>
      <left style="thin">
        <color theme="4" tint="0.79992065187536243"/>
      </left>
      <right/>
      <top/>
      <bottom style="thin">
        <color theme="4" tint="0.79989013336588644"/>
      </bottom>
      <diagonal/>
    </border>
    <border>
      <left style="thin">
        <color theme="4" tint="0.79992065187536243"/>
      </left>
      <right/>
      <top/>
      <bottom/>
      <diagonal/>
    </border>
    <border>
      <left style="thin">
        <color theme="4" tint="0.79985961485641044"/>
      </left>
      <right style="thin">
        <color theme="4" tint="0.79998168889431442"/>
      </right>
      <top style="thin">
        <color theme="4" tint="0.79982909634693444"/>
      </top>
      <bottom style="thin">
        <color theme="4" tint="0.79982909634693444"/>
      </bottom>
      <diagonal/>
    </border>
    <border>
      <left style="thin">
        <color theme="4" tint="0.79985961485641044"/>
      </left>
      <right style="thin">
        <color theme="4" tint="0.79985961485641044"/>
      </right>
      <top style="thin">
        <color theme="4" tint="0.79982909634693444"/>
      </top>
      <bottom/>
      <diagonal/>
    </border>
    <border>
      <left style="thin">
        <color theme="4" tint="0.79992065187536243"/>
      </left>
      <right style="thin">
        <color theme="4" tint="0.79998168889431442"/>
      </right>
      <top style="medium">
        <color theme="4" tint="0.79989013336588644"/>
      </top>
      <bottom/>
      <diagonal/>
    </border>
    <border>
      <left style="thin">
        <color theme="4" tint="0.79998168889431442"/>
      </left>
      <right/>
      <top style="medium">
        <color theme="4" tint="0.79989013336588644"/>
      </top>
      <bottom/>
      <diagonal/>
    </border>
    <border>
      <left style="thin">
        <color theme="4" tint="0.79998168889431442"/>
      </left>
      <right style="thin">
        <color theme="4" tint="0.79985961485641044"/>
      </right>
      <top style="medium">
        <color theme="4" tint="0.79989013336588644"/>
      </top>
      <bottom style="thin">
        <color theme="4" tint="0.79995117038483843"/>
      </bottom>
      <diagonal/>
    </border>
    <border>
      <left style="thin">
        <color theme="4" tint="0.79985961485641044"/>
      </left>
      <right style="thin">
        <color theme="4" tint="0.79985961485641044"/>
      </right>
      <top style="medium">
        <color theme="4" tint="0.79989013336588644"/>
      </top>
      <bottom style="thin">
        <color theme="4" tint="0.79995117038483843"/>
      </bottom>
      <diagonal/>
    </border>
    <border>
      <left/>
      <right/>
      <top style="thin">
        <color theme="4" tint="0.79998168889431442"/>
      </top>
      <bottom style="medium">
        <color theme="4" tint="0.79989013336588644"/>
      </bottom>
      <diagonal/>
    </border>
    <border>
      <left/>
      <right style="thin">
        <color theme="4" tint="0.79998168889431442"/>
      </right>
      <top style="thin">
        <color theme="4" tint="0.79998168889431442"/>
      </top>
      <bottom style="medium">
        <color theme="4" tint="0.79989013336588644"/>
      </bottom>
      <diagonal/>
    </border>
    <border>
      <left style="thin">
        <color theme="4" tint="0.79998168889431442"/>
      </left>
      <right style="thin">
        <color theme="4" tint="0.79985961485641044"/>
      </right>
      <top style="thin">
        <color theme="4" tint="0.79989013336588644"/>
      </top>
      <bottom style="medium">
        <color theme="4" tint="0.79989013336588644"/>
      </bottom>
      <diagonal/>
    </border>
    <border>
      <left style="thin">
        <color theme="4" tint="0.79985961485641044"/>
      </left>
      <right style="thin">
        <color theme="4" tint="0.79985961485641044"/>
      </right>
      <top style="thin">
        <color theme="4" tint="0.79982909634693444"/>
      </top>
      <bottom style="medium">
        <color theme="4" tint="0.79989013336588644"/>
      </bottom>
      <diagonal/>
    </border>
    <border>
      <left style="thin">
        <color theme="4" tint="0.79992065187536243"/>
      </left>
      <right style="thin">
        <color theme="4" tint="0.79985961485641044"/>
      </right>
      <top style="thin">
        <color theme="4" tint="0.79989013336588644"/>
      </top>
      <bottom style="thin">
        <color theme="4" tint="0.79989013336588644"/>
      </bottom>
      <diagonal/>
    </border>
    <border>
      <left style="thin">
        <color theme="4" tint="0.79985961485641044"/>
      </left>
      <right style="thin">
        <color theme="4" tint="0.79985961485641044"/>
      </right>
      <top/>
      <bottom style="thin">
        <color theme="4" tint="0.79982909634693444"/>
      </bottom>
      <diagonal/>
    </border>
    <border>
      <left style="thin">
        <color theme="4" tint="0.79998168889431442"/>
      </left>
      <right style="thin">
        <color theme="4" tint="0.79985961485641044"/>
      </right>
      <top style="thin">
        <color theme="4" tint="0.79989013336588644"/>
      </top>
      <bottom style="medium">
        <color theme="4" tint="0.79995117038483843"/>
      </bottom>
      <diagonal/>
    </border>
    <border>
      <left style="thin">
        <color theme="4" tint="0.79985961485641044"/>
      </left>
      <right style="thin">
        <color theme="4" tint="0.79985961485641044"/>
      </right>
      <top style="thin">
        <color theme="4" tint="0.79982909634693444"/>
      </top>
      <bottom style="medium">
        <color theme="4" tint="0.79995117038483843"/>
      </bottom>
      <diagonal/>
    </border>
    <border>
      <left style="thin">
        <color theme="4" tint="0.79998168889431442"/>
      </left>
      <right style="thin">
        <color theme="4" tint="0.79998168889431442"/>
      </right>
      <top style="thin">
        <color theme="4" tint="0.79989013336588644"/>
      </top>
      <bottom style="medium">
        <color theme="4" tint="0.79995117038483843"/>
      </bottom>
      <diagonal/>
    </border>
    <border>
      <left style="thin">
        <color theme="4" tint="0.79998168889431442"/>
      </left>
      <right style="thin">
        <color theme="4" tint="0.79998168889431442"/>
      </right>
      <top style="thin">
        <color theme="4" tint="0.79998168889431442"/>
      </top>
      <bottom style="medium">
        <color theme="4" tint="0.79995117038483843"/>
      </bottom>
      <diagonal/>
    </border>
    <border>
      <left/>
      <right/>
      <top/>
      <bottom style="medium">
        <color theme="4" tint="0.79995117038483843"/>
      </bottom>
      <diagonal/>
    </border>
    <border>
      <left/>
      <right style="thin">
        <color theme="4" tint="0.79998168889431442"/>
      </right>
      <top/>
      <bottom style="medium">
        <color theme="4" tint="0.79995117038483843"/>
      </bottom>
      <diagonal/>
    </border>
    <border>
      <left style="thin">
        <color theme="4" tint="0.79992065187536243"/>
      </left>
      <right style="thin">
        <color theme="4" tint="0.79989013336588644"/>
      </right>
      <top/>
      <bottom style="thin">
        <color theme="4" tint="0.79989013336588644"/>
      </bottom>
      <diagonal/>
    </border>
    <border>
      <left style="thin">
        <color theme="4" tint="0.79989013336588644"/>
      </left>
      <right style="thin">
        <color theme="4" tint="0.79989013336588644"/>
      </right>
      <top/>
      <bottom style="thin">
        <color theme="4" tint="0.79989013336588644"/>
      </bottom>
      <diagonal/>
    </border>
    <border>
      <left style="thin">
        <color theme="4" tint="0.79989013336588644"/>
      </left>
      <right/>
      <top/>
      <bottom style="thin">
        <color theme="4" tint="0.79989013336588644"/>
      </bottom>
      <diagonal/>
    </border>
    <border>
      <left/>
      <right style="thin">
        <color theme="4" tint="0.79989013336588644"/>
      </right>
      <top/>
      <bottom style="thin">
        <color theme="4" tint="0.79989013336588644"/>
      </bottom>
      <diagonal/>
    </border>
    <border>
      <left style="thin">
        <color theme="4" tint="0.79989013336588644"/>
      </left>
      <right style="thin">
        <color theme="4" tint="0.79985961485641044"/>
      </right>
      <top/>
      <bottom style="thin">
        <color theme="4" tint="0.79989013336588644"/>
      </bottom>
      <diagonal/>
    </border>
    <border>
      <left style="thin">
        <color theme="4" tint="0.79992065187536243"/>
      </left>
      <right/>
      <top style="thick">
        <color theme="4" tint="0.79992065187536243"/>
      </top>
      <bottom/>
      <diagonal/>
    </border>
    <border>
      <left/>
      <right/>
      <top style="thick">
        <color theme="4" tint="0.79992065187536243"/>
      </top>
      <bottom/>
      <diagonal/>
    </border>
    <border>
      <left/>
      <right style="thin">
        <color theme="4" tint="0.79989013336588644"/>
      </right>
      <top style="medium">
        <color theme="4" tint="0.79989013336588644"/>
      </top>
      <bottom style="thin">
        <color theme="4" tint="0.79989013336588644"/>
      </bottom>
      <diagonal/>
    </border>
    <border>
      <left style="thin">
        <color theme="4" tint="0.79989013336588644"/>
      </left>
      <right/>
      <top style="medium">
        <color theme="4" tint="0.79989013336588644"/>
      </top>
      <bottom style="thin">
        <color theme="4" tint="0.79989013336588644"/>
      </bottom>
      <diagonal/>
    </border>
    <border>
      <left/>
      <right style="thin">
        <color theme="4" tint="0.79998168889431442"/>
      </right>
      <top style="medium">
        <color theme="4" tint="0.79989013336588644"/>
      </top>
      <bottom style="thin">
        <color theme="4" tint="0.79995117038483843"/>
      </bottom>
      <diagonal/>
    </border>
    <border>
      <left style="thin">
        <color theme="4" tint="0.79998168889431442"/>
      </left>
      <right style="thin">
        <color theme="4" tint="0.79985961485641044"/>
      </right>
      <top style="medium">
        <color theme="4" tint="0.79989013336588644"/>
      </top>
      <bottom/>
      <diagonal/>
    </border>
    <border>
      <left style="thin">
        <color theme="0"/>
      </left>
      <right style="thin">
        <color theme="0" tint="-4.9989318521683403E-2"/>
      </right>
      <top style="thin">
        <color theme="0"/>
      </top>
      <bottom/>
      <diagonal/>
    </border>
    <border>
      <left style="thin">
        <color theme="0" tint="-4.9989318521683403E-2"/>
      </left>
      <right style="thin">
        <color theme="0" tint="-4.9989318521683403E-2"/>
      </right>
      <top/>
      <bottom/>
      <diagonal/>
    </border>
    <border>
      <left/>
      <right style="thin">
        <color theme="4" tint="0.79998168889431442"/>
      </right>
      <top style="thin">
        <color theme="4" tint="0.79989013336588644"/>
      </top>
      <bottom style="thin">
        <color theme="4" tint="0.79998168889431442"/>
      </bottom>
      <diagonal/>
    </border>
    <border>
      <left style="thin">
        <color theme="4" tint="0.79998168889431442"/>
      </left>
      <right style="thin">
        <color theme="4" tint="0.79985961485641044"/>
      </right>
      <top style="thin">
        <color theme="4" tint="0.79989013336588644"/>
      </top>
      <bottom style="thin">
        <color theme="4" tint="0.79998168889431442"/>
      </bottom>
      <diagonal/>
    </border>
    <border>
      <left style="thin">
        <color theme="4" tint="0.79985961485641044"/>
      </left>
      <right style="thin">
        <color theme="4" tint="0.79985961485641044"/>
      </right>
      <top style="thin">
        <color theme="4" tint="0.79982909634693444"/>
      </top>
      <bottom style="thin">
        <color theme="4" tint="0.79998168889431442"/>
      </bottom>
      <diagonal/>
    </border>
    <border>
      <left style="thin">
        <color theme="4" tint="0.79998168889431442"/>
      </left>
      <right style="thin">
        <color theme="4" tint="0.79985961485641044"/>
      </right>
      <top style="thin">
        <color theme="4" tint="0.79998168889431442"/>
      </top>
      <bottom style="thin">
        <color theme="4" tint="0.79998168889431442"/>
      </bottom>
      <diagonal/>
    </border>
    <border>
      <left style="thin">
        <color theme="4" tint="0.79998168889431442"/>
      </left>
      <right style="thin">
        <color theme="4" tint="0.79985961485641044"/>
      </right>
      <top style="thin">
        <color theme="4" tint="0.79998168889431442"/>
      </top>
      <bottom style="thin">
        <color theme="4" tint="0.79989013336588644"/>
      </bottom>
      <diagonal/>
    </border>
    <border>
      <left style="thin">
        <color theme="4" tint="0.79985961485641044"/>
      </left>
      <right style="thin">
        <color theme="4" tint="0.79985961485641044"/>
      </right>
      <top style="thin">
        <color theme="4" tint="0.79998168889431442"/>
      </top>
      <bottom style="thin">
        <color theme="4" tint="0.79982909634693444"/>
      </bottom>
      <diagonal/>
    </border>
    <border>
      <left/>
      <right style="thin">
        <color theme="4" tint="0.79995117038483843"/>
      </right>
      <top style="thin">
        <color theme="4" tint="0.79995117038483843"/>
      </top>
      <bottom style="thin">
        <color theme="4" tint="0.79995117038483843"/>
      </bottom>
      <diagonal/>
    </border>
    <border>
      <left style="thin">
        <color theme="4" tint="0.79985961485641044"/>
      </left>
      <right style="thin">
        <color theme="4" tint="0.79985961485641044"/>
      </right>
      <top style="thin">
        <color theme="4" tint="0.79995117038483843"/>
      </top>
      <bottom style="thin">
        <color theme="4" tint="0.79995117038483843"/>
      </bottom>
      <diagonal/>
    </border>
    <border>
      <left style="thin">
        <color theme="4" tint="0.79985961485641044"/>
      </left>
      <right/>
      <top style="thin">
        <color theme="4" tint="0.79982909634693444"/>
      </top>
      <bottom style="thin">
        <color theme="4" tint="0.79982909634693444"/>
      </bottom>
      <diagonal/>
    </border>
    <border>
      <left/>
      <right/>
      <top/>
      <bottom style="medium">
        <color theme="4" tint="0.79989013336588644"/>
      </bottom>
      <diagonal/>
    </border>
    <border>
      <left style="thin">
        <color theme="4" tint="0.79992065187536243"/>
      </left>
      <right style="thin">
        <color theme="4" tint="0.79998168889431442"/>
      </right>
      <top/>
      <bottom style="medium">
        <color theme="4" tint="0.79989013336588644"/>
      </bottom>
      <diagonal/>
    </border>
    <border>
      <left style="thin">
        <color theme="4" tint="0.79998168889431442"/>
      </left>
      <right style="thin">
        <color theme="4" tint="0.79998168889431442"/>
      </right>
      <top/>
      <bottom style="medium">
        <color theme="4" tint="0.79989013336588644"/>
      </bottom>
      <diagonal/>
    </border>
    <border>
      <left style="thin">
        <color theme="4" tint="0.79998168889431442"/>
      </left>
      <right/>
      <top/>
      <bottom style="medium">
        <color theme="4" tint="0.79989013336588644"/>
      </bottom>
      <diagonal/>
    </border>
    <border>
      <left style="thin">
        <color theme="4" tint="0.79998168889431442"/>
      </left>
      <right style="thin">
        <color theme="4" tint="0.79985961485641044"/>
      </right>
      <top/>
      <bottom style="medium">
        <color theme="4" tint="0.79989013336588644"/>
      </bottom>
      <diagonal/>
    </border>
    <border>
      <left style="thin">
        <color theme="4" tint="0.79985961485641044"/>
      </left>
      <right style="thin">
        <color theme="4" tint="0.79985961485641044"/>
      </right>
      <top/>
      <bottom style="medium">
        <color theme="4" tint="0.79989013336588644"/>
      </bottom>
      <diagonal/>
    </border>
    <border>
      <left style="thin">
        <color theme="4" tint="0.79992065187536243"/>
      </left>
      <right style="thin">
        <color theme="4" tint="0.79998168889431442"/>
      </right>
      <top style="thin">
        <color theme="4" tint="0.79998168889431442"/>
      </top>
      <bottom style="medium">
        <color theme="4" tint="0.79995117038483843"/>
      </bottom>
      <diagonal/>
    </border>
    <border>
      <left style="thin">
        <color theme="4" tint="0.79998168889431442"/>
      </left>
      <right style="thin">
        <color theme="4" tint="0.79998168889431442"/>
      </right>
      <top style="thin">
        <color theme="4" tint="0.79995117038483843"/>
      </top>
      <bottom style="medium">
        <color theme="4" tint="0.79989013336588644"/>
      </bottom>
      <diagonal/>
    </border>
    <border>
      <left style="thin">
        <color theme="4" tint="0.79992065187536243"/>
      </left>
      <right style="thin">
        <color theme="4" tint="0.79998168889431442"/>
      </right>
      <top/>
      <bottom style="thin">
        <color theme="4" tint="0.79985961485641044"/>
      </bottom>
      <diagonal/>
    </border>
    <border>
      <left/>
      <right style="thin">
        <color theme="4" tint="0.79995117038483843"/>
      </right>
      <top/>
      <bottom style="thin">
        <color theme="4" tint="0.79995117038483843"/>
      </bottom>
      <diagonal/>
    </border>
    <border>
      <left/>
      <right style="thin">
        <color theme="4" tint="0.7998596148564104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4" tint="0.79998168889431442"/>
      </left>
      <right style="thin">
        <color theme="4" tint="0.79985961485641044"/>
      </right>
      <top style="thin">
        <color theme="4" tint="0.79995117038483843"/>
      </top>
      <bottom style="medium">
        <color theme="4" tint="0.79989013336588644"/>
      </bottom>
      <diagonal/>
    </border>
    <border>
      <left style="thin">
        <color theme="4" tint="0.79985961485641044"/>
      </left>
      <right style="thin">
        <color theme="4" tint="0.79985961485641044"/>
      </right>
      <top style="thin">
        <color theme="4" tint="0.79995117038483843"/>
      </top>
      <bottom style="medium">
        <color theme="4" tint="0.7998901333658864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theme="4" tint="0.79985961485641044"/>
      </right>
      <top style="thin">
        <color theme="4" tint="0.79989013336588644"/>
      </top>
      <bottom/>
      <diagonal/>
    </border>
    <border>
      <left/>
      <right style="thin">
        <color theme="4" tint="0.79985961485641044"/>
      </right>
      <top style="thin">
        <color theme="4" tint="0.79989013336588644"/>
      </top>
      <bottom style="thin">
        <color theme="4" tint="0.79989013336588644"/>
      </bottom>
      <diagonal/>
    </border>
    <border>
      <left style="thin">
        <color theme="4" tint="0.79992065187536243"/>
      </left>
      <right/>
      <top style="thin">
        <color theme="4" tint="0.79989013336588644"/>
      </top>
      <bottom/>
      <diagonal/>
    </border>
    <border>
      <left style="thin">
        <color theme="4" tint="0.79998168889431442"/>
      </left>
      <right style="thin">
        <color theme="4" tint="0.79985961485641044"/>
      </right>
      <top/>
      <bottom style="thin">
        <color theme="4" tint="0.79995117038483843"/>
      </bottom>
      <diagonal/>
    </border>
    <border>
      <left/>
      <right style="thin">
        <color theme="4" tint="0.79992065187536243"/>
      </right>
      <top style="thin">
        <color theme="4" tint="0.79989013336588644"/>
      </top>
      <bottom style="thin">
        <color theme="4" tint="0.79989013336588644"/>
      </bottom>
      <diagonal/>
    </border>
    <border>
      <left style="thin">
        <color theme="4" tint="0.79998168889431442"/>
      </left>
      <right style="thin">
        <color theme="4" tint="0.79985961485641044"/>
      </right>
      <top style="thin">
        <color theme="4" tint="0.79995117038483843"/>
      </top>
      <bottom/>
      <diagonal/>
    </border>
    <border>
      <left style="thin">
        <color theme="4" tint="0.79985961485641044"/>
      </left>
      <right style="thin">
        <color theme="4" tint="0.79985961485641044"/>
      </right>
      <top style="thin">
        <color theme="4" tint="0.79995117038483843"/>
      </top>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right>
      <top style="thin">
        <color theme="0" tint="-4.9989318521683403E-2"/>
      </top>
      <bottom style="thin">
        <color theme="0" tint="-4.9989318521683403E-2"/>
      </bottom>
      <diagonal/>
    </border>
    <border>
      <left style="thin">
        <color theme="0"/>
      </left>
      <right/>
      <top style="thin">
        <color theme="0" tint="-4.9989318521683403E-2"/>
      </top>
      <bottom style="thin">
        <color theme="0" tint="-4.9989318521683403E-2"/>
      </bottom>
      <diagonal/>
    </border>
    <border>
      <left style="thin">
        <color theme="0"/>
      </left>
      <right style="thin">
        <color theme="0"/>
      </right>
      <top style="thin">
        <color theme="0" tint="-4.9989318521683403E-2"/>
      </top>
      <bottom style="thin">
        <color theme="0" tint="-4.9989318521683403E-2"/>
      </bottom>
      <diagonal/>
    </border>
    <border>
      <left style="thin">
        <color theme="4" tint="0.79998168889431442"/>
      </left>
      <right style="thin">
        <color theme="4" tint="0.79998168889431442"/>
      </right>
      <top/>
      <bottom style="medium">
        <color theme="4" tint="0.79995117038483843"/>
      </bottom>
      <diagonal/>
    </border>
    <border>
      <left style="thin">
        <color theme="0"/>
      </left>
      <right style="thin">
        <color theme="0"/>
      </right>
      <top/>
      <bottom/>
      <diagonal/>
    </border>
    <border>
      <left style="thin">
        <color indexed="64"/>
      </left>
      <right style="thin">
        <color indexed="64"/>
      </right>
      <top/>
      <bottom style="thin">
        <color indexed="64"/>
      </bottom>
      <diagonal/>
    </border>
    <border>
      <left style="thin">
        <color theme="4" tint="0.79985961485641044"/>
      </left>
      <right style="thin">
        <color theme="4" tint="0.79998168889431442"/>
      </right>
      <top style="thin">
        <color theme="4" tint="0.79982909634693444"/>
      </top>
      <bottom/>
      <diagonal/>
    </border>
  </borders>
  <cellStyleXfs count="4">
    <xf numFmtId="0" fontId="0" fillId="0" borderId="0"/>
    <xf numFmtId="0" fontId="1" fillId="0" borderId="0"/>
    <xf numFmtId="164" fontId="26" fillId="0" borderId="0" applyFont="0" applyFill="0" applyBorder="0" applyAlignment="0" applyProtection="0"/>
    <xf numFmtId="9" fontId="26" fillId="0" borderId="0" applyFont="0" applyFill="0" applyBorder="0" applyAlignment="0" applyProtection="0"/>
  </cellStyleXfs>
  <cellXfs count="1096">
    <xf numFmtId="0" fontId="0" fillId="0" borderId="0" xfId="0"/>
    <xf numFmtId="165" fontId="0" fillId="0" borderId="9" xfId="0" applyNumberFormat="1" applyBorder="1"/>
    <xf numFmtId="0" fontId="0" fillId="0" borderId="9" xfId="0" applyBorder="1"/>
    <xf numFmtId="0" fontId="6" fillId="0" borderId="0" xfId="0" applyFont="1"/>
    <xf numFmtId="0" fontId="8" fillId="0" borderId="12" xfId="0" applyFont="1" applyBorder="1"/>
    <xf numFmtId="0" fontId="8" fillId="0" borderId="0" xfId="0" applyFont="1"/>
    <xf numFmtId="0" fontId="0" fillId="0" borderId="12" xfId="0" applyBorder="1"/>
    <xf numFmtId="166" fontId="0" fillId="0" borderId="12" xfId="0" applyNumberFormat="1" applyBorder="1"/>
    <xf numFmtId="0" fontId="0" fillId="0" borderId="0" xfId="0" applyAlignment="1">
      <alignment horizontal="right"/>
    </xf>
    <xf numFmtId="0" fontId="9" fillId="0" borderId="0" xfId="0" applyFont="1"/>
    <xf numFmtId="0" fontId="0" fillId="0" borderId="0" xfId="0" applyAlignment="1">
      <alignment wrapText="1"/>
    </xf>
    <xf numFmtId="0" fontId="0" fillId="0" borderId="22" xfId="0" applyBorder="1"/>
    <xf numFmtId="167" fontId="0" fillId="0" borderId="15" xfId="0" applyNumberFormat="1" applyBorder="1"/>
    <xf numFmtId="0" fontId="0" fillId="0" borderId="26" xfId="0" applyBorder="1"/>
    <xf numFmtId="0" fontId="0" fillId="0" borderId="14" xfId="0" applyBorder="1"/>
    <xf numFmtId="0" fontId="0" fillId="0" borderId="31" xfId="0" applyBorder="1"/>
    <xf numFmtId="0" fontId="0" fillId="0" borderId="32" xfId="0" applyBorder="1"/>
    <xf numFmtId="0" fontId="14" fillId="0" borderId="33" xfId="0" applyFont="1" applyBorder="1"/>
    <xf numFmtId="0" fontId="13" fillId="0" borderId="34" xfId="0" applyFont="1" applyBorder="1"/>
    <xf numFmtId="0" fontId="8" fillId="0" borderId="35" xfId="0" applyFont="1" applyBorder="1"/>
    <xf numFmtId="0" fontId="8" fillId="0" borderId="36" xfId="0" applyFont="1" applyBorder="1"/>
    <xf numFmtId="0" fontId="11" fillId="0" borderId="36" xfId="0" applyFont="1" applyBorder="1"/>
    <xf numFmtId="0" fontId="0" fillId="0" borderId="37" xfId="0" applyBorder="1"/>
    <xf numFmtId="0" fontId="8" fillId="0" borderId="37" xfId="0" applyFont="1" applyBorder="1"/>
    <xf numFmtId="0" fontId="8" fillId="0" borderId="38" xfId="0" applyFont="1" applyBorder="1"/>
    <xf numFmtId="0" fontId="11" fillId="0" borderId="38" xfId="0" applyFont="1" applyBorder="1"/>
    <xf numFmtId="0" fontId="0" fillId="0" borderId="39" xfId="0" applyBorder="1"/>
    <xf numFmtId="0" fontId="0" fillId="0" borderId="40" xfId="0" applyBorder="1"/>
    <xf numFmtId="0" fontId="0" fillId="0" borderId="43" xfId="0" applyBorder="1"/>
    <xf numFmtId="0" fontId="8" fillId="0" borderId="44" xfId="0" applyFont="1" applyBorder="1"/>
    <xf numFmtId="0" fontId="0" fillId="0" borderId="45" xfId="0" applyBorder="1"/>
    <xf numFmtId="0" fontId="8" fillId="0" borderId="46" xfId="0" applyFont="1" applyBorder="1"/>
    <xf numFmtId="0" fontId="8" fillId="0" borderId="47" xfId="0" applyFont="1" applyBorder="1"/>
    <xf numFmtId="0" fontId="0" fillId="0" borderId="48" xfId="0" applyBorder="1"/>
    <xf numFmtId="0" fontId="8" fillId="0" borderId="43" xfId="0" applyFont="1" applyBorder="1"/>
    <xf numFmtId="0" fontId="8" fillId="0" borderId="50" xfId="0" applyFont="1" applyBorder="1"/>
    <xf numFmtId="0" fontId="11" fillId="0" borderId="50" xfId="0" applyFont="1" applyBorder="1"/>
    <xf numFmtId="0" fontId="8" fillId="0" borderId="49" xfId="0" applyFont="1" applyBorder="1"/>
    <xf numFmtId="0" fontId="0" fillId="0" borderId="38" xfId="0" applyBorder="1"/>
    <xf numFmtId="0" fontId="16" fillId="0" borderId="48" xfId="0" applyFont="1" applyBorder="1"/>
    <xf numFmtId="0" fontId="0" fillId="0" borderId="50" xfId="0" applyBorder="1"/>
    <xf numFmtId="0" fontId="8" fillId="0" borderId="52" xfId="0" applyFont="1" applyBorder="1"/>
    <xf numFmtId="1" fontId="0" fillId="0" borderId="54" xfId="0" applyNumberFormat="1" applyBorder="1" applyAlignment="1">
      <alignment horizontal="center"/>
    </xf>
    <xf numFmtId="0" fontId="0" fillId="0" borderId="55" xfId="0" applyBorder="1"/>
    <xf numFmtId="0" fontId="0" fillId="0" borderId="57" xfId="0" applyBorder="1"/>
    <xf numFmtId="0" fontId="0" fillId="0" borderId="58" xfId="0" applyBorder="1"/>
    <xf numFmtId="0" fontId="0" fillId="0" borderId="27" xfId="0" applyBorder="1"/>
    <xf numFmtId="0" fontId="0" fillId="0" borderId="59" xfId="0" applyBorder="1"/>
    <xf numFmtId="0" fontId="0" fillId="0" borderId="63" xfId="0" applyBorder="1"/>
    <xf numFmtId="0" fontId="6" fillId="0" borderId="66" xfId="0" applyFont="1" applyBorder="1"/>
    <xf numFmtId="0" fontId="11" fillId="0" borderId="66" xfId="0" applyFont="1" applyBorder="1"/>
    <xf numFmtId="0" fontId="8" fillId="0" borderId="72" xfId="0" applyFont="1" applyBorder="1"/>
    <xf numFmtId="0" fontId="8" fillId="0" borderId="66" xfId="0" applyFont="1" applyBorder="1"/>
    <xf numFmtId="0" fontId="8" fillId="0" borderId="14" xfId="0" applyFont="1" applyBorder="1"/>
    <xf numFmtId="0" fontId="0" fillId="0" borderId="73" xfId="0" applyBorder="1"/>
    <xf numFmtId="0" fontId="0" fillId="0" borderId="66" xfId="0" applyBorder="1"/>
    <xf numFmtId="0" fontId="0" fillId="0" borderId="75" xfId="0" applyBorder="1"/>
    <xf numFmtId="0" fontId="0" fillId="0" borderId="79" xfId="0" applyBorder="1"/>
    <xf numFmtId="0" fontId="0" fillId="0" borderId="10" xfId="0" applyBorder="1"/>
    <xf numFmtId="0" fontId="8" fillId="0" borderId="10" xfId="0" applyFont="1" applyBorder="1"/>
    <xf numFmtId="0" fontId="8" fillId="0" borderId="81" xfId="0" applyFont="1" applyBorder="1"/>
    <xf numFmtId="0" fontId="8" fillId="0" borderId="75" xfId="0" applyFont="1" applyBorder="1"/>
    <xf numFmtId="0" fontId="0" fillId="0" borderId="15" xfId="0" applyBorder="1"/>
    <xf numFmtId="0" fontId="0" fillId="0" borderId="83" xfId="0" applyBorder="1"/>
    <xf numFmtId="0" fontId="6" fillId="0" borderId="83" xfId="0" applyFont="1" applyBorder="1"/>
    <xf numFmtId="0" fontId="8" fillId="0" borderId="83" xfId="0" applyFont="1" applyBorder="1"/>
    <xf numFmtId="0" fontId="11" fillId="0" borderId="83" xfId="0" applyFont="1" applyBorder="1"/>
    <xf numFmtId="0" fontId="0" fillId="0" borderId="72" xfId="0" applyBorder="1"/>
    <xf numFmtId="0" fontId="11" fillId="0" borderId="75" xfId="0" applyFont="1" applyBorder="1"/>
    <xf numFmtId="0" fontId="0" fillId="0" borderId="85" xfId="0" applyBorder="1"/>
    <xf numFmtId="0" fontId="15" fillId="0" borderId="32" xfId="0" applyFont="1" applyBorder="1"/>
    <xf numFmtId="0" fontId="9" fillId="0" borderId="55" xfId="0" applyFont="1" applyBorder="1"/>
    <xf numFmtId="0" fontId="9" fillId="0" borderId="32" xfId="0" applyFont="1" applyBorder="1"/>
    <xf numFmtId="0" fontId="0" fillId="0" borderId="0" xfId="0" applyAlignment="1">
      <alignment horizontal="left"/>
    </xf>
    <xf numFmtId="0" fontId="8" fillId="0" borderId="53" xfId="0" applyFont="1" applyBorder="1"/>
    <xf numFmtId="0" fontId="11" fillId="0" borderId="53" xfId="0" applyFont="1" applyBorder="1"/>
    <xf numFmtId="0" fontId="8" fillId="0" borderId="45" xfId="0" applyFont="1" applyBorder="1"/>
    <xf numFmtId="0" fontId="8" fillId="0" borderId="40" xfId="0" applyFont="1" applyBorder="1"/>
    <xf numFmtId="0" fontId="11" fillId="0" borderId="40" xfId="0" applyFont="1" applyBorder="1"/>
    <xf numFmtId="0" fontId="8" fillId="0" borderId="26" xfId="0" applyFont="1" applyBorder="1"/>
    <xf numFmtId="0" fontId="6" fillId="0" borderId="38" xfId="0" applyFont="1" applyBorder="1"/>
    <xf numFmtId="0" fontId="0" fillId="0" borderId="49" xfId="0" applyBorder="1"/>
    <xf numFmtId="0" fontId="6" fillId="0" borderId="50" xfId="0" applyFont="1" applyBorder="1"/>
    <xf numFmtId="0" fontId="8" fillId="0" borderId="55" xfId="0" applyFont="1" applyBorder="1"/>
    <xf numFmtId="0" fontId="8" fillId="0" borderId="32" xfId="0" applyFont="1" applyBorder="1"/>
    <xf numFmtId="0" fontId="11" fillId="0" borderId="32" xfId="0" applyFont="1" applyBorder="1"/>
    <xf numFmtId="0" fontId="6" fillId="0" borderId="32" xfId="0" applyFont="1" applyBorder="1"/>
    <xf numFmtId="0" fontId="0" fillId="0" borderId="0" xfId="0" applyAlignment="1">
      <alignment horizontal="center"/>
    </xf>
    <xf numFmtId="165" fontId="0" fillId="0" borderId="0" xfId="0" applyNumberFormat="1"/>
    <xf numFmtId="0" fontId="13" fillId="0" borderId="0" xfId="0" applyFont="1"/>
    <xf numFmtId="0" fontId="0" fillId="0" borderId="89" xfId="0" applyBorder="1"/>
    <xf numFmtId="1" fontId="0" fillId="0" borderId="9" xfId="0" applyNumberFormat="1" applyBorder="1" applyAlignment="1">
      <alignment horizontal="center"/>
    </xf>
    <xf numFmtId="0" fontId="13" fillId="0" borderId="91" xfId="0" applyFont="1" applyBorder="1"/>
    <xf numFmtId="0" fontId="14" fillId="0" borderId="91" xfId="0" applyFont="1" applyBorder="1"/>
    <xf numFmtId="0" fontId="8" fillId="0" borderId="91" xfId="0" applyFont="1" applyBorder="1"/>
    <xf numFmtId="0" fontId="0" fillId="0" borderId="80" xfId="0" applyBorder="1"/>
    <xf numFmtId="0" fontId="0" fillId="0" borderId="78" xfId="0" applyBorder="1"/>
    <xf numFmtId="0" fontId="0" fillId="0" borderId="93" xfId="0" applyBorder="1"/>
    <xf numFmtId="0" fontId="6" fillId="0" borderId="58" xfId="0" applyFont="1" applyBorder="1"/>
    <xf numFmtId="0" fontId="0" fillId="0" borderId="95" xfId="0" applyBorder="1"/>
    <xf numFmtId="0" fontId="6" fillId="0" borderId="89" xfId="0" applyFont="1" applyBorder="1"/>
    <xf numFmtId="0" fontId="18" fillId="0" borderId="32" xfId="0" applyFont="1" applyBorder="1"/>
    <xf numFmtId="0" fontId="0" fillId="0" borderId="97" xfId="0" applyBorder="1"/>
    <xf numFmtId="0" fontId="0" fillId="0" borderId="98" xfId="0" applyBorder="1"/>
    <xf numFmtId="0" fontId="0" fillId="0" borderId="102" xfId="0" applyBorder="1"/>
    <xf numFmtId="0" fontId="0" fillId="0" borderId="103" xfId="0" applyBorder="1"/>
    <xf numFmtId="0" fontId="0" fillId="0" borderId="106" xfId="0" applyBorder="1"/>
    <xf numFmtId="0" fontId="0" fillId="0" borderId="109" xfId="0" applyBorder="1"/>
    <xf numFmtId="0" fontId="0" fillId="0" borderId="110" xfId="0" applyBorder="1"/>
    <xf numFmtId="0" fontId="0" fillId="0" borderId="111" xfId="0" applyBorder="1"/>
    <xf numFmtId="0" fontId="8" fillId="0" borderId="115" xfId="0" applyFont="1" applyBorder="1"/>
    <xf numFmtId="0" fontId="8" fillId="0" borderId="89" xfId="0" applyFont="1" applyBorder="1"/>
    <xf numFmtId="0" fontId="11" fillId="0" borderId="89" xfId="0" applyFont="1" applyBorder="1"/>
    <xf numFmtId="0" fontId="0" fillId="0" borderId="118" xfId="0" applyBorder="1"/>
    <xf numFmtId="0" fontId="0" fillId="0" borderId="119" xfId="0" applyBorder="1"/>
    <xf numFmtId="0" fontId="0" fillId="0" borderId="120" xfId="0" applyBorder="1"/>
    <xf numFmtId="0" fontId="6" fillId="0" borderId="27" xfId="0" applyFont="1" applyBorder="1"/>
    <xf numFmtId="0" fontId="16" fillId="0" borderId="63" xfId="0" applyFont="1" applyBorder="1"/>
    <xf numFmtId="0" fontId="8" fillId="0" borderId="125" xfId="0" applyFont="1" applyBorder="1"/>
    <xf numFmtId="0" fontId="8" fillId="0" borderId="126" xfId="0" applyFont="1" applyBorder="1"/>
    <xf numFmtId="0" fontId="11" fillId="0" borderId="126" xfId="0" applyFont="1" applyBorder="1"/>
    <xf numFmtId="0" fontId="0" fillId="0" borderId="104" xfId="0" applyBorder="1"/>
    <xf numFmtId="0" fontId="15" fillId="0" borderId="36" xfId="0" applyFont="1" applyBorder="1"/>
    <xf numFmtId="0" fontId="0" fillId="0" borderId="36" xfId="0" applyBorder="1"/>
    <xf numFmtId="0" fontId="13" fillId="0" borderId="127" xfId="0" applyFont="1" applyBorder="1"/>
    <xf numFmtId="0" fontId="13" fillId="0" borderId="137" xfId="0" applyFont="1" applyBorder="1"/>
    <xf numFmtId="0" fontId="0" fillId="0" borderId="81" xfId="0" applyBorder="1"/>
    <xf numFmtId="0" fontId="15" fillId="0" borderId="75" xfId="0" applyFont="1" applyBorder="1"/>
    <xf numFmtId="0" fontId="13" fillId="0" borderId="138" xfId="0" applyFont="1" applyBorder="1"/>
    <xf numFmtId="0" fontId="13" fillId="0" borderId="13" xfId="0" applyFont="1" applyBorder="1"/>
    <xf numFmtId="0" fontId="0" fillId="0" borderId="140" xfId="0" applyBorder="1"/>
    <xf numFmtId="0" fontId="9" fillId="0" borderId="45" xfId="0" applyFont="1" applyBorder="1"/>
    <xf numFmtId="0" fontId="15" fillId="0" borderId="40" xfId="0" applyFont="1" applyBorder="1"/>
    <xf numFmtId="0" fontId="9" fillId="0" borderId="40" xfId="0" applyFont="1" applyBorder="1"/>
    <xf numFmtId="0" fontId="9" fillId="0" borderId="36" xfId="0" applyFont="1" applyBorder="1"/>
    <xf numFmtId="0" fontId="9" fillId="0" borderId="141" xfId="0" applyFont="1" applyBorder="1"/>
    <xf numFmtId="0" fontId="21" fillId="0" borderId="140" xfId="0" applyFont="1" applyBorder="1"/>
    <xf numFmtId="0" fontId="19" fillId="0" borderId="0" xfId="0" applyFont="1"/>
    <xf numFmtId="0" fontId="0" fillId="0" borderId="99" xfId="0" applyBorder="1"/>
    <xf numFmtId="0" fontId="15" fillId="0" borderId="100" xfId="0" applyFont="1" applyBorder="1"/>
    <xf numFmtId="0" fontId="0" fillId="0" borderId="100" xfId="0" applyBorder="1"/>
    <xf numFmtId="0" fontId="0" fillId="0" borderId="145" xfId="0" applyBorder="1"/>
    <xf numFmtId="0" fontId="0" fillId="0" borderId="146" xfId="0" applyBorder="1"/>
    <xf numFmtId="0" fontId="9" fillId="0" borderId="99" xfId="0" applyFont="1" applyBorder="1"/>
    <xf numFmtId="0" fontId="9" fillId="0" borderId="100" xfId="0" applyFont="1" applyBorder="1"/>
    <xf numFmtId="0" fontId="9" fillId="0" borderId="146" xfId="0" applyFont="1" applyBorder="1"/>
    <xf numFmtId="0" fontId="13" fillId="0" borderId="148" xfId="0" applyFont="1" applyBorder="1"/>
    <xf numFmtId="0" fontId="15" fillId="0" borderId="58" xfId="0" applyFont="1" applyBorder="1"/>
    <xf numFmtId="0" fontId="13" fillId="0" borderId="160" xfId="0" applyFont="1" applyBorder="1"/>
    <xf numFmtId="0" fontId="0" fillId="0" borderId="156" xfId="0" applyBorder="1"/>
    <xf numFmtId="0" fontId="0" fillId="0" borderId="157" xfId="0" applyBorder="1"/>
    <xf numFmtId="0" fontId="0" fillId="0" borderId="158" xfId="0" applyBorder="1"/>
    <xf numFmtId="0" fontId="13" fillId="0" borderId="159" xfId="0" applyFont="1" applyBorder="1"/>
    <xf numFmtId="0" fontId="0" fillId="0" borderId="16" xfId="0" applyBorder="1"/>
    <xf numFmtId="0" fontId="13" fillId="0" borderId="146" xfId="0" applyFont="1" applyBorder="1"/>
    <xf numFmtId="0" fontId="13" fillId="0" borderId="145" xfId="0" applyFont="1" applyBorder="1"/>
    <xf numFmtId="0" fontId="16" fillId="0" borderId="100" xfId="0" applyFont="1" applyBorder="1"/>
    <xf numFmtId="0" fontId="9" fillId="0" borderId="82" xfId="0" applyFont="1" applyBorder="1"/>
    <xf numFmtId="0" fontId="15" fillId="0" borderId="82" xfId="0" applyFont="1" applyBorder="1"/>
    <xf numFmtId="0" fontId="9" fillId="0" borderId="84" xfId="0" applyFont="1" applyBorder="1"/>
    <xf numFmtId="0" fontId="0" fillId="0" borderId="161" xfId="0" applyBorder="1"/>
    <xf numFmtId="0" fontId="13" fillId="0" borderId="166" xfId="0" applyFont="1" applyBorder="1"/>
    <xf numFmtId="0" fontId="13" fillId="0" borderId="167" xfId="0" applyFont="1" applyBorder="1"/>
    <xf numFmtId="0" fontId="15" fillId="0" borderId="0" xfId="0" applyFont="1"/>
    <xf numFmtId="0" fontId="0" fillId="0" borderId="129" xfId="0" applyBorder="1"/>
    <xf numFmtId="0" fontId="9" fillId="0" borderId="164" xfId="0" applyFont="1" applyBorder="1"/>
    <xf numFmtId="0" fontId="0" fillId="0" borderId="162" xfId="0" applyBorder="1"/>
    <xf numFmtId="0" fontId="0" fillId="0" borderId="164" xfId="0" applyBorder="1"/>
    <xf numFmtId="0" fontId="0" fillId="0" borderId="82" xfId="0" applyBorder="1"/>
    <xf numFmtId="0" fontId="0" fillId="0" borderId="84" xfId="0" applyBorder="1"/>
    <xf numFmtId="0" fontId="13" fillId="0" borderId="171" xfId="0" applyFont="1" applyBorder="1"/>
    <xf numFmtId="0" fontId="0" fillId="0" borderId="176" xfId="0" applyBorder="1"/>
    <xf numFmtId="0" fontId="0" fillId="0" borderId="177" xfId="0" applyBorder="1"/>
    <xf numFmtId="0" fontId="13" fillId="0" borderId="178" xfId="0" applyFont="1" applyBorder="1"/>
    <xf numFmtId="0" fontId="13" fillId="0" borderId="179" xfId="0" applyFont="1" applyBorder="1"/>
    <xf numFmtId="0" fontId="13" fillId="0" borderId="180" xfId="0" applyFont="1" applyBorder="1"/>
    <xf numFmtId="0" fontId="13" fillId="0" borderId="164" xfId="0" applyFont="1" applyBorder="1"/>
    <xf numFmtId="0" fontId="13" fillId="0" borderId="181" xfId="0" applyFont="1" applyBorder="1"/>
    <xf numFmtId="0" fontId="13" fillId="0" borderId="182" xfId="0" applyFont="1" applyBorder="1"/>
    <xf numFmtId="0" fontId="13" fillId="0" borderId="183" xfId="0" applyFont="1" applyBorder="1"/>
    <xf numFmtId="0" fontId="0" fillId="0" borderId="186" xfId="0" applyBorder="1"/>
    <xf numFmtId="0" fontId="0" fillId="0" borderId="187" xfId="0" applyBorder="1"/>
    <xf numFmtId="0" fontId="9" fillId="0" borderId="190" xfId="0" applyFont="1" applyBorder="1"/>
    <xf numFmtId="0" fontId="9" fillId="0" borderId="191" xfId="0" applyFont="1" applyBorder="1"/>
    <xf numFmtId="0" fontId="9" fillId="0" borderId="192" xfId="0" applyFont="1" applyBorder="1"/>
    <xf numFmtId="0" fontId="0" fillId="0" borderId="153" xfId="0" applyBorder="1"/>
    <xf numFmtId="1" fontId="0" fillId="0" borderId="150" xfId="0" applyNumberFormat="1" applyBorder="1" applyAlignment="1">
      <alignment horizontal="center"/>
    </xf>
    <xf numFmtId="1" fontId="0" fillId="0" borderId="62" xfId="0" applyNumberFormat="1" applyBorder="1" applyAlignment="1">
      <alignment horizontal="center"/>
    </xf>
    <xf numFmtId="1" fontId="0" fillId="0" borderId="163" xfId="0" applyNumberFormat="1" applyBorder="1" applyAlignment="1">
      <alignment horizontal="center"/>
    </xf>
    <xf numFmtId="1" fontId="0" fillId="0" borderId="0" xfId="0" applyNumberFormat="1" applyAlignment="1">
      <alignment horizontal="center"/>
    </xf>
    <xf numFmtId="1" fontId="8" fillId="0" borderId="30" xfId="0" applyNumberFormat="1" applyFont="1" applyBorder="1" applyAlignment="1">
      <alignment horizontal="center"/>
    </xf>
    <xf numFmtId="1" fontId="0" fillId="0" borderId="13" xfId="0" applyNumberFormat="1" applyBorder="1" applyAlignment="1">
      <alignment horizontal="center"/>
    </xf>
    <xf numFmtId="1" fontId="19" fillId="0" borderId="9" xfId="0" applyNumberFormat="1" applyFont="1" applyBorder="1" applyAlignment="1">
      <alignment horizontal="center"/>
    </xf>
    <xf numFmtId="1" fontId="9" fillId="0" borderId="9" xfId="0" applyNumberFormat="1" applyFont="1" applyBorder="1" applyAlignment="1">
      <alignment horizontal="center"/>
    </xf>
    <xf numFmtId="1" fontId="0" fillId="0" borderId="144" xfId="0" applyNumberFormat="1" applyBorder="1" applyAlignment="1">
      <alignment horizontal="center"/>
    </xf>
    <xf numFmtId="1" fontId="0" fillId="0" borderId="155" xfId="0" applyNumberFormat="1" applyBorder="1" applyAlignment="1">
      <alignment horizontal="center"/>
    </xf>
    <xf numFmtId="1" fontId="9" fillId="0" borderId="163" xfId="0" applyNumberFormat="1" applyFont="1" applyBorder="1" applyAlignment="1">
      <alignment horizontal="center"/>
    </xf>
    <xf numFmtId="1" fontId="9" fillId="0" borderId="144" xfId="0" applyNumberFormat="1" applyFont="1" applyBorder="1" applyAlignment="1">
      <alignment horizontal="center"/>
    </xf>
    <xf numFmtId="1" fontId="9" fillId="0" borderId="189" xfId="0" applyNumberFormat="1" applyFont="1" applyBorder="1" applyAlignment="1">
      <alignment horizontal="center"/>
    </xf>
    <xf numFmtId="0" fontId="0" fillId="0" borderId="1" xfId="0" applyBorder="1"/>
    <xf numFmtId="0" fontId="0" fillId="0" borderId="144" xfId="0" applyBorder="1" applyAlignment="1">
      <alignment horizontal="center"/>
    </xf>
    <xf numFmtId="0" fontId="0" fillId="0" borderId="54" xfId="0" applyBorder="1" applyAlignment="1">
      <alignment horizontal="center"/>
    </xf>
    <xf numFmtId="0" fontId="0" fillId="0" borderId="54" xfId="0" applyBorder="1"/>
    <xf numFmtId="3" fontId="0" fillId="0" borderId="60" xfId="0" applyNumberFormat="1" applyBorder="1" applyAlignment="1">
      <alignment horizontal="center"/>
    </xf>
    <xf numFmtId="0" fontId="13" fillId="0" borderId="20" xfId="0" applyFont="1" applyBorder="1"/>
    <xf numFmtId="1" fontId="9" fillId="0" borderId="69" xfId="0" applyNumberFormat="1" applyFont="1" applyBorder="1" applyAlignment="1">
      <alignment horizontal="center"/>
    </xf>
    <xf numFmtId="0" fontId="9" fillId="0" borderId="69" xfId="0" applyFont="1" applyBorder="1"/>
    <xf numFmtId="0" fontId="0" fillId="0" borderId="69" xfId="0" applyBorder="1"/>
    <xf numFmtId="0" fontId="9" fillId="0" borderId="195" xfId="0" applyFont="1" applyBorder="1"/>
    <xf numFmtId="0" fontId="9" fillId="0" borderId="196" xfId="0" applyFont="1" applyBorder="1"/>
    <xf numFmtId="1" fontId="7" fillId="0" borderId="165" xfId="0" applyNumberFormat="1" applyFont="1" applyBorder="1" applyAlignment="1">
      <alignment horizontal="center"/>
    </xf>
    <xf numFmtId="0" fontId="23" fillId="0" borderId="173" xfId="0" applyFont="1" applyBorder="1"/>
    <xf numFmtId="0" fontId="7" fillId="0" borderId="130" xfId="0" applyFont="1" applyBorder="1"/>
    <xf numFmtId="0" fontId="7" fillId="0" borderId="197" xfId="0" applyFont="1" applyBorder="1"/>
    <xf numFmtId="0" fontId="7" fillId="0" borderId="198" xfId="0" applyFont="1" applyBorder="1"/>
    <xf numFmtId="0" fontId="0" fillId="0" borderId="13" xfId="0" applyBorder="1"/>
    <xf numFmtId="1" fontId="0" fillId="0" borderId="51" xfId="0" applyNumberFormat="1" applyBorder="1" applyAlignment="1">
      <alignment horizontal="center"/>
    </xf>
    <xf numFmtId="0" fontId="13" fillId="0" borderId="51" xfId="0" applyFont="1" applyBorder="1"/>
    <xf numFmtId="0" fontId="13" fillId="0" borderId="55" xfId="0" applyFont="1" applyBorder="1"/>
    <xf numFmtId="0" fontId="13" fillId="0" borderId="85" xfId="0" applyFont="1" applyBorder="1"/>
    <xf numFmtId="0" fontId="0" fillId="0" borderId="85" xfId="0" applyBorder="1" applyAlignment="1">
      <alignment horizontal="right"/>
    </xf>
    <xf numFmtId="0" fontId="13" fillId="0" borderId="37" xfId="0" applyFont="1" applyBorder="1"/>
    <xf numFmtId="0" fontId="13" fillId="0" borderId="38" xfId="0" applyFont="1" applyBorder="1"/>
    <xf numFmtId="0" fontId="0" fillId="0" borderId="62" xfId="0" applyBorder="1" applyAlignment="1">
      <alignment horizontal="right"/>
    </xf>
    <xf numFmtId="0" fontId="11" fillId="0" borderId="83" xfId="0" applyFont="1" applyBorder="1" applyAlignment="1">
      <alignment horizontal="center"/>
    </xf>
    <xf numFmtId="0" fontId="8" fillId="0" borderId="30" xfId="0" applyFont="1" applyBorder="1" applyAlignment="1">
      <alignment horizontal="right"/>
    </xf>
    <xf numFmtId="0" fontId="0" fillId="0" borderId="54" xfId="0" applyBorder="1" applyAlignment="1">
      <alignment horizontal="right"/>
    </xf>
    <xf numFmtId="0" fontId="0" fillId="0" borderId="150" xfId="0" applyBorder="1" applyAlignment="1">
      <alignment horizontal="right"/>
    </xf>
    <xf numFmtId="0" fontId="0" fillId="0" borderId="92" xfId="0" applyBorder="1" applyAlignment="1">
      <alignment horizontal="right"/>
    </xf>
    <xf numFmtId="0" fontId="0" fillId="0" borderId="163" xfId="0" applyBorder="1" applyAlignment="1">
      <alignment horizontal="right"/>
    </xf>
    <xf numFmtId="0" fontId="0" fillId="0" borderId="13" xfId="0" applyBorder="1" applyAlignment="1">
      <alignment horizontal="right"/>
    </xf>
    <xf numFmtId="0" fontId="11" fillId="0" borderId="83" xfId="0" applyFont="1" applyBorder="1" applyAlignment="1">
      <alignment horizontal="right"/>
    </xf>
    <xf numFmtId="0" fontId="0" fillId="0" borderId="13" xfId="0" applyBorder="1" applyAlignment="1" applyProtection="1">
      <alignment horizontal="right"/>
      <protection locked="0"/>
    </xf>
    <xf numFmtId="0" fontId="7" fillId="0" borderId="165" xfId="0" applyFont="1" applyBorder="1" applyAlignment="1">
      <alignment horizontal="right"/>
    </xf>
    <xf numFmtId="0" fontId="19" fillId="0" borderId="9" xfId="0" applyFont="1" applyBorder="1" applyAlignment="1">
      <alignment horizontal="right"/>
    </xf>
    <xf numFmtId="0" fontId="9" fillId="0" borderId="9" xfId="0" applyFont="1" applyBorder="1" applyAlignment="1">
      <alignment horizontal="right"/>
    </xf>
    <xf numFmtId="0" fontId="0" fillId="0" borderId="144" xfId="0" applyBorder="1" applyAlignment="1">
      <alignment horizontal="right"/>
    </xf>
    <xf numFmtId="0" fontId="9" fillId="0" borderId="144" xfId="0" applyFont="1" applyBorder="1" applyAlignment="1">
      <alignment horizontal="right"/>
    </xf>
    <xf numFmtId="0" fontId="0" fillId="0" borderId="155" xfId="0" applyBorder="1" applyAlignment="1">
      <alignment horizontal="right"/>
    </xf>
    <xf numFmtId="0" fontId="9" fillId="0" borderId="163" xfId="0" applyFont="1" applyBorder="1" applyAlignment="1">
      <alignment horizontal="right"/>
    </xf>
    <xf numFmtId="0" fontId="0" fillId="0" borderId="184" xfId="0" applyBorder="1" applyAlignment="1">
      <alignment horizontal="right"/>
    </xf>
    <xf numFmtId="0" fontId="9" fillId="0" borderId="69" xfId="0" applyFont="1" applyBorder="1" applyAlignment="1">
      <alignment horizontal="right"/>
    </xf>
    <xf numFmtId="0" fontId="0" fillId="0" borderId="20" xfId="0" applyBorder="1" applyAlignment="1">
      <alignment horizontal="right"/>
    </xf>
    <xf numFmtId="0" fontId="9" fillId="0" borderId="189" xfId="0" applyFont="1" applyBorder="1" applyAlignment="1">
      <alignment horizontal="right"/>
    </xf>
    <xf numFmtId="3" fontId="0" fillId="0" borderId="138" xfId="0" applyNumberFormat="1" applyBorder="1"/>
    <xf numFmtId="0" fontId="0" fillId="0" borderId="138" xfId="0" applyBorder="1" applyAlignment="1">
      <alignment horizontal="right"/>
    </xf>
    <xf numFmtId="0" fontId="13" fillId="0" borderId="204" xfId="0" applyFont="1" applyBorder="1"/>
    <xf numFmtId="0" fontId="13" fillId="0" borderId="140" xfId="0" applyFont="1" applyBorder="1"/>
    <xf numFmtId="0" fontId="13" fillId="0" borderId="205" xfId="0" applyFont="1" applyBorder="1"/>
    <xf numFmtId="0" fontId="13" fillId="0" borderId="206" xfId="0" applyFont="1" applyBorder="1"/>
    <xf numFmtId="0" fontId="13" fillId="0" borderId="142" xfId="0" applyFont="1" applyBorder="1"/>
    <xf numFmtId="0" fontId="13" fillId="0" borderId="208" xfId="0" applyFont="1" applyBorder="1"/>
    <xf numFmtId="0" fontId="0" fillId="0" borderId="142" xfId="0" applyBorder="1"/>
    <xf numFmtId="0" fontId="0" fillId="0" borderId="208" xfId="0" applyBorder="1"/>
    <xf numFmtId="0" fontId="8" fillId="0" borderId="170" xfId="0" applyFont="1" applyBorder="1"/>
    <xf numFmtId="0" fontId="0" fillId="0" borderId="1" xfId="0" applyBorder="1" applyAlignment="1">
      <alignment horizontal="center"/>
    </xf>
    <xf numFmtId="0" fontId="0" fillId="0" borderId="25" xfId="0" applyBorder="1"/>
    <xf numFmtId="165" fontId="0" fillId="0" borderId="207" xfId="0" applyNumberFormat="1" applyBorder="1"/>
    <xf numFmtId="0" fontId="0" fillId="0" borderId="209" xfId="0" applyBorder="1"/>
    <xf numFmtId="0" fontId="0" fillId="0" borderId="174" xfId="0" applyBorder="1"/>
    <xf numFmtId="0" fontId="0" fillId="0" borderId="175" xfId="0" applyBorder="1"/>
    <xf numFmtId="0" fontId="0" fillId="0" borderId="212" xfId="0" applyBorder="1" applyAlignment="1">
      <alignment horizontal="right"/>
    </xf>
    <xf numFmtId="0" fontId="0" fillId="0" borderId="210" xfId="0" applyBorder="1"/>
    <xf numFmtId="0" fontId="13" fillId="0" borderId="214" xfId="0" applyFont="1" applyBorder="1"/>
    <xf numFmtId="0" fontId="13" fillId="0" borderId="215" xfId="0" applyFont="1" applyBorder="1"/>
    <xf numFmtId="0" fontId="0" fillId="0" borderId="9" xfId="0" applyBorder="1" applyAlignment="1">
      <alignment horizontal="right"/>
    </xf>
    <xf numFmtId="0" fontId="13" fillId="0" borderId="9" xfId="0" applyFont="1" applyBorder="1"/>
    <xf numFmtId="49" fontId="0" fillId="0" borderId="9" xfId="0" applyNumberFormat="1" applyBorder="1" applyAlignment="1">
      <alignment horizontal="center"/>
    </xf>
    <xf numFmtId="168" fontId="0" fillId="0" borderId="0" xfId="2" applyNumberFormat="1" applyFont="1"/>
    <xf numFmtId="0" fontId="0" fillId="0" borderId="1" xfId="0" applyBorder="1" applyAlignment="1">
      <alignment horizontal="left"/>
    </xf>
    <xf numFmtId="49" fontId="0" fillId="0" borderId="0" xfId="0" applyNumberFormat="1" applyProtection="1">
      <protection locked="0"/>
    </xf>
    <xf numFmtId="0" fontId="0" fillId="0" borderId="0" xfId="0" applyProtection="1">
      <protection locked="0"/>
    </xf>
    <xf numFmtId="0" fontId="13" fillId="0" borderId="0" xfId="0" applyFont="1" applyProtection="1">
      <protection locked="0"/>
    </xf>
    <xf numFmtId="169" fontId="13" fillId="0" borderId="0" xfId="2" applyNumberFormat="1" applyFont="1" applyFill="1" applyProtection="1">
      <protection locked="0"/>
    </xf>
    <xf numFmtId="166" fontId="27" fillId="0" borderId="0" xfId="0" applyNumberFormat="1" applyFont="1" applyAlignment="1">
      <alignment horizontal="center"/>
    </xf>
    <xf numFmtId="49" fontId="0" fillId="0" borderId="0" xfId="0" applyNumberFormat="1"/>
    <xf numFmtId="0" fontId="11" fillId="0" borderId="0" xfId="0" applyFont="1"/>
    <xf numFmtId="0" fontId="8" fillId="0" borderId="56" xfId="0" applyFont="1" applyBorder="1"/>
    <xf numFmtId="165" fontId="0" fillId="0" borderId="56" xfId="0" applyNumberFormat="1" applyBorder="1"/>
    <xf numFmtId="165" fontId="0" fillId="0" borderId="64" xfId="0" applyNumberFormat="1" applyBorder="1"/>
    <xf numFmtId="165" fontId="0" fillId="0" borderId="61" xfId="0" applyNumberFormat="1" applyBorder="1"/>
    <xf numFmtId="165" fontId="0" fillId="0" borderId="83" xfId="0" applyNumberFormat="1" applyBorder="1"/>
    <xf numFmtId="165" fontId="0" fillId="0" borderId="38" xfId="0" applyNumberFormat="1" applyBorder="1"/>
    <xf numFmtId="0" fontId="9" fillId="0" borderId="207" xfId="0" applyFont="1" applyBorder="1"/>
    <xf numFmtId="0" fontId="0" fillId="0" borderId="219" xfId="0" applyBorder="1"/>
    <xf numFmtId="0" fontId="9" fillId="0" borderId="219" xfId="0" applyFont="1" applyBorder="1"/>
    <xf numFmtId="0" fontId="0" fillId="0" borderId="207" xfId="0" applyBorder="1"/>
    <xf numFmtId="0" fontId="0" fillId="0" borderId="75" xfId="0" applyBorder="1" applyAlignment="1">
      <alignment horizontal="center"/>
    </xf>
    <xf numFmtId="0" fontId="0" fillId="0" borderId="82" xfId="0" applyBorder="1" applyAlignment="1">
      <alignment horizontal="right"/>
    </xf>
    <xf numFmtId="0" fontId="13" fillId="0" borderId="82" xfId="0" applyFont="1" applyBorder="1"/>
    <xf numFmtId="0" fontId="27" fillId="0" borderId="0" xfId="0" applyFont="1" applyProtection="1">
      <protection locked="0"/>
    </xf>
    <xf numFmtId="165" fontId="0" fillId="0" borderId="0" xfId="0" applyNumberFormat="1" applyProtection="1">
      <protection locked="0"/>
    </xf>
    <xf numFmtId="165" fontId="13" fillId="0" borderId="56" xfId="0" applyNumberFormat="1" applyFont="1" applyBorder="1"/>
    <xf numFmtId="165" fontId="13" fillId="0" borderId="64" xfId="0" applyNumberFormat="1" applyFont="1" applyBorder="1"/>
    <xf numFmtId="165" fontId="13" fillId="0" borderId="61" xfId="0" applyNumberFormat="1" applyFont="1" applyBorder="1"/>
    <xf numFmtId="0" fontId="17" fillId="0" borderId="0" xfId="0" applyFont="1"/>
    <xf numFmtId="0" fontId="22" fillId="0" borderId="0" xfId="0" applyFont="1"/>
    <xf numFmtId="0" fontId="30" fillId="0" borderId="0" xfId="0" applyFont="1"/>
    <xf numFmtId="165" fontId="17" fillId="0" borderId="64" xfId="0" applyNumberFormat="1" applyFont="1" applyBorder="1"/>
    <xf numFmtId="165" fontId="13" fillId="0" borderId="207" xfId="0" applyNumberFormat="1" applyFont="1" applyBorder="1"/>
    <xf numFmtId="49" fontId="0" fillId="0" borderId="54" xfId="0" applyNumberFormat="1" applyBorder="1" applyAlignment="1">
      <alignment horizontal="center"/>
    </xf>
    <xf numFmtId="49" fontId="0" fillId="0" borderId="163" xfId="0" applyNumberFormat="1" applyBorder="1" applyAlignment="1">
      <alignment horizontal="center"/>
    </xf>
    <xf numFmtId="49" fontId="0" fillId="0" borderId="62" xfId="0" applyNumberFormat="1" applyBorder="1" applyAlignment="1">
      <alignment horizontal="center"/>
    </xf>
    <xf numFmtId="49" fontId="33" fillId="0" borderId="0" xfId="0" applyNumberFormat="1" applyFont="1" applyAlignment="1">
      <alignment horizontal="right"/>
    </xf>
    <xf numFmtId="49" fontId="34" fillId="0" borderId="85" xfId="0" applyNumberFormat="1" applyFont="1" applyBorder="1" applyAlignment="1">
      <alignment horizontal="right"/>
    </xf>
    <xf numFmtId="49" fontId="34" fillId="0" borderId="99" xfId="0" applyNumberFormat="1" applyFont="1" applyBorder="1" applyAlignment="1">
      <alignment horizontal="right"/>
    </xf>
    <xf numFmtId="49" fontId="34" fillId="0" borderId="32" xfId="0" applyNumberFormat="1" applyFont="1" applyBorder="1" applyAlignment="1">
      <alignment horizontal="right"/>
    </xf>
    <xf numFmtId="49" fontId="35" fillId="0" borderId="85" xfId="0" applyNumberFormat="1" applyFont="1" applyBorder="1" applyAlignment="1">
      <alignment horizontal="right"/>
    </xf>
    <xf numFmtId="49" fontId="35" fillId="0" borderId="99" xfId="0" applyNumberFormat="1" applyFont="1" applyBorder="1" applyAlignment="1">
      <alignment horizontal="right"/>
    </xf>
    <xf numFmtId="49" fontId="34" fillId="0" borderId="57" xfId="0" applyNumberFormat="1" applyFont="1" applyBorder="1" applyAlignment="1">
      <alignment horizontal="right"/>
    </xf>
    <xf numFmtId="49" fontId="34" fillId="0" borderId="0" xfId="0" applyNumberFormat="1" applyFont="1" applyAlignment="1">
      <alignment horizontal="right"/>
    </xf>
    <xf numFmtId="49" fontId="34" fillId="0" borderId="213" xfId="0" applyNumberFormat="1" applyFont="1" applyBorder="1" applyAlignment="1">
      <alignment horizontal="right"/>
    </xf>
    <xf numFmtId="49" fontId="34" fillId="0" borderId="84" xfId="0" applyNumberFormat="1" applyFont="1" applyBorder="1" applyAlignment="1">
      <alignment horizontal="right"/>
    </xf>
    <xf numFmtId="49" fontId="34" fillId="0" borderId="55" xfId="0" applyNumberFormat="1" applyFont="1" applyBorder="1" applyAlignment="1">
      <alignment horizontal="right"/>
    </xf>
    <xf numFmtId="49" fontId="34" fillId="0" borderId="10" xfId="0" applyNumberFormat="1" applyFont="1" applyBorder="1" applyAlignment="1">
      <alignment horizontal="right"/>
    </xf>
    <xf numFmtId="49" fontId="34" fillId="0" borderId="58" xfId="0" applyNumberFormat="1" applyFont="1" applyBorder="1" applyAlignment="1">
      <alignment horizontal="right"/>
    </xf>
    <xf numFmtId="49" fontId="34" fillId="0" borderId="0" xfId="0" applyNumberFormat="1" applyFont="1"/>
    <xf numFmtId="49" fontId="36" fillId="0" borderId="72" xfId="0" applyNumberFormat="1" applyFont="1" applyBorder="1" applyAlignment="1">
      <alignment horizontal="right"/>
    </xf>
    <xf numFmtId="0" fontId="13" fillId="0" borderId="220" xfId="0" applyFont="1" applyBorder="1"/>
    <xf numFmtId="0" fontId="16" fillId="0" borderId="0" xfId="0" applyFont="1"/>
    <xf numFmtId="49" fontId="34" fillId="0" borderId="173" xfId="0" applyNumberFormat="1" applyFont="1" applyBorder="1" applyAlignment="1">
      <alignment horizontal="right"/>
    </xf>
    <xf numFmtId="49" fontId="34" fillId="0" borderId="10" xfId="0" applyNumberFormat="1" applyFont="1" applyBorder="1"/>
    <xf numFmtId="49" fontId="34" fillId="0" borderId="82" xfId="0" applyNumberFormat="1" applyFont="1" applyBorder="1" applyAlignment="1">
      <alignment horizontal="right"/>
    </xf>
    <xf numFmtId="49" fontId="34" fillId="0" borderId="83" xfId="0" applyNumberFormat="1" applyFont="1" applyBorder="1" applyAlignment="1">
      <alignment horizontal="right"/>
    </xf>
    <xf numFmtId="49" fontId="34" fillId="0" borderId="13" xfId="0" applyNumberFormat="1" applyFont="1" applyBorder="1" applyAlignment="1" applyProtection="1">
      <alignment horizontal="right"/>
      <protection locked="0"/>
    </xf>
    <xf numFmtId="49" fontId="34" fillId="0" borderId="156" xfId="0" applyNumberFormat="1" applyFont="1" applyBorder="1" applyAlignment="1">
      <alignment horizontal="right"/>
    </xf>
    <xf numFmtId="0" fontId="36" fillId="0" borderId="99" xfId="0" applyFont="1" applyBorder="1"/>
    <xf numFmtId="49" fontId="34" fillId="0" borderId="196" xfId="0" applyNumberFormat="1" applyFont="1" applyBorder="1" applyAlignment="1">
      <alignment horizontal="right"/>
    </xf>
    <xf numFmtId="49" fontId="34" fillId="0" borderId="78" xfId="0" applyNumberFormat="1" applyFont="1" applyBorder="1" applyAlignment="1">
      <alignment horizontal="right"/>
    </xf>
    <xf numFmtId="49" fontId="34" fillId="0" borderId="80" xfId="0" applyNumberFormat="1" applyFont="1" applyBorder="1" applyAlignment="1">
      <alignment horizontal="right"/>
    </xf>
    <xf numFmtId="49" fontId="34" fillId="0" borderId="0" xfId="0" applyNumberFormat="1" applyFont="1" applyProtection="1">
      <protection locked="0"/>
    </xf>
    <xf numFmtId="49" fontId="34" fillId="0" borderId="186" xfId="0" applyNumberFormat="1" applyFont="1" applyBorder="1" applyAlignment="1">
      <alignment horizontal="right"/>
    </xf>
    <xf numFmtId="49" fontId="34" fillId="0" borderId="23" xfId="0" applyNumberFormat="1" applyFont="1" applyBorder="1" applyAlignment="1">
      <alignment horizontal="right"/>
    </xf>
    <xf numFmtId="49" fontId="34" fillId="0" borderId="190" xfId="0" applyNumberFormat="1" applyFont="1" applyBorder="1" applyAlignment="1">
      <alignment horizontal="right"/>
    </xf>
    <xf numFmtId="0" fontId="0" fillId="0" borderId="201" xfId="0" applyBorder="1"/>
    <xf numFmtId="0" fontId="13" fillId="0" borderId="202" xfId="0" applyFont="1" applyBorder="1"/>
    <xf numFmtId="0" fontId="13" fillId="0" borderId="203" xfId="0" applyFont="1" applyBorder="1"/>
    <xf numFmtId="0" fontId="5" fillId="0" borderId="224" xfId="0" applyFont="1" applyBorder="1" applyAlignment="1">
      <alignment horizontal="center" vertical="center" wrapText="1"/>
    </xf>
    <xf numFmtId="0" fontId="5" fillId="0" borderId="225" xfId="0" applyFont="1" applyBorder="1" applyAlignment="1">
      <alignment horizontal="center" vertical="center" wrapText="1"/>
    </xf>
    <xf numFmtId="0" fontId="0" fillId="0" borderId="0" xfId="0" applyAlignment="1">
      <alignment horizontal="left" vertical="top"/>
    </xf>
    <xf numFmtId="0" fontId="13" fillId="0" borderId="51" xfId="0" applyFont="1" applyBorder="1" applyAlignment="1" applyProtection="1">
      <alignment horizontal="center"/>
      <protection locked="0"/>
    </xf>
    <xf numFmtId="0" fontId="13" fillId="0" borderId="54" xfId="0" applyFont="1" applyBorder="1" applyAlignment="1">
      <alignment horizontal="right"/>
    </xf>
    <xf numFmtId="49" fontId="0" fillId="0" borderId="228" xfId="0" applyNumberFormat="1" applyBorder="1" applyAlignment="1">
      <alignment horizontal="left"/>
    </xf>
    <xf numFmtId="1" fontId="27" fillId="0" borderId="228" xfId="0" applyNumberFormat="1" applyFont="1" applyBorder="1" applyAlignment="1">
      <alignment horizontal="center"/>
    </xf>
    <xf numFmtId="0" fontId="0" fillId="0" borderId="228" xfId="0" applyBorder="1" applyAlignment="1" applyProtection="1">
      <alignment horizontal="center"/>
      <protection locked="0"/>
    </xf>
    <xf numFmtId="0" fontId="0" fillId="0" borderId="228" xfId="0" applyBorder="1" applyAlignment="1">
      <alignment horizontal="left"/>
    </xf>
    <xf numFmtId="0" fontId="0" fillId="0" borderId="228" xfId="0" applyBorder="1"/>
    <xf numFmtId="14" fontId="0" fillId="0" borderId="228" xfId="0" applyNumberFormat="1" applyBorder="1"/>
    <xf numFmtId="0" fontId="0" fillId="0" borderId="228" xfId="0" applyBorder="1" applyProtection="1">
      <protection locked="0"/>
    </xf>
    <xf numFmtId="0" fontId="0" fillId="0" borderId="227" xfId="0" applyBorder="1" applyAlignment="1" applyProtection="1">
      <alignment horizontal="center"/>
      <protection locked="0"/>
    </xf>
    <xf numFmtId="49" fontId="13" fillId="0" borderId="0" xfId="0" applyNumberFormat="1" applyFont="1" applyAlignment="1">
      <alignment horizontal="center"/>
    </xf>
    <xf numFmtId="9" fontId="0" fillId="0" borderId="0" xfId="3" applyFont="1"/>
    <xf numFmtId="1" fontId="7" fillId="0" borderId="27" xfId="0" applyNumberFormat="1" applyFont="1" applyBorder="1" applyAlignment="1">
      <alignment horizontal="center"/>
    </xf>
    <xf numFmtId="0" fontId="43" fillId="0" borderId="27" xfId="0" applyFont="1" applyBorder="1" applyAlignment="1">
      <alignment horizontal="center"/>
    </xf>
    <xf numFmtId="0" fontId="7" fillId="0" borderId="27" xfId="0" applyFont="1" applyBorder="1" applyAlignment="1">
      <alignment horizontal="right"/>
    </xf>
    <xf numFmtId="49" fontId="32" fillId="0" borderId="27" xfId="0" applyNumberFormat="1" applyFont="1" applyBorder="1" applyAlignment="1">
      <alignment horizontal="right"/>
    </xf>
    <xf numFmtId="49" fontId="32" fillId="0" borderId="27" xfId="0" applyNumberFormat="1" applyFont="1" applyBorder="1" applyAlignment="1">
      <alignment horizontal="center"/>
    </xf>
    <xf numFmtId="0" fontId="7" fillId="0" borderId="27" xfId="0" applyFont="1" applyBorder="1"/>
    <xf numFmtId="0" fontId="7" fillId="0" borderId="0" xfId="0" applyFont="1"/>
    <xf numFmtId="169" fontId="7" fillId="0" borderId="0" xfId="2" applyNumberFormat="1" applyFont="1" applyFill="1"/>
    <xf numFmtId="0" fontId="44" fillId="0" borderId="0" xfId="0" applyFont="1"/>
    <xf numFmtId="1" fontId="44" fillId="0" borderId="30" xfId="0" applyNumberFormat="1" applyFont="1" applyBorder="1" applyAlignment="1">
      <alignment horizontal="center"/>
    </xf>
    <xf numFmtId="0" fontId="45" fillId="0" borderId="30" xfId="0" applyFont="1" applyBorder="1" applyAlignment="1">
      <alignment horizontal="center"/>
    </xf>
    <xf numFmtId="0" fontId="44" fillId="0" borderId="30" xfId="0" applyFont="1" applyBorder="1" applyAlignment="1">
      <alignment horizontal="right"/>
    </xf>
    <xf numFmtId="49" fontId="46" fillId="0" borderId="31" xfId="0" applyNumberFormat="1" applyFont="1" applyBorder="1" applyAlignment="1">
      <alignment horizontal="center"/>
    </xf>
    <xf numFmtId="0" fontId="47" fillId="0" borderId="31" xfId="0" applyFont="1" applyBorder="1"/>
    <xf numFmtId="0" fontId="45" fillId="0" borderId="33" xfId="0" applyFont="1" applyBorder="1"/>
    <xf numFmtId="0" fontId="45" fillId="0" borderId="91" xfId="0" applyFont="1" applyBorder="1"/>
    <xf numFmtId="0" fontId="44" fillId="0" borderId="91" xfId="0" applyFont="1" applyBorder="1"/>
    <xf numFmtId="0" fontId="44" fillId="0" borderId="170" xfId="0" applyFont="1" applyBorder="1"/>
    <xf numFmtId="0" fontId="44" fillId="0" borderId="56" xfId="0" applyFont="1" applyBorder="1"/>
    <xf numFmtId="169" fontId="33" fillId="0" borderId="0" xfId="2" applyNumberFormat="1" applyFont="1" applyFill="1" applyBorder="1"/>
    <xf numFmtId="49" fontId="49" fillId="0" borderId="31" xfId="0" applyNumberFormat="1" applyFont="1" applyBorder="1" applyAlignment="1">
      <alignment horizontal="right"/>
    </xf>
    <xf numFmtId="0" fontId="44" fillId="0" borderId="31" xfId="0" applyFont="1" applyBorder="1"/>
    <xf numFmtId="0" fontId="23" fillId="0" borderId="32" xfId="0" applyFont="1" applyBorder="1"/>
    <xf numFmtId="0" fontId="44" fillId="0" borderId="32" xfId="0" applyFont="1" applyBorder="1"/>
    <xf numFmtId="169" fontId="44" fillId="0" borderId="0" xfId="2" applyNumberFormat="1" applyFont="1" applyFill="1" applyBorder="1"/>
    <xf numFmtId="0" fontId="51" fillId="0" borderId="0" xfId="0" applyFont="1"/>
    <xf numFmtId="1" fontId="51" fillId="0" borderId="30" xfId="0" applyNumberFormat="1" applyFont="1" applyBorder="1" applyAlignment="1">
      <alignment horizontal="center"/>
    </xf>
    <xf numFmtId="0" fontId="22" fillId="0" borderId="30" xfId="0" applyFont="1" applyBorder="1" applyAlignment="1" applyProtection="1">
      <alignment horizontal="center"/>
      <protection locked="0"/>
    </xf>
    <xf numFmtId="0" fontId="51" fillId="0" borderId="30" xfId="0" applyFont="1" applyBorder="1" applyAlignment="1">
      <alignment horizontal="right"/>
    </xf>
    <xf numFmtId="49" fontId="52" fillId="0" borderId="31" xfId="0" applyNumberFormat="1" applyFont="1" applyBorder="1" applyAlignment="1">
      <alignment horizontal="right"/>
    </xf>
    <xf numFmtId="49" fontId="53" fillId="0" borderId="31" xfId="0" applyNumberFormat="1" applyFont="1" applyBorder="1" applyAlignment="1">
      <alignment horizontal="center"/>
    </xf>
    <xf numFmtId="0" fontId="22" fillId="0" borderId="31" xfId="0" applyFont="1" applyBorder="1"/>
    <xf numFmtId="0" fontId="22" fillId="0" borderId="32" xfId="0" applyFont="1" applyBorder="1"/>
    <xf numFmtId="0" fontId="22" fillId="0" borderId="33" xfId="0" applyFont="1" applyBorder="1"/>
    <xf numFmtId="0" fontId="22" fillId="0" borderId="91" xfId="0" applyFont="1" applyBorder="1"/>
    <xf numFmtId="0" fontId="51" fillId="0" borderId="91" xfId="0" applyFont="1" applyBorder="1"/>
    <xf numFmtId="0" fontId="51" fillId="0" borderId="170" xfId="0" applyFont="1" applyBorder="1"/>
    <xf numFmtId="0" fontId="51" fillId="0" borderId="56" xfId="0" applyFont="1" applyBorder="1"/>
    <xf numFmtId="1" fontId="51" fillId="0" borderId="32" xfId="0" applyNumberFormat="1" applyFont="1" applyBorder="1" applyAlignment="1">
      <alignment horizontal="center"/>
    </xf>
    <xf numFmtId="0" fontId="22" fillId="0" borderId="32" xfId="0" applyFont="1" applyBorder="1" applyAlignment="1" applyProtection="1">
      <alignment horizontal="center"/>
      <protection locked="0"/>
    </xf>
    <xf numFmtId="0" fontId="51" fillId="0" borderId="32" xfId="0" applyFont="1" applyBorder="1" applyAlignment="1">
      <alignment horizontal="right"/>
    </xf>
    <xf numFmtId="49" fontId="53" fillId="0" borderId="32" xfId="0" applyNumberFormat="1" applyFont="1" applyBorder="1" applyAlignment="1">
      <alignment horizontal="right"/>
    </xf>
    <xf numFmtId="49" fontId="53" fillId="0" borderId="32" xfId="0" applyNumberFormat="1" applyFont="1" applyBorder="1" applyAlignment="1">
      <alignment horizontal="center"/>
    </xf>
    <xf numFmtId="0" fontId="51" fillId="0" borderId="32" xfId="0" applyFont="1" applyBorder="1"/>
    <xf numFmtId="0" fontId="50" fillId="0" borderId="32" xfId="0" applyFont="1" applyBorder="1"/>
    <xf numFmtId="0" fontId="50" fillId="0" borderId="58" xfId="0" applyFont="1" applyBorder="1"/>
    <xf numFmtId="0" fontId="51" fillId="0" borderId="58" xfId="0" applyFont="1" applyBorder="1"/>
    <xf numFmtId="0" fontId="22" fillId="0" borderId="234" xfId="0" applyFont="1" applyBorder="1"/>
    <xf numFmtId="0" fontId="22" fillId="0" borderId="171" xfId="0" applyFont="1" applyBorder="1"/>
    <xf numFmtId="169" fontId="51" fillId="0" borderId="0" xfId="2" applyNumberFormat="1" applyFont="1" applyFill="1" applyBorder="1"/>
    <xf numFmtId="0" fontId="13" fillId="0" borderId="32" xfId="0" applyFont="1" applyBorder="1" applyAlignment="1">
      <alignment horizontal="center"/>
    </xf>
    <xf numFmtId="49" fontId="34" fillId="0" borderId="32" xfId="0" applyNumberFormat="1" applyFont="1" applyBorder="1" applyAlignment="1">
      <alignment horizontal="center"/>
    </xf>
    <xf numFmtId="169" fontId="0" fillId="0" borderId="0" xfId="2" applyNumberFormat="1" applyFont="1" applyFill="1" applyBorder="1"/>
    <xf numFmtId="0" fontId="14" fillId="0" borderId="9" xfId="0" applyFont="1" applyBorder="1" applyAlignment="1" applyProtection="1">
      <alignment horizontal="center"/>
      <protection locked="0"/>
    </xf>
    <xf numFmtId="49" fontId="34" fillId="0" borderId="85" xfId="0" applyNumberFormat="1" applyFont="1" applyBorder="1" applyAlignment="1">
      <alignment horizontal="center"/>
    </xf>
    <xf numFmtId="0" fontId="13" fillId="0" borderId="9" xfId="0" applyFont="1" applyBorder="1" applyAlignment="1" applyProtection="1">
      <alignment horizontal="center"/>
      <protection locked="0"/>
    </xf>
    <xf numFmtId="0" fontId="13" fillId="0" borderId="0" xfId="0" applyFont="1" applyAlignment="1">
      <alignment horizontal="center"/>
    </xf>
    <xf numFmtId="1" fontId="17" fillId="0" borderId="54" xfId="0" applyNumberFormat="1" applyFont="1" applyBorder="1" applyAlignment="1">
      <alignment horizontal="center"/>
    </xf>
    <xf numFmtId="0" fontId="17" fillId="0" borderId="54" xfId="0" applyFont="1" applyBorder="1" applyAlignment="1">
      <alignment horizontal="right"/>
    </xf>
    <xf numFmtId="0" fontId="17" fillId="0" borderId="10" xfId="0" applyFont="1" applyBorder="1"/>
    <xf numFmtId="0" fontId="17" fillId="0" borderId="83" xfId="0" applyFont="1" applyBorder="1"/>
    <xf numFmtId="0" fontId="17" fillId="0" borderId="34" xfId="0" applyFont="1" applyBorder="1"/>
    <xf numFmtId="0" fontId="17" fillId="0" borderId="91" xfId="0" applyFont="1" applyBorder="1"/>
    <xf numFmtId="0" fontId="17" fillId="0" borderId="0" xfId="0" applyFont="1" applyProtection="1">
      <protection locked="0"/>
    </xf>
    <xf numFmtId="169" fontId="17" fillId="0" borderId="0" xfId="2" applyNumberFormat="1" applyFont="1" applyFill="1" applyBorder="1"/>
    <xf numFmtId="49" fontId="34" fillId="0" borderId="0" xfId="0" applyNumberFormat="1" applyFont="1" applyAlignment="1">
      <alignment horizontal="center"/>
    </xf>
    <xf numFmtId="0" fontId="13" fillId="0" borderId="11" xfId="0" applyFont="1" applyBorder="1" applyAlignment="1" applyProtection="1">
      <alignment horizontal="center"/>
      <protection locked="0"/>
    </xf>
    <xf numFmtId="0" fontId="13" fillId="0" borderId="96" xfId="0" applyFont="1" applyBorder="1" applyAlignment="1">
      <alignment horizontal="center"/>
    </xf>
    <xf numFmtId="0" fontId="14" fillId="0" borderId="74" xfId="0" applyFont="1" applyBorder="1" applyAlignment="1" applyProtection="1">
      <alignment horizontal="center"/>
      <protection locked="0"/>
    </xf>
    <xf numFmtId="0" fontId="13" fillId="0" borderId="38" xfId="0" applyFont="1" applyBorder="1" applyAlignment="1">
      <alignment horizontal="center"/>
    </xf>
    <xf numFmtId="1" fontId="0" fillId="0" borderId="92" xfId="0" applyNumberFormat="1" applyBorder="1" applyAlignment="1">
      <alignment horizontal="center"/>
    </xf>
    <xf numFmtId="0" fontId="13" fillId="0" borderId="117" xfId="0" applyFont="1" applyBorder="1" applyAlignment="1" applyProtection="1">
      <alignment horizontal="center"/>
      <protection locked="0"/>
    </xf>
    <xf numFmtId="49" fontId="34" fillId="0" borderId="213" xfId="0" applyNumberFormat="1" applyFont="1" applyBorder="1" applyAlignment="1">
      <alignment horizontal="center"/>
    </xf>
    <xf numFmtId="0" fontId="14" fillId="0" borderId="54" xfId="0" applyFont="1" applyBorder="1" applyAlignment="1" applyProtection="1">
      <alignment horizontal="center"/>
      <protection locked="0"/>
    </xf>
    <xf numFmtId="49" fontId="34" fillId="0" borderId="84" xfId="0" applyNumberFormat="1" applyFont="1" applyBorder="1" applyAlignment="1">
      <alignment horizontal="center"/>
    </xf>
    <xf numFmtId="0" fontId="55" fillId="0" borderId="126" xfId="0" applyFont="1" applyBorder="1"/>
    <xf numFmtId="0" fontId="8" fillId="0" borderId="82" xfId="0" applyFont="1" applyBorder="1"/>
    <xf numFmtId="0" fontId="13" fillId="0" borderId="20" xfId="0" applyFont="1" applyBorder="1" applyAlignment="1">
      <alignment horizontal="center"/>
    </xf>
    <xf numFmtId="49" fontId="34" fillId="0" borderId="55" xfId="0" applyNumberFormat="1" applyFont="1" applyBorder="1" applyAlignment="1">
      <alignment horizontal="center"/>
    </xf>
    <xf numFmtId="169" fontId="0" fillId="0" borderId="0" xfId="2" applyNumberFormat="1" applyFont="1" applyFill="1"/>
    <xf numFmtId="0" fontId="13" fillId="0" borderId="30" xfId="0" applyFont="1" applyBorder="1" applyAlignment="1">
      <alignment horizontal="center"/>
    </xf>
    <xf numFmtId="1" fontId="0" fillId="0" borderId="32" xfId="0" applyNumberFormat="1" applyBorder="1" applyAlignment="1">
      <alignment horizontal="center"/>
    </xf>
    <xf numFmtId="0" fontId="0" fillId="0" borderId="32" xfId="0" applyBorder="1" applyAlignment="1">
      <alignment horizontal="right"/>
    </xf>
    <xf numFmtId="0" fontId="13" fillId="0" borderId="235" xfId="0" applyFont="1" applyBorder="1"/>
    <xf numFmtId="0" fontId="45" fillId="0" borderId="30" xfId="0" applyFont="1" applyBorder="1" applyAlignment="1" applyProtection="1">
      <alignment horizontal="center"/>
      <protection locked="0"/>
    </xf>
    <xf numFmtId="49" fontId="52" fillId="0" borderId="55" xfId="0" applyNumberFormat="1" applyFont="1" applyBorder="1" applyAlignment="1">
      <alignment horizontal="right"/>
    </xf>
    <xf numFmtId="0" fontId="57" fillId="0" borderId="32" xfId="0" applyFont="1" applyBorder="1"/>
    <xf numFmtId="0" fontId="56" fillId="0" borderId="32" xfId="0" applyFont="1" applyBorder="1"/>
    <xf numFmtId="1" fontId="44" fillId="0" borderId="32" xfId="0" applyNumberFormat="1" applyFont="1" applyBorder="1" applyAlignment="1">
      <alignment horizontal="center"/>
    </xf>
    <xf numFmtId="0" fontId="45" fillId="0" borderId="58" xfId="0" applyFont="1" applyBorder="1" applyAlignment="1" applyProtection="1">
      <alignment horizontal="center"/>
      <protection locked="0"/>
    </xf>
    <xf numFmtId="0" fontId="44" fillId="0" borderId="32" xfId="0" applyFont="1" applyBorder="1" applyAlignment="1">
      <alignment horizontal="right"/>
    </xf>
    <xf numFmtId="49" fontId="46" fillId="0" borderId="57" xfId="0" applyNumberFormat="1" applyFont="1" applyBorder="1" applyAlignment="1">
      <alignment horizontal="right"/>
    </xf>
    <xf numFmtId="49" fontId="46" fillId="0" borderId="58" xfId="0" applyNumberFormat="1" applyFont="1" applyBorder="1" applyAlignment="1">
      <alignment horizontal="center"/>
    </xf>
    <xf numFmtId="0" fontId="56" fillId="0" borderId="58" xfId="0" applyFont="1" applyBorder="1"/>
    <xf numFmtId="0" fontId="56" fillId="0" borderId="0" xfId="0" applyFont="1"/>
    <xf numFmtId="0" fontId="45" fillId="0" borderId="220" xfId="0" applyFont="1" applyBorder="1"/>
    <xf numFmtId="0" fontId="45" fillId="0" borderId="167" xfId="0" applyFont="1" applyBorder="1"/>
    <xf numFmtId="0" fontId="13" fillId="0" borderId="92" xfId="0" applyFont="1" applyBorder="1" applyAlignment="1" applyProtection="1">
      <alignment horizontal="center"/>
      <protection locked="0"/>
    </xf>
    <xf numFmtId="49" fontId="35" fillId="0" borderId="57" xfId="0" applyNumberFormat="1" applyFont="1" applyBorder="1" applyAlignment="1">
      <alignment horizontal="center"/>
    </xf>
    <xf numFmtId="49" fontId="34" fillId="0" borderId="57" xfId="0" applyNumberFormat="1" applyFont="1" applyBorder="1" applyAlignment="1">
      <alignment horizontal="center"/>
    </xf>
    <xf numFmtId="0" fontId="13" fillId="0" borderId="62" xfId="0" applyFont="1" applyBorder="1" applyAlignment="1" applyProtection="1">
      <alignment horizontal="center"/>
      <protection locked="0"/>
    </xf>
    <xf numFmtId="0" fontId="13" fillId="0" borderId="0" xfId="0" applyFont="1" applyAlignment="1" applyProtection="1">
      <alignment horizontal="center"/>
      <protection locked="0"/>
    </xf>
    <xf numFmtId="0" fontId="14" fillId="0" borderId="30" xfId="0" applyFont="1" applyBorder="1" applyAlignment="1" applyProtection="1">
      <alignment horizontal="center"/>
      <protection locked="0"/>
    </xf>
    <xf numFmtId="49" fontId="34" fillId="0" borderId="31" xfId="0" applyNumberFormat="1" applyFont="1" applyBorder="1" applyAlignment="1">
      <alignment horizontal="center"/>
    </xf>
    <xf numFmtId="0" fontId="28" fillId="0" borderId="32" xfId="0" applyFont="1" applyBorder="1"/>
    <xf numFmtId="1" fontId="8" fillId="0" borderId="32" xfId="0" applyNumberFormat="1" applyFont="1" applyBorder="1" applyAlignment="1">
      <alignment horizontal="center"/>
    </xf>
    <xf numFmtId="0" fontId="14" fillId="0" borderId="0" xfId="0" applyFont="1" applyAlignment="1" applyProtection="1">
      <alignment horizontal="center"/>
      <protection locked="0"/>
    </xf>
    <xf numFmtId="0" fontId="8" fillId="0" borderId="32" xfId="0" applyFont="1" applyBorder="1" applyAlignment="1">
      <alignment horizontal="right"/>
    </xf>
    <xf numFmtId="0" fontId="14" fillId="0" borderId="235" xfId="0" applyFont="1" applyBorder="1"/>
    <xf numFmtId="169" fontId="8" fillId="0" borderId="0" xfId="2" applyNumberFormat="1" applyFont="1" applyFill="1" applyBorder="1"/>
    <xf numFmtId="0" fontId="13" fillId="0" borderId="45" xfId="0" applyFont="1" applyBorder="1" applyAlignment="1">
      <alignment horizontal="center"/>
    </xf>
    <xf numFmtId="0" fontId="13" fillId="0" borderId="37" xfId="0" applyFont="1" applyBorder="1" applyAlignment="1">
      <alignment horizontal="center"/>
    </xf>
    <xf numFmtId="0" fontId="13" fillId="0" borderId="97" xfId="0" applyFont="1" applyBorder="1" applyAlignment="1">
      <alignment horizontal="center"/>
    </xf>
    <xf numFmtId="0" fontId="13" fillId="0" borderId="9" xfId="0" applyFont="1" applyBorder="1" applyAlignment="1">
      <alignment horizontal="center"/>
    </xf>
    <xf numFmtId="49" fontId="34" fillId="0" borderId="10" xfId="0" applyNumberFormat="1" applyFont="1" applyBorder="1" applyAlignment="1">
      <alignment horizontal="center"/>
    </xf>
    <xf numFmtId="1" fontId="13" fillId="0" borderId="9" xfId="0" applyNumberFormat="1" applyFont="1" applyBorder="1" applyAlignment="1">
      <alignment horizontal="center"/>
    </xf>
    <xf numFmtId="0" fontId="13" fillId="0" borderId="9" xfId="0" applyFont="1" applyBorder="1" applyAlignment="1">
      <alignment horizontal="right"/>
    </xf>
    <xf numFmtId="0" fontId="13" fillId="0" borderId="10" xfId="0" applyFont="1" applyBorder="1"/>
    <xf numFmtId="0" fontId="13" fillId="0" borderId="83" xfId="0" applyFont="1" applyBorder="1"/>
    <xf numFmtId="0" fontId="13" fillId="0" borderId="12" xfId="0" applyFont="1" applyBorder="1"/>
    <xf numFmtId="169" fontId="13" fillId="0" borderId="0" xfId="2" applyNumberFormat="1" applyFont="1" applyFill="1" applyBorder="1"/>
    <xf numFmtId="0" fontId="13" fillId="0" borderId="13" xfId="0" applyFont="1" applyBorder="1" applyAlignment="1" applyProtection="1">
      <alignment horizontal="center"/>
      <protection locked="0"/>
    </xf>
    <xf numFmtId="0" fontId="13" fillId="0" borderId="67" xfId="0" applyFont="1" applyBorder="1" applyAlignment="1" applyProtection="1">
      <alignment horizontal="center"/>
      <protection locked="0"/>
    </xf>
    <xf numFmtId="1" fontId="13" fillId="0" borderId="54" xfId="0" applyNumberFormat="1" applyFont="1" applyBorder="1" applyAlignment="1">
      <alignment horizontal="center"/>
    </xf>
    <xf numFmtId="0" fontId="13" fillId="0" borderId="21" xfId="0" applyFont="1" applyBorder="1" applyAlignment="1" applyProtection="1">
      <alignment horizontal="center"/>
      <protection locked="0"/>
    </xf>
    <xf numFmtId="49" fontId="34" fillId="0" borderId="58" xfId="0" applyNumberFormat="1" applyFont="1" applyBorder="1" applyAlignment="1">
      <alignment horizontal="center"/>
    </xf>
    <xf numFmtId="0" fontId="13" fillId="0" borderId="89" xfId="0" applyFont="1" applyBorder="1" applyAlignment="1">
      <alignment horizontal="center"/>
    </xf>
    <xf numFmtId="0" fontId="13" fillId="0" borderId="94" xfId="0" applyFont="1" applyBorder="1" applyAlignment="1" applyProtection="1">
      <alignment horizontal="center"/>
      <protection locked="0"/>
    </xf>
    <xf numFmtId="0" fontId="13" fillId="0" borderId="102" xfId="0" applyFont="1" applyBorder="1" applyAlignment="1">
      <alignment horizontal="center"/>
    </xf>
    <xf numFmtId="0" fontId="14" fillId="0" borderId="24" xfId="0" applyFont="1" applyBorder="1" applyAlignment="1" applyProtection="1">
      <alignment horizontal="center"/>
      <protection locked="0"/>
    </xf>
    <xf numFmtId="49" fontId="13" fillId="0" borderId="0" xfId="0" applyNumberFormat="1" applyFont="1" applyAlignment="1">
      <alignment horizontal="left"/>
    </xf>
    <xf numFmtId="49" fontId="13" fillId="0" borderId="0" xfId="0" applyNumberFormat="1" applyFont="1" applyAlignment="1">
      <alignment horizontal="right"/>
    </xf>
    <xf numFmtId="0" fontId="14" fillId="0" borderId="76" xfId="0" applyFont="1" applyBorder="1" applyAlignment="1" applyProtection="1">
      <alignment horizontal="center"/>
      <protection locked="0"/>
    </xf>
    <xf numFmtId="0" fontId="13" fillId="0" borderId="25" xfId="0" applyFont="1" applyBorder="1" applyAlignment="1" applyProtection="1">
      <alignment horizontal="center"/>
      <protection locked="0"/>
    </xf>
    <xf numFmtId="0" fontId="13" fillId="0" borderId="25" xfId="0" applyFont="1" applyBorder="1" applyAlignment="1">
      <alignment horizontal="center"/>
    </xf>
    <xf numFmtId="0" fontId="13" fillId="0" borderId="85" xfId="0" applyFont="1" applyBorder="1" applyAlignment="1">
      <alignment horizontal="center"/>
    </xf>
    <xf numFmtId="0" fontId="30" fillId="0" borderId="32" xfId="0" applyFont="1" applyBorder="1"/>
    <xf numFmtId="0" fontId="22" fillId="0" borderId="0" xfId="0" applyFont="1" applyAlignment="1" applyProtection="1">
      <alignment horizontal="center"/>
      <protection locked="0"/>
    </xf>
    <xf numFmtId="49" fontId="53" fillId="0" borderId="0" xfId="0" applyNumberFormat="1" applyFont="1" applyAlignment="1">
      <alignment horizontal="right"/>
    </xf>
    <xf numFmtId="49" fontId="53" fillId="0" borderId="0" xfId="0" applyNumberFormat="1" applyFont="1" applyAlignment="1">
      <alignment horizontal="center"/>
    </xf>
    <xf numFmtId="0" fontId="50" fillId="0" borderId="0" xfId="0" applyFont="1"/>
    <xf numFmtId="0" fontId="22" fillId="0" borderId="235" xfId="0" applyFont="1" applyBorder="1"/>
    <xf numFmtId="0" fontId="13" fillId="0" borderId="72" xfId="0" applyFont="1" applyBorder="1" applyAlignment="1">
      <alignment horizontal="center"/>
    </xf>
    <xf numFmtId="49" fontId="33" fillId="0" borderId="85" xfId="0" applyNumberFormat="1" applyFont="1" applyBorder="1" applyAlignment="1">
      <alignment horizontal="right"/>
    </xf>
    <xf numFmtId="0" fontId="27" fillId="0" borderId="83" xfId="0" applyFont="1" applyBorder="1"/>
    <xf numFmtId="0" fontId="13" fillId="0" borderId="138" xfId="0" applyFont="1" applyBorder="1" applyAlignment="1">
      <alignment horizontal="center"/>
    </xf>
    <xf numFmtId="0" fontId="13" fillId="0" borderId="54" xfId="0" applyFont="1" applyBorder="1" applyAlignment="1" applyProtection="1">
      <alignment horizontal="center"/>
      <protection locked="0"/>
    </xf>
    <xf numFmtId="0" fontId="14" fillId="0" borderId="83" xfId="0" applyFont="1" applyBorder="1"/>
    <xf numFmtId="49" fontId="34" fillId="0" borderId="83" xfId="0" applyNumberFormat="1" applyFont="1" applyBorder="1" applyAlignment="1">
      <alignment horizontal="center"/>
    </xf>
    <xf numFmtId="169" fontId="11" fillId="0" borderId="0" xfId="2" applyNumberFormat="1" applyFont="1" applyFill="1"/>
    <xf numFmtId="49" fontId="52" fillId="0" borderId="0" xfId="0" applyNumberFormat="1" applyFont="1" applyAlignment="1">
      <alignment horizontal="right"/>
    </xf>
    <xf numFmtId="0" fontId="14" fillId="0" borderId="11" xfId="0" applyFont="1" applyBorder="1" applyAlignment="1" applyProtection="1">
      <alignment horizontal="center"/>
      <protection locked="0"/>
    </xf>
    <xf numFmtId="0" fontId="8" fillId="0" borderId="97" xfId="0" applyFont="1" applyBorder="1"/>
    <xf numFmtId="0" fontId="8" fillId="0" borderId="27" xfId="0" applyFont="1" applyBorder="1"/>
    <xf numFmtId="0" fontId="11" fillId="0" borderId="27" xfId="0" applyFont="1" applyBorder="1"/>
    <xf numFmtId="0" fontId="8" fillId="0" borderId="59" xfId="0" applyFont="1" applyBorder="1"/>
    <xf numFmtId="0" fontId="8" fillId="0" borderId="16" xfId="0" applyFont="1" applyBorder="1"/>
    <xf numFmtId="49" fontId="52" fillId="0" borderId="81" xfId="0" applyNumberFormat="1" applyFont="1" applyBorder="1" applyAlignment="1">
      <alignment horizontal="right"/>
    </xf>
    <xf numFmtId="49" fontId="34" fillId="0" borderId="81" xfId="0" applyNumberFormat="1" applyFont="1" applyBorder="1" applyAlignment="1">
      <alignment horizontal="center"/>
    </xf>
    <xf numFmtId="0" fontId="13" fillId="0" borderId="75" xfId="0" applyFont="1" applyBorder="1"/>
    <xf numFmtId="0" fontId="13" fillId="0" borderId="51" xfId="0" applyFont="1" applyBorder="1" applyAlignment="1">
      <alignment horizontal="center"/>
    </xf>
    <xf numFmtId="0" fontId="13" fillId="0" borderId="74" xfId="0" applyFont="1" applyBorder="1" applyAlignment="1" applyProtection="1">
      <alignment horizontal="center"/>
      <protection locked="0"/>
    </xf>
    <xf numFmtId="0" fontId="13" fillId="0" borderId="41" xfId="0" applyFont="1" applyBorder="1" applyAlignment="1" applyProtection="1">
      <alignment horizontal="center"/>
      <protection locked="0"/>
    </xf>
    <xf numFmtId="0" fontId="13" fillId="0" borderId="62" xfId="0" applyFont="1" applyBorder="1" applyAlignment="1">
      <alignment horizontal="center"/>
    </xf>
    <xf numFmtId="49" fontId="34" fillId="0" borderId="13" xfId="0" applyNumberFormat="1" applyFont="1" applyBorder="1" applyAlignment="1" applyProtection="1">
      <alignment horizontal="center"/>
      <protection locked="0"/>
    </xf>
    <xf numFmtId="0" fontId="13" fillId="0" borderId="35" xfId="0" applyFont="1" applyBorder="1" applyAlignment="1">
      <alignment horizontal="center"/>
    </xf>
    <xf numFmtId="1" fontId="43" fillId="0" borderId="165" xfId="0" applyNumberFormat="1" applyFont="1" applyBorder="1" applyAlignment="1" applyProtection="1">
      <alignment horizontal="center"/>
      <protection locked="0"/>
    </xf>
    <xf numFmtId="49" fontId="34" fillId="0" borderId="173" xfId="0" applyNumberFormat="1" applyFont="1" applyBorder="1" applyAlignment="1">
      <alignment horizontal="center"/>
    </xf>
    <xf numFmtId="169" fontId="6" fillId="0" borderId="0" xfId="2" applyNumberFormat="1" applyFont="1" applyFill="1"/>
    <xf numFmtId="0" fontId="48" fillId="0" borderId="0" xfId="0" applyFont="1"/>
    <xf numFmtId="0" fontId="48" fillId="0" borderId="0" xfId="0" applyFont="1" applyProtection="1">
      <protection locked="0"/>
    </xf>
    <xf numFmtId="0" fontId="59" fillId="0" borderId="0" xfId="0" applyFont="1"/>
    <xf numFmtId="1" fontId="59" fillId="0" borderId="0" xfId="0" applyNumberFormat="1" applyFont="1" applyAlignment="1">
      <alignment horizontal="center"/>
    </xf>
    <xf numFmtId="0" fontId="43" fillId="0" borderId="0" xfId="0" applyFont="1" applyAlignment="1" applyProtection="1">
      <alignment horizontal="center"/>
      <protection locked="0"/>
    </xf>
    <xf numFmtId="0" fontId="59" fillId="0" borderId="0" xfId="0" applyFont="1" applyAlignment="1">
      <alignment horizontal="right"/>
    </xf>
    <xf numFmtId="49" fontId="60" fillId="0" borderId="85" xfId="0" applyNumberFormat="1" applyFont="1" applyBorder="1" applyAlignment="1">
      <alignment horizontal="right"/>
    </xf>
    <xf numFmtId="49" fontId="60" fillId="0" borderId="0" xfId="0" applyNumberFormat="1" applyFont="1" applyAlignment="1">
      <alignment horizontal="center"/>
    </xf>
    <xf numFmtId="0" fontId="59" fillId="0" borderId="220" xfId="0" applyFont="1" applyBorder="1"/>
    <xf numFmtId="0" fontId="48" fillId="0" borderId="167" xfId="0" applyFont="1" applyBorder="1"/>
    <xf numFmtId="169" fontId="59" fillId="0" borderId="0" xfId="2" applyNumberFormat="1" applyFont="1" applyFill="1"/>
    <xf numFmtId="0" fontId="51" fillId="0" borderId="31" xfId="0" applyFont="1" applyBorder="1"/>
    <xf numFmtId="1" fontId="7" fillId="0" borderId="62" xfId="0" applyNumberFormat="1" applyFont="1" applyBorder="1" applyAlignment="1">
      <alignment horizontal="center"/>
    </xf>
    <xf numFmtId="1" fontId="43" fillId="0" borderId="62" xfId="0" applyNumberFormat="1" applyFont="1" applyBorder="1" applyAlignment="1" applyProtection="1">
      <alignment horizontal="center"/>
      <protection locked="0"/>
    </xf>
    <xf numFmtId="0" fontId="7" fillId="0" borderId="62" xfId="0" applyFont="1" applyBorder="1" applyAlignment="1">
      <alignment horizontal="right"/>
    </xf>
    <xf numFmtId="0" fontId="23" fillId="0" borderId="85" xfId="0" applyFont="1" applyBorder="1"/>
    <xf numFmtId="0" fontId="7" fillId="0" borderId="36" xfId="0" applyFont="1" applyBorder="1"/>
    <xf numFmtId="0" fontId="7" fillId="0" borderId="166" xfId="0" applyFont="1" applyBorder="1"/>
    <xf numFmtId="0" fontId="0" fillId="0" borderId="127" xfId="0" applyBorder="1"/>
    <xf numFmtId="49" fontId="33" fillId="0" borderId="0" xfId="0" applyNumberFormat="1" applyFont="1"/>
    <xf numFmtId="3" fontId="0" fillId="0" borderId="0" xfId="0" applyNumberFormat="1"/>
    <xf numFmtId="0" fontId="29" fillId="0" borderId="9" xfId="0" applyFont="1" applyBorder="1" applyAlignment="1" applyProtection="1">
      <alignment horizontal="center"/>
      <protection locked="0"/>
    </xf>
    <xf numFmtId="0" fontId="59" fillId="0" borderId="35" xfId="0" applyFont="1" applyBorder="1"/>
    <xf numFmtId="0" fontId="19" fillId="0" borderId="36" xfId="0" applyFont="1" applyBorder="1"/>
    <xf numFmtId="0" fontId="19" fillId="0" borderId="237" xfId="0" applyFont="1" applyBorder="1"/>
    <xf numFmtId="169" fontId="19" fillId="0" borderId="0" xfId="2" applyNumberFormat="1" applyFont="1" applyFill="1"/>
    <xf numFmtId="0" fontId="22" fillId="0" borderId="9" xfId="0" applyFont="1" applyBorder="1" applyAlignment="1" applyProtection="1">
      <alignment horizontal="center"/>
      <protection locked="0"/>
    </xf>
    <xf numFmtId="49" fontId="34" fillId="0" borderId="72" xfId="0" applyNumberFormat="1" applyFont="1" applyBorder="1" applyAlignment="1">
      <alignment horizontal="right"/>
    </xf>
    <xf numFmtId="49" fontId="36" fillId="0" borderId="72" xfId="0" applyNumberFormat="1" applyFont="1" applyBorder="1" applyAlignment="1">
      <alignment horizontal="center"/>
    </xf>
    <xf numFmtId="1" fontId="9" fillId="0" borderId="62" xfId="0" applyNumberFormat="1" applyFont="1" applyBorder="1" applyAlignment="1">
      <alignment horizontal="center"/>
    </xf>
    <xf numFmtId="0" fontId="22" fillId="0" borderId="62" xfId="0" applyFont="1" applyBorder="1" applyAlignment="1" applyProtection="1">
      <alignment horizontal="center"/>
      <protection locked="0"/>
    </xf>
    <xf numFmtId="0" fontId="9" fillId="0" borderId="62" xfId="0" applyFont="1" applyBorder="1" applyAlignment="1">
      <alignment horizontal="right"/>
    </xf>
    <xf numFmtId="49" fontId="36" fillId="0" borderId="0" xfId="0" applyNumberFormat="1" applyFont="1" applyAlignment="1">
      <alignment horizontal="right"/>
    </xf>
    <xf numFmtId="49" fontId="36" fillId="0" borderId="0" xfId="0" applyNumberFormat="1" applyFont="1" applyAlignment="1">
      <alignment horizontal="center"/>
    </xf>
    <xf numFmtId="0" fontId="62" fillId="0" borderId="36" xfId="0" applyFont="1" applyBorder="1"/>
    <xf numFmtId="0" fontId="63" fillId="0" borderId="36" xfId="0" applyFont="1" applyBorder="1"/>
    <xf numFmtId="0" fontId="9" fillId="0" borderId="166" xfId="0" applyFont="1" applyBorder="1"/>
    <xf numFmtId="0" fontId="0" fillId="0" borderId="167" xfId="0" applyBorder="1"/>
    <xf numFmtId="169" fontId="9" fillId="0" borderId="0" xfId="2" applyNumberFormat="1" applyFont="1" applyFill="1"/>
    <xf numFmtId="0" fontId="13" fillId="0" borderId="96" xfId="0" applyFont="1" applyBorder="1" applyAlignment="1" applyProtection="1">
      <alignment horizontal="center"/>
      <protection locked="0"/>
    </xf>
    <xf numFmtId="49" fontId="37" fillId="0" borderId="72" xfId="0" applyNumberFormat="1" applyFont="1" applyBorder="1" applyAlignment="1">
      <alignment horizontal="right"/>
    </xf>
    <xf numFmtId="49" fontId="33" fillId="0" borderId="0" xfId="0" applyNumberFormat="1" applyFont="1" applyAlignment="1">
      <alignment horizontal="left"/>
    </xf>
    <xf numFmtId="0" fontId="13" fillId="0" borderId="144" xfId="0" applyFont="1" applyBorder="1" applyAlignment="1" applyProtection="1">
      <alignment horizontal="center"/>
      <protection locked="0"/>
    </xf>
    <xf numFmtId="49" fontId="34" fillId="0" borderId="99" xfId="0" applyNumberFormat="1" applyFont="1" applyBorder="1" applyAlignment="1">
      <alignment horizontal="center"/>
    </xf>
    <xf numFmtId="0" fontId="22" fillId="0" borderId="99" xfId="0" applyFont="1" applyBorder="1"/>
    <xf numFmtId="0" fontId="22" fillId="0" borderId="100" xfId="0" applyFont="1" applyBorder="1"/>
    <xf numFmtId="0" fontId="13" fillId="0" borderId="82" xfId="0" applyFont="1" applyBorder="1" applyAlignment="1" applyProtection="1">
      <alignment horizontal="center"/>
      <protection locked="0"/>
    </xf>
    <xf numFmtId="0" fontId="13" fillId="0" borderId="32" xfId="0" applyFont="1" applyBorder="1" applyAlignment="1" applyProtection="1">
      <alignment horizontal="center"/>
      <protection locked="0"/>
    </xf>
    <xf numFmtId="49" fontId="33" fillId="0" borderId="85" xfId="0" applyNumberFormat="1" applyFont="1" applyBorder="1" applyAlignment="1">
      <alignment horizontal="left"/>
    </xf>
    <xf numFmtId="0" fontId="22" fillId="0" borderId="144" xfId="0" applyFont="1" applyBorder="1" applyAlignment="1" applyProtection="1">
      <alignment horizontal="center"/>
      <protection locked="0"/>
    </xf>
    <xf numFmtId="0" fontId="22" fillId="0" borderId="82" xfId="0" applyFont="1" applyBorder="1"/>
    <xf numFmtId="0" fontId="22" fillId="0" borderId="163" xfId="0" applyFont="1" applyBorder="1" applyAlignment="1" applyProtection="1">
      <alignment horizontal="center"/>
      <protection locked="0"/>
    </xf>
    <xf numFmtId="0" fontId="0" fillId="0" borderId="238" xfId="0" applyBorder="1"/>
    <xf numFmtId="0" fontId="13" fillId="0" borderId="163" xfId="0" applyFont="1" applyBorder="1" applyAlignment="1" applyProtection="1">
      <alignment horizontal="center"/>
      <protection locked="0"/>
    </xf>
    <xf numFmtId="43" fontId="0" fillId="0" borderId="0" xfId="0" applyNumberFormat="1" applyProtection="1">
      <protection locked="0"/>
    </xf>
    <xf numFmtId="0" fontId="13" fillId="0" borderId="150" xfId="0" applyFont="1" applyBorder="1" applyAlignment="1" applyProtection="1">
      <alignment horizontal="center"/>
      <protection locked="0"/>
    </xf>
    <xf numFmtId="0" fontId="7" fillId="0" borderId="194" xfId="0" applyFont="1" applyBorder="1"/>
    <xf numFmtId="1" fontId="7" fillId="0" borderId="0" xfId="0" applyNumberFormat="1" applyFont="1" applyAlignment="1">
      <alignment horizontal="center"/>
    </xf>
    <xf numFmtId="1" fontId="43" fillId="0" borderId="0" xfId="0" applyNumberFormat="1" applyFont="1" applyAlignment="1" applyProtection="1">
      <alignment horizontal="center"/>
      <protection locked="0"/>
    </xf>
    <xf numFmtId="0" fontId="7" fillId="0" borderId="0" xfId="0" applyFont="1" applyAlignment="1">
      <alignment horizontal="right"/>
    </xf>
    <xf numFmtId="0" fontId="12" fillId="0" borderId="0" xfId="0" applyFont="1"/>
    <xf numFmtId="1" fontId="51" fillId="0" borderId="149" xfId="0" applyNumberFormat="1" applyFont="1" applyBorder="1" applyAlignment="1">
      <alignment horizontal="center"/>
    </xf>
    <xf numFmtId="0" fontId="22" fillId="0" borderId="150" xfId="0" applyFont="1" applyBorder="1" applyAlignment="1" applyProtection="1">
      <alignment horizontal="center"/>
      <protection locked="0"/>
    </xf>
    <xf numFmtId="0" fontId="51" fillId="0" borderId="149" xfId="0" applyFont="1" applyBorder="1" applyAlignment="1">
      <alignment horizontal="right"/>
    </xf>
    <xf numFmtId="49" fontId="52" fillId="0" borderId="57" xfId="0" applyNumberFormat="1" applyFont="1" applyBorder="1" applyAlignment="1">
      <alignment horizontal="right"/>
    </xf>
    <xf numFmtId="49" fontId="53" fillId="0" borderId="57" xfId="0" applyNumberFormat="1" applyFont="1" applyBorder="1" applyAlignment="1">
      <alignment horizontal="center"/>
    </xf>
    <xf numFmtId="0" fontId="22" fillId="0" borderId="194" xfId="0" applyFont="1" applyBorder="1"/>
    <xf numFmtId="0" fontId="22" fillId="0" borderId="58" xfId="0" applyFont="1" applyBorder="1"/>
    <xf numFmtId="0" fontId="22" fillId="0" borderId="148" xfId="0" applyFont="1" applyBorder="1"/>
    <xf numFmtId="0" fontId="22" fillId="0" borderId="147" xfId="0" applyFont="1" applyBorder="1"/>
    <xf numFmtId="0" fontId="51" fillId="0" borderId="0" xfId="0" applyFont="1" applyProtection="1">
      <protection locked="0"/>
    </xf>
    <xf numFmtId="0" fontId="13" fillId="0" borderId="42" xfId="0" applyFont="1" applyBorder="1" applyAlignment="1" applyProtection="1">
      <alignment horizontal="center"/>
      <protection locked="0"/>
    </xf>
    <xf numFmtId="0" fontId="13" fillId="0" borderId="123" xfId="0" applyFont="1" applyBorder="1" applyAlignment="1">
      <alignment horizontal="center"/>
    </xf>
    <xf numFmtId="0" fontId="0" fillId="0" borderId="12" xfId="0" applyBorder="1" applyAlignment="1">
      <alignment wrapText="1"/>
    </xf>
    <xf numFmtId="0" fontId="0" fillId="0" borderId="16" xfId="0" applyBorder="1" applyAlignment="1">
      <alignment wrapText="1"/>
    </xf>
    <xf numFmtId="0" fontId="22" fillId="0" borderId="54" xfId="0" applyFont="1" applyBorder="1" applyAlignment="1" applyProtection="1">
      <alignment horizontal="center"/>
      <protection locked="0"/>
    </xf>
    <xf numFmtId="49" fontId="34" fillId="0" borderId="55" xfId="0" quotePrefix="1" applyNumberFormat="1" applyFont="1" applyBorder="1" applyAlignment="1">
      <alignment horizontal="center"/>
    </xf>
    <xf numFmtId="1" fontId="0" fillId="0" borderId="82" xfId="0" applyNumberFormat="1" applyBorder="1" applyAlignment="1">
      <alignment horizontal="center"/>
    </xf>
    <xf numFmtId="0" fontId="13" fillId="0" borderId="82" xfId="0" applyFont="1" applyBorder="1" applyAlignment="1">
      <alignment horizontal="center"/>
    </xf>
    <xf numFmtId="49" fontId="34" fillId="0" borderId="82" xfId="0" applyNumberFormat="1" applyFont="1" applyBorder="1" applyAlignment="1">
      <alignment horizontal="center"/>
    </xf>
    <xf numFmtId="0" fontId="13" fillId="0" borderId="84" xfId="0" applyFont="1" applyBorder="1"/>
    <xf numFmtId="1" fontId="51" fillId="0" borderId="132" xfId="0" applyNumberFormat="1" applyFont="1" applyBorder="1" applyAlignment="1">
      <alignment horizontal="center"/>
    </xf>
    <xf numFmtId="0" fontId="22" fillId="0" borderId="132" xfId="0" applyFont="1" applyBorder="1" applyAlignment="1" applyProtection="1">
      <alignment horizontal="center"/>
      <protection locked="0"/>
    </xf>
    <xf numFmtId="0" fontId="51" fillId="0" borderId="132" xfId="0" applyFont="1" applyBorder="1" applyAlignment="1">
      <alignment horizontal="right"/>
    </xf>
    <xf numFmtId="49" fontId="52" fillId="0" borderId="133" xfId="0" applyNumberFormat="1" applyFont="1" applyBorder="1" applyAlignment="1">
      <alignment horizontal="right"/>
    </xf>
    <xf numFmtId="49" fontId="53" fillId="0" borderId="133" xfId="0" applyNumberFormat="1" applyFont="1" applyBorder="1" applyAlignment="1">
      <alignment horizontal="center"/>
    </xf>
    <xf numFmtId="0" fontId="51" fillId="0" borderId="134" xfId="0" applyFont="1" applyBorder="1"/>
    <xf numFmtId="0" fontId="51" fillId="0" borderId="152" xfId="0" applyFont="1" applyBorder="1"/>
    <xf numFmtId="0" fontId="22" fillId="0" borderId="135" xfId="0" applyFont="1" applyBorder="1"/>
    <xf numFmtId="0" fontId="22" fillId="0" borderId="136" xfId="0" applyFont="1" applyBorder="1"/>
    <xf numFmtId="0" fontId="13" fillId="0" borderId="101" xfId="0" applyFont="1" applyBorder="1" applyAlignment="1" applyProtection="1">
      <alignment horizontal="center"/>
      <protection locked="0"/>
    </xf>
    <xf numFmtId="0" fontId="13" fillId="0" borderId="88" xfId="0" applyFont="1" applyBorder="1" applyAlignment="1">
      <alignment horizontal="center"/>
    </xf>
    <xf numFmtId="49" fontId="34" fillId="0" borderId="78" xfId="0" applyNumberFormat="1" applyFont="1" applyBorder="1" applyAlignment="1">
      <alignment horizontal="center"/>
    </xf>
    <xf numFmtId="49" fontId="34" fillId="0" borderId="156" xfId="0" applyNumberFormat="1" applyFont="1" applyBorder="1" applyAlignment="1">
      <alignment horizontal="center"/>
    </xf>
    <xf numFmtId="0" fontId="13" fillId="0" borderId="108" xfId="0" applyFont="1" applyBorder="1" applyAlignment="1" applyProtection="1">
      <alignment horizontal="center"/>
      <protection locked="0"/>
    </xf>
    <xf numFmtId="49" fontId="64" fillId="0" borderId="65" xfId="0" applyNumberFormat="1" applyFont="1" applyBorder="1" applyAlignment="1">
      <alignment horizontal="left"/>
    </xf>
    <xf numFmtId="0" fontId="13" fillId="0" borderId="110" xfId="0" applyFont="1" applyBorder="1" applyAlignment="1">
      <alignment horizontal="center"/>
    </xf>
    <xf numFmtId="49" fontId="64" fillId="0" borderId="107" xfId="0" applyNumberFormat="1" applyFont="1" applyBorder="1" applyAlignment="1">
      <alignment horizontal="left"/>
    </xf>
    <xf numFmtId="0" fontId="13" fillId="0" borderId="155" xfId="0" applyFont="1" applyBorder="1" applyAlignment="1" applyProtection="1">
      <alignment horizontal="center"/>
      <protection locked="0"/>
    </xf>
    <xf numFmtId="49" fontId="52" fillId="0" borderId="99" xfId="0" applyNumberFormat="1" applyFont="1" applyBorder="1" applyAlignment="1">
      <alignment horizontal="right"/>
    </xf>
    <xf numFmtId="49" fontId="35" fillId="0" borderId="0" xfId="0" applyNumberFormat="1" applyFont="1" applyAlignment="1">
      <alignment horizontal="right"/>
    </xf>
    <xf numFmtId="0" fontId="13" fillId="0" borderId="58" xfId="0" applyFont="1" applyBorder="1" applyAlignment="1">
      <alignment horizontal="center"/>
    </xf>
    <xf numFmtId="0" fontId="36" fillId="0" borderId="58" xfId="0" applyFont="1" applyBorder="1"/>
    <xf numFmtId="0" fontId="36" fillId="0" borderId="58" xfId="0" applyFont="1" applyBorder="1" applyAlignment="1">
      <alignment horizontal="center"/>
    </xf>
    <xf numFmtId="0" fontId="36" fillId="0" borderId="58" xfId="0" quotePrefix="1" applyFont="1" applyBorder="1" applyAlignment="1">
      <alignment horizontal="center"/>
    </xf>
    <xf numFmtId="1" fontId="48" fillId="0" borderId="163" xfId="0" applyNumberFormat="1" applyFont="1" applyBorder="1" applyAlignment="1">
      <alignment horizontal="center"/>
    </xf>
    <xf numFmtId="0" fontId="43" fillId="0" borderId="163" xfId="0" applyFont="1" applyBorder="1" applyAlignment="1" applyProtection="1">
      <alignment horizontal="center"/>
      <protection locked="0"/>
    </xf>
    <xf numFmtId="0" fontId="48" fillId="0" borderId="163" xfId="0" applyFont="1" applyBorder="1" applyAlignment="1">
      <alignment horizontal="right"/>
    </xf>
    <xf numFmtId="49" fontId="60" fillId="0" borderId="84" xfId="0" applyNumberFormat="1" applyFont="1" applyBorder="1" applyAlignment="1">
      <alignment horizontal="center"/>
    </xf>
    <xf numFmtId="0" fontId="7" fillId="0" borderId="82" xfId="0" applyFont="1" applyBorder="1"/>
    <xf numFmtId="0" fontId="48" fillId="0" borderId="82" xfId="0" applyFont="1" applyBorder="1"/>
    <xf numFmtId="0" fontId="43" fillId="0" borderId="164" xfId="0" applyFont="1" applyBorder="1"/>
    <xf numFmtId="0" fontId="43" fillId="0" borderId="167" xfId="0" applyFont="1" applyBorder="1"/>
    <xf numFmtId="49" fontId="60" fillId="0" borderId="84" xfId="0" applyNumberFormat="1" applyFont="1" applyBorder="1" applyAlignment="1">
      <alignment horizontal="right"/>
    </xf>
    <xf numFmtId="0" fontId="48" fillId="0" borderId="84" xfId="0" applyFont="1" applyBorder="1"/>
    <xf numFmtId="169" fontId="48" fillId="0" borderId="0" xfId="2" applyNumberFormat="1" applyFont="1" applyFill="1"/>
    <xf numFmtId="0" fontId="51" fillId="0" borderId="55" xfId="0" applyFont="1" applyBorder="1"/>
    <xf numFmtId="0" fontId="0" fillId="0" borderId="92" xfId="0" applyBorder="1" applyAlignment="1">
      <alignment horizontal="center"/>
    </xf>
    <xf numFmtId="49" fontId="34" fillId="0" borderId="80" xfId="0" applyNumberFormat="1" applyFont="1" applyBorder="1" applyAlignment="1">
      <alignment horizontal="center"/>
    </xf>
    <xf numFmtId="0" fontId="48" fillId="0" borderId="31" xfId="0" applyFont="1" applyBorder="1"/>
    <xf numFmtId="0" fontId="14" fillId="0" borderId="51" xfId="0" applyFont="1" applyBorder="1" applyAlignment="1" applyProtection="1">
      <alignment horizontal="center"/>
      <protection locked="0"/>
    </xf>
    <xf numFmtId="49" fontId="34" fillId="0" borderId="0" xfId="0" applyNumberFormat="1" applyFont="1" applyAlignment="1" applyProtection="1">
      <alignment horizontal="center"/>
      <protection locked="0"/>
    </xf>
    <xf numFmtId="165" fontId="13" fillId="0" borderId="0" xfId="0" applyNumberFormat="1" applyFont="1" applyProtection="1">
      <protection locked="0"/>
    </xf>
    <xf numFmtId="0" fontId="17" fillId="0" borderId="38" xfId="0" applyFont="1" applyBorder="1"/>
    <xf numFmtId="49" fontId="13" fillId="0" borderId="13" xfId="0" applyNumberFormat="1" applyFont="1" applyBorder="1"/>
    <xf numFmtId="49" fontId="13" fillId="0" borderId="62" xfId="0" applyNumberFormat="1" applyFont="1" applyBorder="1"/>
    <xf numFmtId="0" fontId="13" fillId="0" borderId="62" xfId="0" applyFont="1" applyBorder="1"/>
    <xf numFmtId="0" fontId="14" fillId="0" borderId="10" xfId="0" applyFont="1" applyBorder="1"/>
    <xf numFmtId="0" fontId="14" fillId="0" borderId="53" xfId="0" applyFont="1" applyBorder="1"/>
    <xf numFmtId="0" fontId="28" fillId="0" borderId="53" xfId="0" applyFont="1" applyBorder="1"/>
    <xf numFmtId="0" fontId="14" fillId="0" borderId="52" xfId="0" applyFont="1" applyBorder="1"/>
    <xf numFmtId="0" fontId="14" fillId="0" borderId="114" xfId="0" applyFont="1" applyBorder="1" applyAlignment="1" applyProtection="1">
      <alignment horizontal="center"/>
      <protection locked="0"/>
    </xf>
    <xf numFmtId="0" fontId="13" fillId="0" borderId="217" xfId="0" applyFont="1" applyBorder="1" applyAlignment="1" applyProtection="1">
      <alignment horizontal="center"/>
      <protection locked="0"/>
    </xf>
    <xf numFmtId="1" fontId="0" fillId="0" borderId="58" xfId="0" applyNumberFormat="1" applyBorder="1" applyAlignment="1">
      <alignment horizontal="center"/>
    </xf>
    <xf numFmtId="0" fontId="0" fillId="0" borderId="58" xfId="0" applyBorder="1" applyAlignment="1">
      <alignment horizontal="right"/>
    </xf>
    <xf numFmtId="0" fontId="13" fillId="0" borderId="234" xfId="0" applyFont="1" applyBorder="1"/>
    <xf numFmtId="1" fontId="0" fillId="0" borderId="184" xfId="0" applyNumberFormat="1" applyBorder="1" applyAlignment="1">
      <alignment horizontal="center"/>
    </xf>
    <xf numFmtId="0" fontId="13" fillId="0" borderId="185" xfId="0" applyFont="1" applyBorder="1" applyAlignment="1" applyProtection="1">
      <alignment horizontal="center"/>
      <protection locked="0"/>
    </xf>
    <xf numFmtId="49" fontId="34" fillId="0" borderId="186" xfId="0" applyNumberFormat="1" applyFont="1" applyBorder="1" applyAlignment="1">
      <alignment horizontal="center"/>
    </xf>
    <xf numFmtId="169" fontId="9" fillId="0" borderId="0" xfId="2" applyNumberFormat="1" applyFont="1" applyFill="1" applyBorder="1"/>
    <xf numFmtId="0" fontId="13" fillId="0" borderId="58" xfId="0" applyFont="1" applyBorder="1" applyAlignment="1" applyProtection="1">
      <alignment horizontal="center"/>
      <protection locked="0"/>
    </xf>
    <xf numFmtId="0" fontId="22" fillId="0" borderId="69" xfId="0" applyFont="1" applyBorder="1" applyAlignment="1" applyProtection="1">
      <alignment horizontal="center"/>
      <protection locked="0"/>
    </xf>
    <xf numFmtId="49" fontId="34" fillId="0" borderId="196" xfId="0" applyNumberFormat="1" applyFont="1" applyBorder="1" applyAlignment="1">
      <alignment horizontal="center"/>
    </xf>
    <xf numFmtId="1" fontId="0" fillId="0" borderId="20" xfId="0" applyNumberFormat="1" applyBorder="1" applyAlignment="1">
      <alignment horizontal="center"/>
    </xf>
    <xf numFmtId="0" fontId="13" fillId="0" borderId="20" xfId="0" applyFont="1" applyBorder="1" applyAlignment="1" applyProtection="1">
      <alignment horizontal="center"/>
      <protection locked="0"/>
    </xf>
    <xf numFmtId="49" fontId="34" fillId="0" borderId="23" xfId="0" applyNumberFormat="1" applyFont="1" applyBorder="1" applyAlignment="1">
      <alignment horizontal="center"/>
    </xf>
    <xf numFmtId="1" fontId="0" fillId="0" borderId="212" xfId="0" applyNumberFormat="1" applyBorder="1" applyAlignment="1">
      <alignment horizontal="center"/>
    </xf>
    <xf numFmtId="0" fontId="13" fillId="0" borderId="212" xfId="0" applyFont="1" applyBorder="1" applyAlignment="1" applyProtection="1">
      <alignment horizontal="center"/>
      <protection locked="0"/>
    </xf>
    <xf numFmtId="0" fontId="22" fillId="0" borderId="189" xfId="0" applyFont="1" applyBorder="1" applyAlignment="1" applyProtection="1">
      <alignment horizontal="center"/>
      <protection locked="0"/>
    </xf>
    <xf numFmtId="49" fontId="34" fillId="0" borderId="190" xfId="0" applyNumberFormat="1" applyFont="1" applyBorder="1" applyAlignment="1">
      <alignment horizontal="center"/>
    </xf>
    <xf numFmtId="0" fontId="1" fillId="0" borderId="0" xfId="0" applyFont="1" applyProtection="1">
      <protection locked="0"/>
    </xf>
    <xf numFmtId="49" fontId="1" fillId="0" borderId="0" xfId="0" applyNumberFormat="1" applyFont="1" applyProtection="1">
      <protection locked="0"/>
    </xf>
    <xf numFmtId="0" fontId="31" fillId="0" borderId="0" xfId="0" applyFont="1" applyProtection="1">
      <protection locked="0"/>
    </xf>
    <xf numFmtId="0" fontId="22" fillId="0" borderId="0" xfId="0" applyFont="1" applyProtection="1">
      <protection locked="0"/>
    </xf>
    <xf numFmtId="1" fontId="13" fillId="0" borderId="62" xfId="0" applyNumberFormat="1" applyFont="1" applyBorder="1" applyAlignment="1">
      <alignment horizontal="center"/>
    </xf>
    <xf numFmtId="0" fontId="13" fillId="0" borderId="62" xfId="0" applyFont="1" applyBorder="1" applyAlignment="1">
      <alignment horizontal="right"/>
    </xf>
    <xf numFmtId="49" fontId="31" fillId="0" borderId="85" xfId="0" applyNumberFormat="1" applyFont="1" applyBorder="1" applyAlignment="1">
      <alignment horizontal="right"/>
    </xf>
    <xf numFmtId="0" fontId="0" fillId="0" borderId="166" xfId="0" applyBorder="1"/>
    <xf numFmtId="0" fontId="0" fillId="0" borderId="64" xfId="0" applyBorder="1"/>
    <xf numFmtId="1" fontId="13" fillId="0" borderId="150" xfId="0" applyNumberFormat="1" applyFont="1" applyBorder="1" applyAlignment="1">
      <alignment horizontal="center"/>
    </xf>
    <xf numFmtId="0" fontId="13" fillId="0" borderId="150" xfId="0" applyFont="1" applyBorder="1" applyAlignment="1">
      <alignment horizontal="right"/>
    </xf>
    <xf numFmtId="49" fontId="64" fillId="0" borderId="86" xfId="0" applyNumberFormat="1" applyFont="1" applyBorder="1" applyAlignment="1">
      <alignment horizontal="left"/>
    </xf>
    <xf numFmtId="0" fontId="13" fillId="0" borderId="57" xfId="0" applyFont="1" applyBorder="1"/>
    <xf numFmtId="0" fontId="13" fillId="0" borderId="58" xfId="0" applyFont="1" applyBorder="1"/>
    <xf numFmtId="0" fontId="13" fillId="0" borderId="14" xfId="0" applyFont="1" applyBorder="1"/>
    <xf numFmtId="1" fontId="13" fillId="0" borderId="144" xfId="0" applyNumberFormat="1" applyFont="1" applyBorder="1" applyAlignment="1">
      <alignment horizontal="center"/>
    </xf>
    <xf numFmtId="0" fontId="13" fillId="0" borderId="144" xfId="0" applyFont="1" applyBorder="1" applyAlignment="1">
      <alignment horizontal="right"/>
    </xf>
    <xf numFmtId="49" fontId="31" fillId="0" borderId="99" xfId="0" applyNumberFormat="1" applyFont="1" applyBorder="1" applyAlignment="1">
      <alignment horizontal="right"/>
    </xf>
    <xf numFmtId="0" fontId="13" fillId="0" borderId="99" xfId="0" applyFont="1" applyBorder="1"/>
    <xf numFmtId="0" fontId="30" fillId="0" borderId="100" xfId="0" applyFont="1" applyBorder="1"/>
    <xf numFmtId="0" fontId="13" fillId="0" borderId="100" xfId="0" applyFont="1" applyBorder="1"/>
    <xf numFmtId="49" fontId="31" fillId="0" borderId="55" xfId="0" applyNumberFormat="1" applyFont="1" applyBorder="1" applyAlignment="1">
      <alignment horizontal="right"/>
    </xf>
    <xf numFmtId="0" fontId="13" fillId="0" borderId="32" xfId="0" applyFont="1" applyBorder="1"/>
    <xf numFmtId="0" fontId="13" fillId="0" borderId="48" xfId="0" applyFont="1" applyBorder="1"/>
    <xf numFmtId="1" fontId="13" fillId="0" borderId="163" xfId="0" applyNumberFormat="1" applyFont="1" applyBorder="1" applyAlignment="1">
      <alignment horizontal="center"/>
    </xf>
    <xf numFmtId="0" fontId="13" fillId="0" borderId="163" xfId="0" applyFont="1" applyBorder="1" applyAlignment="1">
      <alignment horizontal="right"/>
    </xf>
    <xf numFmtId="49" fontId="31" fillId="0" borderId="84" xfId="0" applyNumberFormat="1" applyFont="1" applyBorder="1" applyAlignment="1">
      <alignment horizontal="right"/>
    </xf>
    <xf numFmtId="49" fontId="31" fillId="0" borderId="58" xfId="0" applyNumberFormat="1" applyFont="1" applyBorder="1" applyAlignment="1">
      <alignment horizontal="right"/>
    </xf>
    <xf numFmtId="0" fontId="13" fillId="0" borderId="63" xfId="0" applyFont="1" applyBorder="1"/>
    <xf numFmtId="1" fontId="13" fillId="0" borderId="92" xfId="0" applyNumberFormat="1" applyFont="1" applyBorder="1" applyAlignment="1">
      <alignment horizontal="center"/>
    </xf>
    <xf numFmtId="0" fontId="13" fillId="0" borderId="92" xfId="0" applyFont="1" applyBorder="1" applyAlignment="1">
      <alignment horizontal="right"/>
    </xf>
    <xf numFmtId="49" fontId="31" fillId="0" borderId="78" xfId="0" applyNumberFormat="1" applyFont="1" applyBorder="1" applyAlignment="1">
      <alignment horizontal="right"/>
    </xf>
    <xf numFmtId="0" fontId="13" fillId="0" borderId="78" xfId="0" applyFont="1" applyBorder="1"/>
    <xf numFmtId="0" fontId="13" fillId="0" borderId="79" xfId="0" applyFont="1" applyBorder="1"/>
    <xf numFmtId="1" fontId="13" fillId="0" borderId="0" xfId="0" applyNumberFormat="1" applyFont="1" applyAlignment="1">
      <alignment horizontal="center"/>
    </xf>
    <xf numFmtId="0" fontId="13" fillId="0" borderId="0" xfId="0" applyFont="1" applyAlignment="1">
      <alignment horizontal="right"/>
    </xf>
    <xf numFmtId="49" fontId="31" fillId="0" borderId="0" xfId="0" applyNumberFormat="1" applyFont="1" applyAlignment="1">
      <alignment horizontal="right"/>
    </xf>
    <xf numFmtId="0" fontId="30" fillId="0" borderId="82" xfId="0" applyFont="1" applyBorder="1"/>
    <xf numFmtId="49" fontId="13" fillId="0" borderId="62" xfId="0" applyNumberFormat="1" applyFont="1" applyBorder="1" applyAlignment="1">
      <alignment horizontal="center"/>
    </xf>
    <xf numFmtId="49" fontId="31" fillId="0" borderId="32" xfId="0" applyNumberFormat="1" applyFont="1" applyBorder="1" applyAlignment="1">
      <alignment horizontal="right"/>
    </xf>
    <xf numFmtId="0" fontId="13" fillId="0" borderId="84" xfId="0" applyFont="1" applyBorder="1" applyAlignment="1" applyProtection="1">
      <alignment horizontal="center"/>
      <protection locked="0"/>
    </xf>
    <xf numFmtId="49" fontId="31" fillId="0" borderId="82" xfId="0" applyNumberFormat="1" applyFont="1" applyBorder="1" applyAlignment="1">
      <alignment horizontal="right"/>
    </xf>
    <xf numFmtId="0" fontId="65" fillId="0" borderId="48" xfId="0" applyFont="1" applyBorder="1"/>
    <xf numFmtId="0" fontId="25" fillId="0" borderId="48" xfId="0" applyFont="1" applyBorder="1"/>
    <xf numFmtId="0" fontId="13" fillId="0" borderId="122" xfId="0" applyFont="1" applyBorder="1" applyAlignment="1" applyProtection="1">
      <alignment horizontal="center"/>
      <protection locked="0"/>
    </xf>
    <xf numFmtId="0" fontId="13" fillId="0" borderId="16" xfId="0" applyFont="1" applyBorder="1"/>
    <xf numFmtId="0" fontId="0" fillId="0" borderId="239" xfId="0" applyBorder="1"/>
    <xf numFmtId="0" fontId="0" fillId="0" borderId="240" xfId="0" applyBorder="1"/>
    <xf numFmtId="49" fontId="31" fillId="0" borderId="80" xfId="0" applyNumberFormat="1" applyFont="1" applyBorder="1" applyAlignment="1">
      <alignment horizontal="right"/>
    </xf>
    <xf numFmtId="0" fontId="13" fillId="0" borderId="80" xfId="0" applyFont="1" applyBorder="1"/>
    <xf numFmtId="0" fontId="13" fillId="0" borderId="229" xfId="0" applyFont="1" applyBorder="1"/>
    <xf numFmtId="0" fontId="13" fillId="0" borderId="230" xfId="0" applyFont="1" applyBorder="1"/>
    <xf numFmtId="49" fontId="33" fillId="0" borderId="0" xfId="0" applyNumberFormat="1" applyFont="1" applyAlignment="1">
      <alignment horizontal="center"/>
    </xf>
    <xf numFmtId="0" fontId="23" fillId="0" borderId="0" xfId="0" applyFont="1"/>
    <xf numFmtId="165" fontId="48" fillId="0" borderId="0" xfId="0" applyNumberFormat="1" applyFont="1"/>
    <xf numFmtId="165" fontId="44" fillId="0" borderId="0" xfId="0" applyNumberFormat="1" applyFont="1"/>
    <xf numFmtId="167" fontId="0" fillId="0" borderId="0" xfId="3" applyNumberFormat="1" applyFont="1" applyFill="1" applyBorder="1"/>
    <xf numFmtId="168" fontId="51" fillId="0" borderId="0" xfId="2" applyNumberFormat="1" applyFont="1" applyFill="1"/>
    <xf numFmtId="165" fontId="17" fillId="0" borderId="0" xfId="0" applyNumberFormat="1" applyFont="1"/>
    <xf numFmtId="165" fontId="13" fillId="0" borderId="0" xfId="0" applyNumberFormat="1" applyFont="1"/>
    <xf numFmtId="165" fontId="58" fillId="0" borderId="0" xfId="0" applyNumberFormat="1" applyFont="1"/>
    <xf numFmtId="165" fontId="51" fillId="0" borderId="0" xfId="0" applyNumberFormat="1" applyFont="1"/>
    <xf numFmtId="49" fontId="17" fillId="3" borderId="199" xfId="0" applyNumberFormat="1" applyFont="1" applyFill="1" applyBorder="1" applyAlignment="1">
      <alignment horizontal="center" vertical="center" wrapText="1"/>
    </xf>
    <xf numFmtId="1" fontId="17" fillId="3" borderId="17" xfId="0" applyNumberFormat="1" applyFont="1" applyFill="1" applyBorder="1" applyAlignment="1">
      <alignment horizontal="center" vertical="center" wrapText="1"/>
    </xf>
    <xf numFmtId="0" fontId="24" fillId="3" borderId="200" xfId="0" applyFont="1" applyFill="1" applyBorder="1" applyAlignment="1">
      <alignment horizontal="center" vertical="center" wrapText="1"/>
    </xf>
    <xf numFmtId="0" fontId="7" fillId="0" borderId="28" xfId="0" applyFont="1" applyBorder="1" applyAlignment="1">
      <alignment horizontal="left"/>
    </xf>
    <xf numFmtId="0" fontId="44" fillId="0" borderId="29" xfId="0" applyFont="1" applyBorder="1" applyAlignment="1">
      <alignment horizontal="left"/>
    </xf>
    <xf numFmtId="0" fontId="50" fillId="0" borderId="29" xfId="0" applyFont="1" applyBorder="1" applyAlignment="1">
      <alignment horizontal="left"/>
    </xf>
    <xf numFmtId="0" fontId="50" fillId="0" borderId="121" xfId="0" applyFont="1" applyBorder="1" applyAlignment="1">
      <alignment horizontal="left"/>
    </xf>
    <xf numFmtId="49" fontId="6" fillId="0" borderId="65" xfId="0" applyNumberFormat="1" applyFont="1" applyBorder="1" applyAlignment="1">
      <alignment horizontal="left"/>
    </xf>
    <xf numFmtId="0" fontId="11" fillId="0" borderId="18" xfId="0" applyFont="1" applyBorder="1" applyAlignment="1">
      <alignment horizontal="left"/>
    </xf>
    <xf numFmtId="49" fontId="6" fillId="0" borderId="9" xfId="0" applyNumberFormat="1" applyFont="1" applyBorder="1" applyAlignment="1">
      <alignment horizontal="left"/>
    </xf>
    <xf numFmtId="0" fontId="6" fillId="0" borderId="18" xfId="0" applyFont="1" applyBorder="1" applyAlignment="1">
      <alignment horizontal="left"/>
    </xf>
    <xf numFmtId="49" fontId="54" fillId="0" borderId="18" xfId="0" applyNumberFormat="1" applyFont="1" applyBorder="1" applyAlignment="1">
      <alignment horizontal="left"/>
    </xf>
    <xf numFmtId="49" fontId="6" fillId="0" borderId="18" xfId="0" applyNumberFormat="1" applyFont="1" applyBorder="1" applyAlignment="1">
      <alignment horizontal="left"/>
    </xf>
    <xf numFmtId="0" fontId="17" fillId="0" borderId="90" xfId="0" applyFont="1" applyBorder="1" applyAlignment="1">
      <alignment horizontal="left"/>
    </xf>
    <xf numFmtId="49" fontId="13" fillId="0" borderId="0" xfId="0" applyNumberFormat="1" applyFont="1"/>
    <xf numFmtId="49" fontId="13" fillId="0" borderId="75" xfId="0" applyNumberFormat="1" applyFont="1" applyBorder="1" applyAlignment="1">
      <alignment horizontal="left"/>
    </xf>
    <xf numFmtId="49" fontId="6" fillId="0" borderId="90" xfId="0" applyNumberFormat="1" applyFont="1" applyBorder="1" applyAlignment="1">
      <alignment horizontal="left"/>
    </xf>
    <xf numFmtId="49" fontId="6" fillId="0" borderId="116" xfId="0" applyNumberFormat="1" applyFont="1" applyBorder="1" applyAlignment="1">
      <alignment horizontal="left"/>
    </xf>
    <xf numFmtId="0" fontId="11" fillId="0" borderId="65" xfId="0" applyFont="1" applyBorder="1" applyAlignment="1">
      <alignment horizontal="left"/>
    </xf>
    <xf numFmtId="0" fontId="6" fillId="0" borderId="19" xfId="0" applyFont="1" applyBorder="1" applyAlignment="1">
      <alignment horizontal="left"/>
    </xf>
    <xf numFmtId="49" fontId="6" fillId="0" borderId="29" xfId="0" applyNumberFormat="1" applyFont="1" applyBorder="1" applyAlignment="1">
      <alignment horizontal="left"/>
    </xf>
    <xf numFmtId="0" fontId="56" fillId="0" borderId="29" xfId="0" applyFont="1" applyBorder="1" applyAlignment="1">
      <alignment horizontal="left"/>
    </xf>
    <xf numFmtId="0" fontId="56" fillId="0" borderId="236" xfId="0" applyFont="1" applyBorder="1" applyAlignment="1">
      <alignment horizontal="left"/>
    </xf>
    <xf numFmtId="49" fontId="6" fillId="0" borderId="112" xfId="0" applyNumberFormat="1" applyFont="1" applyBorder="1" applyAlignment="1">
      <alignment horizontal="left"/>
    </xf>
    <xf numFmtId="49" fontId="6" fillId="0" borderId="16" xfId="0" applyNumberFormat="1" applyFont="1" applyBorder="1" applyAlignment="1">
      <alignment horizontal="left"/>
    </xf>
    <xf numFmtId="49" fontId="6" fillId="0" borderId="12" xfId="0" applyNumberFormat="1" applyFont="1" applyBorder="1" applyAlignment="1">
      <alignment horizontal="left"/>
    </xf>
    <xf numFmtId="49" fontId="6" fillId="0" borderId="86" xfId="0" applyNumberFormat="1" applyFont="1" applyBorder="1" applyAlignment="1">
      <alignment horizontal="left"/>
    </xf>
    <xf numFmtId="0" fontId="11" fillId="0" borderId="29" xfId="0" applyFont="1" applyBorder="1" applyAlignment="1">
      <alignment horizontal="left"/>
    </xf>
    <xf numFmtId="0" fontId="11" fillId="0" borderId="169" xfId="0" applyFont="1" applyBorder="1" applyAlignment="1">
      <alignment horizontal="left"/>
    </xf>
    <xf numFmtId="0" fontId="17" fillId="0" borderId="9" xfId="0" applyFont="1" applyBorder="1" applyAlignment="1">
      <alignment horizontal="left"/>
    </xf>
    <xf numFmtId="49" fontId="17" fillId="0" borderId="9" xfId="0" applyNumberFormat="1" applyFont="1" applyBorder="1" applyAlignment="1">
      <alignment horizontal="left"/>
    </xf>
    <xf numFmtId="0" fontId="6" fillId="0" borderId="9" xfId="0" applyFont="1" applyBorder="1" applyAlignment="1">
      <alignment horizontal="left"/>
    </xf>
    <xf numFmtId="49" fontId="6" fillId="0" borderId="128" xfId="0" applyNumberFormat="1" applyFont="1" applyBorder="1" applyAlignment="1">
      <alignment horizontal="left"/>
    </xf>
    <xf numFmtId="0" fontId="17" fillId="0" borderId="18" xfId="0" applyFont="1" applyBorder="1" applyAlignment="1">
      <alignment horizontal="left"/>
    </xf>
    <xf numFmtId="49" fontId="17" fillId="0" borderId="66" xfId="0" applyNumberFormat="1" applyFont="1" applyBorder="1" applyAlignment="1">
      <alignment horizontal="left"/>
    </xf>
    <xf numFmtId="49" fontId="17" fillId="0" borderId="77" xfId="0" applyNumberFormat="1" applyFont="1" applyBorder="1" applyAlignment="1">
      <alignment horizontal="left"/>
    </xf>
    <xf numFmtId="49" fontId="6" fillId="0" borderId="9" xfId="0" applyNumberFormat="1" applyFont="1" applyBorder="1"/>
    <xf numFmtId="49" fontId="6" fillId="0" borderId="0" xfId="0" applyNumberFormat="1" applyFont="1"/>
    <xf numFmtId="49" fontId="6" fillId="0" borderId="101" xfId="0" applyNumberFormat="1" applyFont="1" applyBorder="1"/>
    <xf numFmtId="49" fontId="17" fillId="0" borderId="12" xfId="0" applyNumberFormat="1" applyFont="1" applyBorder="1" applyAlignment="1">
      <alignment horizontal="left"/>
    </xf>
    <xf numFmtId="49" fontId="6" fillId="0" borderId="15" xfId="0" applyNumberFormat="1" applyFont="1" applyBorder="1" applyAlignment="1">
      <alignment horizontal="left"/>
    </xf>
    <xf numFmtId="49" fontId="6" fillId="0" borderId="0" xfId="0" applyNumberFormat="1" applyFont="1" applyAlignment="1">
      <alignment horizontal="left"/>
    </xf>
    <xf numFmtId="0" fontId="50" fillId="0" borderId="169" xfId="0" applyFont="1" applyBorder="1" applyAlignment="1">
      <alignment horizontal="left"/>
    </xf>
    <xf numFmtId="0" fontId="6" fillId="0" borderId="65" xfId="0" applyFont="1" applyBorder="1" applyAlignment="1">
      <alignment horizontal="left"/>
    </xf>
    <xf numFmtId="0" fontId="11" fillId="0" borderId="90" xfId="0" applyFont="1" applyBorder="1" applyAlignment="1">
      <alignment horizontal="left"/>
    </xf>
    <xf numFmtId="0" fontId="11" fillId="0" borderId="86" xfId="0" applyFont="1" applyBorder="1" applyAlignment="1">
      <alignment horizontal="left"/>
    </xf>
    <xf numFmtId="49" fontId="6" fillId="0" borderId="139" xfId="0" applyNumberFormat="1" applyFont="1" applyBorder="1" applyAlignment="1">
      <alignment horizontal="left"/>
    </xf>
    <xf numFmtId="0" fontId="0" fillId="0" borderId="70" xfId="0" applyBorder="1"/>
    <xf numFmtId="49" fontId="11" fillId="0" borderId="16" xfId="0" applyNumberFormat="1" applyFont="1" applyBorder="1" applyAlignment="1">
      <alignment horizontal="left"/>
    </xf>
    <xf numFmtId="49" fontId="7" fillId="0" borderId="172" xfId="0" applyNumberFormat="1" applyFont="1" applyBorder="1" applyAlignment="1">
      <alignment horizontal="left"/>
    </xf>
    <xf numFmtId="0" fontId="7" fillId="0" borderId="169" xfId="0" applyFont="1" applyBorder="1" applyAlignment="1">
      <alignment horizontal="left"/>
    </xf>
    <xf numFmtId="49" fontId="7" fillId="0" borderId="86" xfId="0" applyNumberFormat="1" applyFont="1" applyBorder="1" applyAlignment="1">
      <alignment horizontal="left"/>
    </xf>
    <xf numFmtId="49" fontId="17" fillId="0" borderId="75" xfId="0" applyNumberFormat="1" applyFont="1" applyBorder="1" applyAlignment="1">
      <alignment horizontal="left"/>
    </xf>
    <xf numFmtId="49" fontId="6" fillId="0" borderId="66" xfId="0" applyNumberFormat="1" applyFont="1" applyBorder="1" applyAlignment="1">
      <alignment horizontal="left"/>
    </xf>
    <xf numFmtId="49" fontId="6" fillId="0" borderId="75" xfId="0" applyNumberFormat="1" applyFont="1" applyBorder="1" applyAlignment="1">
      <alignment horizontal="left"/>
    </xf>
    <xf numFmtId="49" fontId="6" fillId="0" borderId="169" xfId="0" applyNumberFormat="1" applyFont="1" applyBorder="1" applyAlignment="1">
      <alignment horizontal="left"/>
    </xf>
    <xf numFmtId="49" fontId="61" fillId="0" borderId="16" xfId="0" applyNumberFormat="1" applyFont="1" applyBorder="1" applyAlignment="1">
      <alignment horizontal="left"/>
    </xf>
    <xf numFmtId="49" fontId="54" fillId="0" borderId="15" xfId="0" applyNumberFormat="1" applyFont="1" applyBorder="1" applyAlignment="1">
      <alignment horizontal="left"/>
    </xf>
    <xf numFmtId="0" fontId="20" fillId="0" borderId="18" xfId="0" applyFont="1" applyBorder="1" applyAlignment="1">
      <alignment horizontal="left"/>
    </xf>
    <xf numFmtId="0" fontId="15" fillId="0" borderId="18" xfId="0" applyFont="1" applyBorder="1" applyAlignment="1">
      <alignment horizontal="left"/>
    </xf>
    <xf numFmtId="0" fontId="15" fillId="0" borderId="12" xfId="0" applyFont="1" applyBorder="1" applyAlignment="1">
      <alignment horizontal="left"/>
    </xf>
    <xf numFmtId="49" fontId="54" fillId="0" borderId="9" xfId="0" applyNumberFormat="1" applyFont="1" applyBorder="1" applyAlignment="1">
      <alignment horizontal="left"/>
    </xf>
    <xf numFmtId="49" fontId="6" fillId="0" borderId="11" xfId="0" applyNumberFormat="1" applyFont="1" applyBorder="1" applyAlignment="1">
      <alignment horizontal="left"/>
    </xf>
    <xf numFmtId="0" fontId="6" fillId="0" borderId="143" xfId="0" applyFont="1" applyBorder="1" applyAlignment="1">
      <alignment horizontal="left"/>
    </xf>
    <xf numFmtId="0" fontId="6" fillId="0" borderId="124" xfId="0" applyFont="1" applyBorder="1" applyAlignment="1">
      <alignment horizontal="left"/>
    </xf>
    <xf numFmtId="49" fontId="54" fillId="0" borderId="65" xfId="0" applyNumberFormat="1" applyFont="1" applyBorder="1" applyAlignment="1">
      <alignment horizontal="left"/>
    </xf>
    <xf numFmtId="0" fontId="15" fillId="0" borderId="143" xfId="0" applyFont="1" applyBorder="1" applyAlignment="1">
      <alignment horizontal="left"/>
    </xf>
    <xf numFmtId="49" fontId="6" fillId="0" borderId="124" xfId="0" applyNumberFormat="1" applyFont="1" applyBorder="1" applyAlignment="1">
      <alignment horizontal="left"/>
    </xf>
    <xf numFmtId="0" fontId="6" fillId="0" borderId="87" xfId="0" applyFont="1" applyBorder="1" applyAlignment="1">
      <alignment horizontal="left"/>
    </xf>
    <xf numFmtId="49" fontId="54" fillId="0" borderId="87" xfId="0" applyNumberFormat="1" applyFont="1" applyBorder="1"/>
    <xf numFmtId="49" fontId="6" fillId="0" borderId="169" xfId="0" applyNumberFormat="1" applyFont="1" applyBorder="1"/>
    <xf numFmtId="49" fontId="7" fillId="0" borderId="169" xfId="0" applyNumberFormat="1" applyFont="1" applyBorder="1" applyAlignment="1">
      <alignment horizontal="left"/>
    </xf>
    <xf numFmtId="0" fontId="50" fillId="0" borderId="151" xfId="0" applyFont="1" applyBorder="1" applyAlignment="1">
      <alignment horizontal="left"/>
    </xf>
    <xf numFmtId="49" fontId="15" fillId="0" borderId="65" xfId="0" applyNumberFormat="1" applyFont="1" applyBorder="1" applyAlignment="1">
      <alignment horizontal="left"/>
    </xf>
    <xf numFmtId="49" fontId="6" fillId="0" borderId="65" xfId="0" quotePrefix="1" applyNumberFormat="1" applyFont="1" applyBorder="1" applyAlignment="1">
      <alignment horizontal="left"/>
    </xf>
    <xf numFmtId="49" fontId="6" fillId="0" borderId="65" xfId="0" applyNumberFormat="1" applyFont="1" applyBorder="1"/>
    <xf numFmtId="49" fontId="6" fillId="0" borderId="168" xfId="0" applyNumberFormat="1" applyFont="1" applyBorder="1"/>
    <xf numFmtId="49" fontId="17" fillId="0" borderId="0" xfId="0" applyNumberFormat="1" applyFont="1"/>
    <xf numFmtId="49" fontId="17" fillId="0" borderId="82" xfId="0" applyNumberFormat="1" applyFont="1" applyBorder="1" applyAlignment="1">
      <alignment horizontal="left"/>
    </xf>
    <xf numFmtId="49" fontId="50" fillId="0" borderId="131" xfId="0" applyNumberFormat="1" applyFont="1" applyBorder="1" applyAlignment="1">
      <alignment horizontal="left"/>
    </xf>
    <xf numFmtId="49" fontId="6" fillId="0" borderId="105" xfId="0" applyNumberFormat="1" applyFont="1" applyBorder="1" applyAlignment="1">
      <alignment horizontal="left"/>
    </xf>
    <xf numFmtId="49" fontId="6" fillId="0" borderId="19" xfId="0" applyNumberFormat="1" applyFont="1" applyBorder="1"/>
    <xf numFmtId="49" fontId="6" fillId="0" borderId="71" xfId="0" applyNumberFormat="1" applyFont="1" applyBorder="1"/>
    <xf numFmtId="49" fontId="6" fillId="0" borderId="107" xfId="0" applyNumberFormat="1" applyFont="1" applyBorder="1" applyAlignment="1">
      <alignment horizontal="left"/>
    </xf>
    <xf numFmtId="49" fontId="6" fillId="0" borderId="154" xfId="0" applyNumberFormat="1" applyFont="1" applyBorder="1" applyAlignment="1">
      <alignment horizontal="left"/>
    </xf>
    <xf numFmtId="49" fontId="6" fillId="0" borderId="87" xfId="0" applyNumberFormat="1" applyFont="1" applyBorder="1" applyAlignment="1">
      <alignment horizontal="left"/>
    </xf>
    <xf numFmtId="49" fontId="6" fillId="0" borderId="143" xfId="0" applyNumberFormat="1" applyFont="1" applyBorder="1" applyAlignment="1">
      <alignment horizontal="left"/>
    </xf>
    <xf numFmtId="49" fontId="6" fillId="0" borderId="16" xfId="0" quotePrefix="1" applyNumberFormat="1" applyFont="1" applyBorder="1"/>
    <xf numFmtId="49" fontId="11" fillId="0" borderId="65" xfId="0" applyNumberFormat="1" applyFont="1" applyBorder="1" applyAlignment="1">
      <alignment horizontal="left"/>
    </xf>
    <xf numFmtId="49" fontId="6" fillId="0" borderId="70" xfId="0" applyNumberFormat="1" applyFont="1" applyBorder="1" applyAlignment="1">
      <alignment horizontal="left"/>
    </xf>
    <xf numFmtId="49" fontId="6" fillId="0" borderId="16" xfId="0" applyNumberFormat="1" applyFont="1" applyBorder="1"/>
    <xf numFmtId="49" fontId="47" fillId="0" borderId="124" xfId="0" applyNumberFormat="1" applyFont="1" applyBorder="1" applyAlignment="1">
      <alignment horizontal="left"/>
    </xf>
    <xf numFmtId="49" fontId="11" fillId="0" borderId="18" xfId="0" applyNumberFormat="1" applyFont="1" applyBorder="1" applyAlignment="1">
      <alignment horizontal="left"/>
    </xf>
    <xf numFmtId="49" fontId="11" fillId="0" borderId="90" xfId="0" applyNumberFormat="1" applyFont="1" applyBorder="1" applyAlignment="1">
      <alignment horizontal="left"/>
    </xf>
    <xf numFmtId="49" fontId="17" fillId="0" borderId="86" xfId="0" applyNumberFormat="1" applyFont="1" applyBorder="1" applyAlignment="1">
      <alignment horizontal="left"/>
    </xf>
    <xf numFmtId="49" fontId="17" fillId="0" borderId="218" xfId="0" applyNumberFormat="1" applyFont="1" applyBorder="1" applyAlignment="1">
      <alignment horizontal="left"/>
    </xf>
    <xf numFmtId="49" fontId="17" fillId="0" borderId="18" xfId="0" applyNumberFormat="1" applyFont="1" applyBorder="1" applyAlignment="1">
      <alignment horizontal="left"/>
    </xf>
    <xf numFmtId="49" fontId="17" fillId="0" borderId="0" xfId="0" applyNumberFormat="1" applyFont="1" applyAlignment="1">
      <alignment horizontal="center"/>
    </xf>
    <xf numFmtId="49" fontId="28" fillId="0" borderId="18" xfId="0" applyNumberFormat="1" applyFont="1" applyBorder="1" applyAlignment="1">
      <alignment horizontal="left"/>
    </xf>
    <xf numFmtId="49" fontId="11" fillId="0" borderId="113" xfId="0" applyNumberFormat="1" applyFont="1" applyBorder="1" applyAlignment="1">
      <alignment horizontal="left"/>
    </xf>
    <xf numFmtId="49" fontId="6" fillId="0" borderId="113" xfId="0" applyNumberFormat="1" applyFont="1" applyBorder="1" applyAlignment="1">
      <alignment horizontal="left"/>
    </xf>
    <xf numFmtId="49" fontId="6" fillId="0" borderId="216" xfId="0" applyNumberFormat="1" applyFont="1" applyBorder="1" applyAlignment="1">
      <alignment horizontal="left"/>
    </xf>
    <xf numFmtId="49" fontId="15" fillId="0" borderId="143" xfId="0" applyNumberFormat="1" applyFont="1" applyBorder="1" applyAlignment="1">
      <alignment horizontal="left"/>
    </xf>
    <xf numFmtId="49" fontId="54" fillId="0" borderId="87" xfId="0" applyNumberFormat="1" applyFont="1" applyBorder="1" applyAlignment="1">
      <alignment horizontal="left"/>
    </xf>
    <xf numFmtId="49" fontId="6" fillId="0" borderId="236" xfId="0" applyNumberFormat="1" applyFont="1" applyBorder="1" applyAlignment="1">
      <alignment horizontal="left"/>
    </xf>
    <xf numFmtId="49" fontId="15" fillId="0" borderId="68" xfId="0" applyNumberFormat="1" applyFont="1" applyBorder="1" applyAlignment="1">
      <alignment horizontal="left"/>
    </xf>
    <xf numFmtId="49" fontId="6" fillId="0" borderId="19" xfId="0" applyNumberFormat="1" applyFont="1" applyBorder="1" applyAlignment="1">
      <alignment horizontal="left"/>
    </xf>
    <xf numFmtId="49" fontId="54" fillId="0" borderId="19" xfId="0" applyNumberFormat="1" applyFont="1" applyBorder="1" applyAlignment="1">
      <alignment horizontal="left"/>
    </xf>
    <xf numFmtId="49" fontId="6" fillId="0" borderId="211" xfId="0" applyNumberFormat="1" applyFont="1" applyBorder="1" applyAlignment="1">
      <alignment horizontal="left"/>
    </xf>
    <xf numFmtId="49" fontId="15" fillId="0" borderId="188" xfId="0" applyNumberFormat="1" applyFont="1" applyBorder="1" applyAlignment="1">
      <alignment horizontal="left"/>
    </xf>
    <xf numFmtId="49" fontId="6" fillId="0" borderId="121" xfId="0" applyNumberFormat="1" applyFont="1" applyBorder="1" applyAlignment="1">
      <alignment horizontal="left"/>
    </xf>
    <xf numFmtId="49" fontId="15" fillId="0" borderId="124" xfId="0" applyNumberFormat="1" applyFont="1" applyBorder="1" applyAlignment="1">
      <alignment horizontal="left"/>
    </xf>
    <xf numFmtId="49" fontId="6" fillId="0" borderId="70" xfId="0" applyNumberFormat="1" applyFont="1" applyBorder="1"/>
    <xf numFmtId="49" fontId="54" fillId="0" borderId="86" xfId="0" applyNumberFormat="1" applyFont="1" applyBorder="1" applyAlignment="1">
      <alignment horizontal="left"/>
    </xf>
    <xf numFmtId="49" fontId="17" fillId="0" borderId="143" xfId="0" applyNumberFormat="1" applyFont="1" applyBorder="1" applyAlignment="1">
      <alignment horizontal="left"/>
    </xf>
    <xf numFmtId="49" fontId="17" fillId="0" borderId="65" xfId="0" applyNumberFormat="1" applyFont="1" applyBorder="1" applyAlignment="1">
      <alignment horizontal="left"/>
    </xf>
    <xf numFmtId="49" fontId="17" fillId="0" borderId="124" xfId="0" applyNumberFormat="1" applyFont="1" applyBorder="1" applyAlignment="1">
      <alignment horizontal="left"/>
    </xf>
    <xf numFmtId="49" fontId="17" fillId="0" borderId="112" xfId="0" applyNumberFormat="1" applyFont="1" applyBorder="1" applyAlignment="1">
      <alignment horizontal="left"/>
    </xf>
    <xf numFmtId="49" fontId="17" fillId="0" borderId="0" xfId="0" applyNumberFormat="1" applyFont="1" applyAlignment="1">
      <alignment horizontal="left"/>
    </xf>
    <xf numFmtId="49" fontId="17" fillId="0" borderId="87" xfId="0" applyNumberFormat="1" applyFont="1" applyBorder="1" applyAlignment="1">
      <alignment horizontal="left"/>
    </xf>
    <xf numFmtId="49" fontId="17" fillId="0" borderId="121" xfId="0" applyNumberFormat="1" applyFont="1" applyBorder="1" applyAlignment="1">
      <alignment horizontal="left"/>
    </xf>
    <xf numFmtId="49" fontId="17" fillId="0" borderId="19" xfId="0" applyNumberFormat="1" applyFont="1" applyBorder="1" applyAlignment="1">
      <alignment horizontal="left"/>
    </xf>
    <xf numFmtId="49" fontId="17" fillId="0" borderId="169" xfId="0" applyNumberFormat="1" applyFont="1" applyBorder="1" applyAlignment="1">
      <alignment horizontal="left"/>
    </xf>
    <xf numFmtId="1" fontId="56" fillId="0" borderId="30" xfId="0" applyNumberFormat="1" applyFont="1" applyBorder="1" applyAlignment="1">
      <alignment horizontal="center"/>
    </xf>
    <xf numFmtId="0" fontId="57" fillId="0" borderId="30" xfId="0" applyFont="1" applyBorder="1" applyAlignment="1" applyProtection="1">
      <alignment horizontal="center"/>
      <protection locked="0"/>
    </xf>
    <xf numFmtId="0" fontId="56" fillId="0" borderId="30" xfId="0" applyFont="1" applyBorder="1" applyAlignment="1">
      <alignment horizontal="right"/>
    </xf>
    <xf numFmtId="49" fontId="49" fillId="0" borderId="55" xfId="0" applyNumberFormat="1" applyFont="1" applyBorder="1" applyAlignment="1">
      <alignment horizontal="right"/>
    </xf>
    <xf numFmtId="49" fontId="49" fillId="0" borderId="31" xfId="0" applyNumberFormat="1" applyFont="1" applyBorder="1" applyAlignment="1">
      <alignment horizontal="center"/>
    </xf>
    <xf numFmtId="0" fontId="56" fillId="0" borderId="31" xfId="0" applyFont="1" applyBorder="1"/>
    <xf numFmtId="0" fontId="57" fillId="0" borderId="33" xfId="0" applyFont="1" applyBorder="1"/>
    <xf numFmtId="0" fontId="57" fillId="0" borderId="91" xfId="0" applyFont="1" applyBorder="1"/>
    <xf numFmtId="0" fontId="56" fillId="0" borderId="91" xfId="0" applyFont="1" applyBorder="1"/>
    <xf numFmtId="0" fontId="56" fillId="0" borderId="170" xfId="0" applyFont="1" applyBorder="1"/>
    <xf numFmtId="0" fontId="56" fillId="0" borderId="56" xfId="0" applyFont="1" applyBorder="1"/>
    <xf numFmtId="169" fontId="56" fillId="0" borderId="0" xfId="2" applyNumberFormat="1" applyFont="1" applyFill="1" applyBorder="1"/>
    <xf numFmtId="0" fontId="66" fillId="0" borderId="18" xfId="0" applyFont="1" applyBorder="1" applyAlignment="1">
      <alignment horizontal="left"/>
    </xf>
    <xf numFmtId="0" fontId="33" fillId="0" borderId="0" xfId="0" applyFont="1"/>
    <xf numFmtId="1" fontId="32" fillId="0" borderId="9" xfId="0" applyNumberFormat="1" applyFont="1" applyBorder="1" applyAlignment="1">
      <alignment horizontal="center"/>
    </xf>
    <xf numFmtId="0" fontId="31" fillId="0" borderId="9" xfId="0" applyFont="1" applyBorder="1" applyAlignment="1" applyProtection="1">
      <alignment horizontal="center"/>
      <protection locked="0"/>
    </xf>
    <xf numFmtId="0" fontId="32" fillId="0" borderId="9" xfId="0" applyFont="1" applyBorder="1" applyAlignment="1">
      <alignment horizontal="right"/>
    </xf>
    <xf numFmtId="49" fontId="34" fillId="0" borderId="72" xfId="0" applyNumberFormat="1" applyFont="1" applyBorder="1" applyAlignment="1">
      <alignment horizontal="center"/>
    </xf>
    <xf numFmtId="0" fontId="31" fillId="0" borderId="45" xfId="0" applyFont="1" applyBorder="1"/>
    <xf numFmtId="0" fontId="31" fillId="0" borderId="40" xfId="0" applyFont="1" applyBorder="1"/>
    <xf numFmtId="0" fontId="32" fillId="0" borderId="40" xfId="0" applyFont="1" applyBorder="1"/>
    <xf numFmtId="0" fontId="32" fillId="0" borderId="36" xfId="0" applyFont="1" applyBorder="1"/>
    <xf numFmtId="0" fontId="32" fillId="0" borderId="141" xfId="0" applyFont="1" applyBorder="1"/>
    <xf numFmtId="0" fontId="33" fillId="0" borderId="140" xfId="0" applyFont="1" applyBorder="1"/>
    <xf numFmtId="0" fontId="33" fillId="0" borderId="0" xfId="0" applyFont="1" applyProtection="1">
      <protection locked="0"/>
    </xf>
    <xf numFmtId="0" fontId="32" fillId="0" borderId="0" xfId="0" applyFont="1"/>
    <xf numFmtId="167" fontId="33" fillId="0" borderId="0" xfId="3" applyNumberFormat="1" applyFont="1" applyFill="1" applyBorder="1"/>
    <xf numFmtId="165" fontId="33" fillId="0" borderId="0" xfId="0" applyNumberFormat="1" applyFont="1"/>
    <xf numFmtId="1" fontId="33" fillId="0" borderId="144" xfId="0" applyNumberFormat="1" applyFont="1" applyBorder="1" applyAlignment="1">
      <alignment horizontal="center"/>
    </xf>
    <xf numFmtId="0" fontId="31" fillId="0" borderId="144" xfId="0" applyFont="1" applyBorder="1" applyAlignment="1" applyProtection="1">
      <alignment horizontal="center"/>
      <protection locked="0"/>
    </xf>
    <xf numFmtId="0" fontId="33" fillId="0" borderId="144" xfId="0" applyFont="1" applyBorder="1" applyAlignment="1">
      <alignment horizontal="right"/>
    </xf>
    <xf numFmtId="0" fontId="31" fillId="0" borderId="99" xfId="0" applyFont="1" applyBorder="1"/>
    <xf numFmtId="0" fontId="31" fillId="0" borderId="100" xfId="0" applyFont="1" applyBorder="1"/>
    <xf numFmtId="0" fontId="33" fillId="0" borderId="100" xfId="0" applyFont="1" applyBorder="1"/>
    <xf numFmtId="0" fontId="33" fillId="0" borderId="146" xfId="0" applyFont="1" applyBorder="1"/>
    <xf numFmtId="0" fontId="33" fillId="0" borderId="145" xfId="0" applyFont="1" applyBorder="1"/>
    <xf numFmtId="0" fontId="57" fillId="0" borderId="40" xfId="0" applyFont="1" applyBorder="1"/>
    <xf numFmtId="0" fontId="23" fillId="0" borderId="18" xfId="0" applyFont="1" applyBorder="1" applyAlignment="1">
      <alignment horizontal="left"/>
    </xf>
    <xf numFmtId="1" fontId="23" fillId="0" borderId="9" xfId="0" applyNumberFormat="1" applyFont="1" applyBorder="1" applyAlignment="1">
      <alignment horizontal="center"/>
    </xf>
    <xf numFmtId="0" fontId="57" fillId="0" borderId="9" xfId="0" applyFont="1" applyBorder="1" applyAlignment="1" applyProtection="1">
      <alignment horizontal="center"/>
      <protection locked="0"/>
    </xf>
    <xf numFmtId="0" fontId="23" fillId="0" borderId="9" xfId="0" applyFont="1" applyBorder="1" applyAlignment="1">
      <alignment horizontal="right"/>
    </xf>
    <xf numFmtId="49" fontId="49" fillId="0" borderId="72" xfId="0" applyNumberFormat="1" applyFont="1" applyBorder="1" applyAlignment="1">
      <alignment horizontal="right"/>
    </xf>
    <xf numFmtId="49" fontId="49" fillId="0" borderId="72" xfId="0" applyNumberFormat="1" applyFont="1" applyBorder="1" applyAlignment="1">
      <alignment horizontal="center"/>
    </xf>
    <xf numFmtId="0" fontId="57" fillId="0" borderId="45" xfId="0" applyFont="1" applyBorder="1"/>
    <xf numFmtId="0" fontId="23" fillId="0" borderId="40" xfId="0" applyFont="1" applyBorder="1"/>
    <xf numFmtId="0" fontId="23" fillId="0" borderId="36" xfId="0" applyFont="1" applyBorder="1"/>
    <xf numFmtId="0" fontId="23" fillId="0" borderId="141" xfId="0" applyFont="1" applyBorder="1"/>
    <xf numFmtId="0" fontId="56" fillId="0" borderId="140" xfId="0" applyFont="1" applyBorder="1"/>
    <xf numFmtId="0" fontId="56" fillId="0" borderId="0" xfId="0" applyFont="1" applyProtection="1">
      <protection locked="0"/>
    </xf>
    <xf numFmtId="167" fontId="56" fillId="0" borderId="0" xfId="3" applyNumberFormat="1" applyFont="1" applyFill="1" applyBorder="1"/>
    <xf numFmtId="165" fontId="56" fillId="0" borderId="0" xfId="0" applyNumberFormat="1" applyFont="1"/>
    <xf numFmtId="0" fontId="33" fillId="0" borderId="143" xfId="0" applyFont="1" applyBorder="1" applyAlignment="1">
      <alignment horizontal="left"/>
    </xf>
    <xf numFmtId="0" fontId="57" fillId="0" borderId="100" xfId="0" applyFont="1" applyBorder="1"/>
    <xf numFmtId="0" fontId="57" fillId="0" borderId="0" xfId="0" applyFont="1" applyProtection="1">
      <protection locked="0"/>
    </xf>
    <xf numFmtId="0" fontId="44" fillId="4" borderId="29" xfId="0" applyFont="1" applyFill="1" applyBorder="1" applyAlignment="1">
      <alignment horizontal="left"/>
    </xf>
    <xf numFmtId="0" fontId="44" fillId="4" borderId="0" xfId="0" applyFont="1" applyFill="1"/>
    <xf numFmtId="1" fontId="44" fillId="4" borderId="30" xfId="0" applyNumberFormat="1" applyFont="1" applyFill="1" applyBorder="1" applyAlignment="1">
      <alignment horizontal="center"/>
    </xf>
    <xf numFmtId="0" fontId="45" fillId="4" borderId="30" xfId="0" applyFont="1" applyFill="1" applyBorder="1" applyAlignment="1">
      <alignment horizontal="center"/>
    </xf>
    <xf numFmtId="0" fontId="44" fillId="4" borderId="30" xfId="0" applyFont="1" applyFill="1" applyBorder="1" applyAlignment="1">
      <alignment horizontal="right"/>
    </xf>
    <xf numFmtId="49" fontId="35" fillId="4" borderId="31" xfId="0" applyNumberFormat="1" applyFont="1" applyFill="1" applyBorder="1" applyAlignment="1">
      <alignment horizontal="right"/>
    </xf>
    <xf numFmtId="49" fontId="46" fillId="4" borderId="31" xfId="0" applyNumberFormat="1" applyFont="1" applyFill="1" applyBorder="1" applyAlignment="1">
      <alignment horizontal="center"/>
    </xf>
    <xf numFmtId="0" fontId="47" fillId="4" borderId="31" xfId="0" applyFont="1" applyFill="1" applyBorder="1"/>
    <xf numFmtId="0" fontId="45" fillId="4" borderId="33" xfId="0" applyFont="1" applyFill="1" applyBorder="1"/>
    <xf numFmtId="0" fontId="45" fillId="4" borderId="91" xfId="0" applyFont="1" applyFill="1" applyBorder="1"/>
    <xf numFmtId="0" fontId="44" fillId="4" borderId="91" xfId="0" applyFont="1" applyFill="1" applyBorder="1"/>
    <xf numFmtId="0" fontId="44" fillId="4" borderId="170" xfId="0" applyFont="1" applyFill="1" applyBorder="1"/>
    <xf numFmtId="0" fontId="44" fillId="4" borderId="56" xfId="0" applyFont="1" applyFill="1" applyBorder="1"/>
    <xf numFmtId="0" fontId="48" fillId="4" borderId="56" xfId="0" applyFont="1" applyFill="1" applyBorder="1"/>
    <xf numFmtId="169" fontId="33" fillId="4" borderId="0" xfId="2" applyNumberFormat="1" applyFont="1" applyFill="1" applyBorder="1"/>
    <xf numFmtId="0" fontId="48" fillId="4" borderId="0" xfId="0" applyFont="1" applyFill="1"/>
    <xf numFmtId="165" fontId="48" fillId="4" borderId="0" xfId="0" applyNumberFormat="1" applyFont="1" applyFill="1"/>
    <xf numFmtId="165" fontId="44" fillId="4" borderId="0" xfId="0" applyNumberFormat="1" applyFont="1" applyFill="1"/>
    <xf numFmtId="0" fontId="7" fillId="4" borderId="18" xfId="0" applyFont="1" applyFill="1" applyBorder="1" applyAlignment="1">
      <alignment horizontal="left"/>
    </xf>
    <xf numFmtId="1" fontId="59" fillId="4" borderId="9" xfId="0" applyNumberFormat="1" applyFont="1" applyFill="1" applyBorder="1" applyAlignment="1">
      <alignment horizontal="center"/>
    </xf>
    <xf numFmtId="0" fontId="43" fillId="4" borderId="9" xfId="0" applyFont="1" applyFill="1" applyBorder="1" applyAlignment="1" applyProtection="1">
      <alignment horizontal="center"/>
      <protection locked="0"/>
    </xf>
    <xf numFmtId="0" fontId="59" fillId="4" borderId="9" xfId="0" applyFont="1" applyFill="1" applyBorder="1" applyAlignment="1">
      <alignment horizontal="right"/>
    </xf>
    <xf numFmtId="49" fontId="52" fillId="4" borderId="85" xfId="0" applyNumberFormat="1" applyFont="1" applyFill="1" applyBorder="1" applyAlignment="1">
      <alignment horizontal="right"/>
    </xf>
    <xf numFmtId="49" fontId="60" fillId="4" borderId="85" xfId="0" applyNumberFormat="1" applyFont="1" applyFill="1" applyBorder="1" applyAlignment="1">
      <alignment horizontal="center"/>
    </xf>
    <xf numFmtId="0" fontId="12" fillId="4" borderId="37" xfId="0" applyFont="1" applyFill="1" applyBorder="1"/>
    <xf numFmtId="0" fontId="7" fillId="4" borderId="38" xfId="0" applyFont="1" applyFill="1" applyBorder="1"/>
    <xf numFmtId="0" fontId="59" fillId="4" borderId="38" xfId="0" applyFont="1" applyFill="1" applyBorder="1"/>
    <xf numFmtId="0" fontId="59" fillId="4" borderId="142" xfId="0" applyFont="1" applyFill="1" applyBorder="1"/>
    <xf numFmtId="0" fontId="48" fillId="4" borderId="140" xfId="0" applyFont="1" applyFill="1" applyBorder="1"/>
    <xf numFmtId="0" fontId="48" fillId="4" borderId="0" xfId="0" applyFont="1" applyFill="1" applyProtection="1">
      <protection locked="0"/>
    </xf>
    <xf numFmtId="0" fontId="59" fillId="4" borderId="0" xfId="0" applyFont="1" applyFill="1"/>
    <xf numFmtId="167" fontId="0" fillId="4" borderId="0" xfId="3" applyNumberFormat="1" applyFont="1" applyFill="1" applyBorder="1"/>
    <xf numFmtId="168" fontId="51" fillId="4" borderId="0" xfId="2" applyNumberFormat="1" applyFont="1" applyFill="1"/>
    <xf numFmtId="49" fontId="7" fillId="4" borderId="193" xfId="0" applyNumberFormat="1" applyFont="1" applyFill="1" applyBorder="1" applyAlignment="1">
      <alignment horizontal="left"/>
    </xf>
    <xf numFmtId="0" fontId="0" fillId="4" borderId="0" xfId="0" applyFill="1"/>
    <xf numFmtId="1" fontId="7" fillId="4" borderId="194" xfId="0" applyNumberFormat="1" applyFont="1" applyFill="1" applyBorder="1" applyAlignment="1">
      <alignment horizontal="center"/>
    </xf>
    <xf numFmtId="1" fontId="43" fillId="4" borderId="194" xfId="0" applyNumberFormat="1" applyFont="1" applyFill="1" applyBorder="1" applyAlignment="1" applyProtection="1">
      <alignment horizontal="center"/>
      <protection locked="0"/>
    </xf>
    <xf numFmtId="0" fontId="7" fillId="4" borderId="194" xfId="0" applyFont="1" applyFill="1" applyBorder="1" applyAlignment="1">
      <alignment horizontal="right"/>
    </xf>
    <xf numFmtId="49" fontId="34" fillId="4" borderId="194" xfId="0" applyNumberFormat="1" applyFont="1" applyFill="1" applyBorder="1" applyAlignment="1">
      <alignment horizontal="right"/>
    </xf>
    <xf numFmtId="49" fontId="34" fillId="4" borderId="194" xfId="0" applyNumberFormat="1" applyFont="1" applyFill="1" applyBorder="1" applyAlignment="1">
      <alignment horizontal="center"/>
    </xf>
    <xf numFmtId="0" fontId="12" fillId="4" borderId="194" xfId="0" applyFont="1" applyFill="1" applyBorder="1"/>
    <xf numFmtId="0" fontId="7" fillId="4" borderId="194" xfId="0" applyFont="1" applyFill="1" applyBorder="1"/>
    <xf numFmtId="0" fontId="7" fillId="4" borderId="0" xfId="0" applyFont="1" applyFill="1"/>
    <xf numFmtId="0" fontId="6" fillId="4" borderId="0" xfId="0" applyFont="1" applyFill="1"/>
    <xf numFmtId="165" fontId="0" fillId="4" borderId="0" xfId="0" applyNumberFormat="1" applyFill="1"/>
    <xf numFmtId="49" fontId="47" fillId="4" borderId="124" xfId="0" applyNumberFormat="1" applyFont="1" applyFill="1" applyBorder="1" applyAlignment="1">
      <alignment horizontal="left"/>
    </xf>
    <xf numFmtId="1" fontId="48" fillId="4" borderId="163" xfId="0" applyNumberFormat="1" applyFont="1" applyFill="1" applyBorder="1" applyAlignment="1">
      <alignment horizontal="center"/>
    </xf>
    <xf numFmtId="0" fontId="43" fillId="4" borderId="163" xfId="0" applyFont="1" applyFill="1" applyBorder="1" applyAlignment="1" applyProtection="1">
      <alignment horizontal="center"/>
      <protection locked="0"/>
    </xf>
    <xf numFmtId="0" fontId="48" fillId="4" borderId="163" xfId="0" applyFont="1" applyFill="1" applyBorder="1" applyAlignment="1">
      <alignment horizontal="right"/>
    </xf>
    <xf numFmtId="49" fontId="52" fillId="4" borderId="84" xfId="0" applyNumberFormat="1" applyFont="1" applyFill="1" applyBorder="1" applyAlignment="1">
      <alignment horizontal="right"/>
    </xf>
    <xf numFmtId="49" fontId="60" fillId="4" borderId="84" xfId="0" applyNumberFormat="1" applyFont="1" applyFill="1" applyBorder="1" applyAlignment="1">
      <alignment horizontal="center"/>
    </xf>
    <xf numFmtId="0" fontId="47" fillId="4" borderId="84" xfId="0" applyFont="1" applyFill="1" applyBorder="1"/>
    <xf numFmtId="0" fontId="7" fillId="4" borderId="82" xfId="0" applyFont="1" applyFill="1" applyBorder="1"/>
    <xf numFmtId="0" fontId="48" fillId="4" borderId="82" xfId="0" applyFont="1" applyFill="1" applyBorder="1"/>
    <xf numFmtId="0" fontId="43" fillId="4" borderId="164" xfId="0" applyFont="1" applyFill="1" applyBorder="1"/>
    <xf numFmtId="0" fontId="43" fillId="4" borderId="167" xfId="0" applyFont="1" applyFill="1" applyBorder="1"/>
    <xf numFmtId="0" fontId="23" fillId="4" borderId="32" xfId="0" applyFont="1" applyFill="1" applyBorder="1"/>
    <xf numFmtId="49" fontId="52" fillId="4" borderId="31" xfId="0" applyNumberFormat="1" applyFont="1" applyFill="1" applyBorder="1" applyAlignment="1">
      <alignment horizontal="right"/>
    </xf>
    <xf numFmtId="49" fontId="17" fillId="4" borderId="169" xfId="0" applyNumberFormat="1" applyFont="1" applyFill="1" applyBorder="1" applyAlignment="1">
      <alignment horizontal="left"/>
    </xf>
    <xf numFmtId="0" fontId="13" fillId="4" borderId="0" xfId="0" applyFont="1" applyFill="1"/>
    <xf numFmtId="1" fontId="13" fillId="4" borderId="62" xfId="0" applyNumberFormat="1" applyFont="1" applyFill="1" applyBorder="1" applyAlignment="1">
      <alignment horizontal="center"/>
    </xf>
    <xf numFmtId="0" fontId="13" fillId="4" borderId="0" xfId="0" applyFont="1" applyFill="1" applyAlignment="1">
      <alignment horizontal="center"/>
    </xf>
    <xf numFmtId="0" fontId="13" fillId="4" borderId="62" xfId="0" applyFont="1" applyFill="1" applyBorder="1" applyAlignment="1">
      <alignment horizontal="right"/>
    </xf>
    <xf numFmtId="49" fontId="31" fillId="4" borderId="0" xfId="0" applyNumberFormat="1" applyFont="1" applyFill="1" applyAlignment="1">
      <alignment horizontal="right"/>
    </xf>
    <xf numFmtId="49" fontId="34" fillId="4" borderId="0" xfId="0" applyNumberFormat="1" applyFont="1" applyFill="1" applyAlignment="1">
      <alignment horizontal="center"/>
    </xf>
    <xf numFmtId="0" fontId="22" fillId="4" borderId="0" xfId="0" applyFont="1" applyFill="1" applyProtection="1">
      <protection locked="0"/>
    </xf>
    <xf numFmtId="0" fontId="13" fillId="4" borderId="166" xfId="0" applyFont="1" applyFill="1" applyBorder="1"/>
    <xf numFmtId="0" fontId="13" fillId="4" borderId="167" xfId="0" applyFont="1" applyFill="1" applyBorder="1"/>
    <xf numFmtId="165" fontId="0" fillId="4" borderId="64" xfId="0" applyNumberFormat="1" applyFill="1" applyBorder="1"/>
    <xf numFmtId="168" fontId="0" fillId="4" borderId="0" xfId="2" applyNumberFormat="1" applyFont="1" applyFill="1"/>
    <xf numFmtId="169" fontId="0" fillId="4" borderId="0" xfId="2" applyNumberFormat="1" applyFont="1" applyFill="1"/>
    <xf numFmtId="169" fontId="0" fillId="4" borderId="0" xfId="2" applyNumberFormat="1" applyFont="1" applyFill="1" applyBorder="1"/>
    <xf numFmtId="0" fontId="17" fillId="3" borderId="200" xfId="0" applyFont="1" applyFill="1" applyBorder="1" applyAlignment="1" applyProtection="1">
      <alignment horizontal="center" vertical="center" wrapText="1"/>
      <protection locked="0"/>
    </xf>
    <xf numFmtId="49" fontId="67" fillId="3" borderId="200" xfId="0" applyNumberFormat="1" applyFont="1" applyFill="1" applyBorder="1" applyAlignment="1">
      <alignment horizontal="center" vertical="center" wrapText="1"/>
    </xf>
    <xf numFmtId="168" fontId="0" fillId="0" borderId="0" xfId="2" applyNumberFormat="1" applyFont="1" applyFill="1"/>
    <xf numFmtId="0" fontId="0" fillId="0" borderId="51" xfId="0" applyBorder="1" applyAlignment="1">
      <alignment horizontal="right"/>
    </xf>
    <xf numFmtId="49" fontId="34" fillId="0" borderId="37" xfId="0" applyNumberFormat="1" applyFont="1" applyBorder="1" applyAlignment="1">
      <alignment horizontal="right"/>
    </xf>
    <xf numFmtId="49" fontId="34" fillId="0" borderId="37" xfId="0" applyNumberFormat="1" applyFont="1" applyBorder="1" applyAlignment="1">
      <alignment horizontal="center"/>
    </xf>
    <xf numFmtId="0" fontId="13" fillId="0" borderId="66" xfId="0" applyFont="1" applyBorder="1"/>
    <xf numFmtId="0" fontId="0" fillId="0" borderId="35" xfId="0" applyBorder="1"/>
    <xf numFmtId="0" fontId="14" fillId="0" borderId="62" xfId="0" applyFont="1" applyBorder="1" applyAlignment="1" applyProtection="1">
      <alignment horizontal="center"/>
      <protection locked="0"/>
    </xf>
    <xf numFmtId="0" fontId="51" fillId="0" borderId="64" xfId="0" applyFont="1" applyBorder="1"/>
    <xf numFmtId="0" fontId="68" fillId="4" borderId="31" xfId="0" applyFont="1" applyFill="1" applyBorder="1"/>
    <xf numFmtId="0" fontId="68" fillId="4" borderId="37" xfId="0" applyFont="1" applyFill="1" applyBorder="1"/>
    <xf numFmtId="0" fontId="68" fillId="4" borderId="194" xfId="0" applyFont="1" applyFill="1" applyBorder="1"/>
    <xf numFmtId="0" fontId="68" fillId="4" borderId="84" xfId="0" applyFont="1" applyFill="1" applyBorder="1"/>
    <xf numFmtId="0" fontId="68" fillId="0" borderId="31" xfId="0" applyFont="1" applyBorder="1"/>
    <xf numFmtId="0" fontId="68" fillId="4" borderId="0" xfId="0" applyFont="1" applyFill="1" applyProtection="1">
      <protection locked="0"/>
    </xf>
    <xf numFmtId="0" fontId="7" fillId="0" borderId="16" xfId="0" applyFont="1" applyBorder="1"/>
    <xf numFmtId="49" fontId="67" fillId="3" borderId="242" xfId="0" applyNumberFormat="1" applyFont="1" applyFill="1" applyBorder="1" applyAlignment="1">
      <alignment horizontal="center" vertical="center" wrapText="1"/>
    </xf>
    <xf numFmtId="0" fontId="17" fillId="3" borderId="242" xfId="0" applyFont="1" applyFill="1" applyBorder="1" applyAlignment="1">
      <alignment horizontal="center" vertical="center" wrapText="1"/>
    </xf>
    <xf numFmtId="0" fontId="24" fillId="3" borderId="242" xfId="0" applyFont="1" applyFill="1" applyBorder="1" applyAlignment="1">
      <alignment horizontal="center" vertical="center" wrapText="1"/>
    </xf>
    <xf numFmtId="0" fontId="17" fillId="3" borderId="241" xfId="0" applyFont="1" applyFill="1" applyBorder="1" applyAlignment="1">
      <alignment horizontal="center" vertical="center" wrapText="1"/>
    </xf>
    <xf numFmtId="0" fontId="17" fillId="3" borderId="243" xfId="0" applyFont="1" applyFill="1" applyBorder="1" applyAlignment="1">
      <alignment horizontal="center" vertical="center" wrapText="1"/>
    </xf>
    <xf numFmtId="0" fontId="17" fillId="3" borderId="244" xfId="0" applyFont="1" applyFill="1" applyBorder="1" applyAlignment="1">
      <alignment horizontal="center" vertical="center" wrapText="1"/>
    </xf>
    <xf numFmtId="169" fontId="17" fillId="3" borderId="245" xfId="2" applyNumberFormat="1" applyFont="1" applyFill="1" applyBorder="1" applyAlignment="1">
      <alignment horizontal="center" vertical="center" wrapText="1"/>
    </xf>
    <xf numFmtId="169" fontId="17" fillId="3" borderId="244" xfId="2" applyNumberFormat="1" applyFont="1" applyFill="1" applyBorder="1" applyAlignment="1">
      <alignment horizontal="center" vertical="center" wrapText="1"/>
    </xf>
    <xf numFmtId="0" fontId="17" fillId="3" borderId="246" xfId="0" applyFont="1" applyFill="1" applyBorder="1" applyAlignment="1">
      <alignment horizontal="center" vertical="center" wrapText="1"/>
    </xf>
    <xf numFmtId="0" fontId="10" fillId="3" borderId="243" xfId="0" applyFont="1" applyFill="1" applyBorder="1" applyAlignment="1">
      <alignment horizontal="center" vertical="top" wrapText="1"/>
    </xf>
    <xf numFmtId="165" fontId="0" fillId="0" borderId="98" xfId="0" applyNumberFormat="1" applyBorder="1"/>
    <xf numFmtId="14" fontId="0" fillId="0" borderId="1" xfId="0" applyNumberFormat="1" applyBorder="1" applyAlignment="1">
      <alignment horizontal="right"/>
    </xf>
    <xf numFmtId="0" fontId="27" fillId="0" borderId="1" xfId="0" applyFont="1" applyBorder="1"/>
    <xf numFmtId="0" fontId="0" fillId="0" borderId="226" xfId="0" applyBorder="1" applyAlignment="1">
      <alignment horizontal="center"/>
    </xf>
    <xf numFmtId="14" fontId="0" fillId="0" borderId="1" xfId="0" applyNumberFormat="1" applyBorder="1"/>
    <xf numFmtId="0" fontId="13" fillId="0" borderId="1" xfId="0" applyFont="1" applyBorder="1"/>
    <xf numFmtId="49" fontId="0" fillId="0" borderId="1" xfId="0" applyNumberFormat="1" applyBorder="1" applyAlignment="1">
      <alignment horizontal="left"/>
    </xf>
    <xf numFmtId="1" fontId="27" fillId="0" borderId="1" xfId="0" applyNumberFormat="1" applyFont="1" applyBorder="1" applyAlignment="1">
      <alignment horizontal="left"/>
    </xf>
    <xf numFmtId="0" fontId="0" fillId="0" borderId="1" xfId="0" applyBorder="1" applyProtection="1">
      <protection locked="0"/>
    </xf>
    <xf numFmtId="0" fontId="0" fillId="0" borderId="226" xfId="0" applyBorder="1" applyAlignment="1" applyProtection="1">
      <alignment horizontal="center"/>
      <protection locked="0"/>
    </xf>
    <xf numFmtId="49" fontId="0" fillId="0" borderId="226" xfId="0" applyNumberFormat="1" applyBorder="1" applyAlignment="1">
      <alignment horizontal="center"/>
    </xf>
    <xf numFmtId="0" fontId="0" fillId="0" borderId="233" xfId="0" applyBorder="1"/>
    <xf numFmtId="0" fontId="0" fillId="0" borderId="233" xfId="0" applyBorder="1" applyAlignment="1">
      <alignment horizontal="left"/>
    </xf>
    <xf numFmtId="14" fontId="0" fillId="0" borderId="233" xfId="0" applyNumberFormat="1" applyBorder="1"/>
    <xf numFmtId="0" fontId="0" fillId="0" borderId="233" xfId="0" applyBorder="1" applyAlignment="1">
      <alignment horizontal="center"/>
    </xf>
    <xf numFmtId="49" fontId="13" fillId="0" borderId="1" xfId="0" applyNumberFormat="1" applyFont="1" applyBorder="1" applyAlignment="1">
      <alignment horizontal="center"/>
    </xf>
    <xf numFmtId="0" fontId="0" fillId="0" borderId="231" xfId="0" applyBorder="1" applyAlignment="1">
      <alignment horizontal="center"/>
    </xf>
    <xf numFmtId="49" fontId="27" fillId="0" borderId="1" xfId="0" applyNumberFormat="1" applyFont="1" applyBorder="1" applyAlignment="1">
      <alignment horizontal="left"/>
    </xf>
    <xf numFmtId="49" fontId="31" fillId="0" borderId="1" xfId="0" applyNumberFormat="1" applyFont="1" applyBorder="1" applyAlignment="1">
      <alignment horizontal="center"/>
    </xf>
    <xf numFmtId="49" fontId="34" fillId="0" borderId="1" xfId="0" applyNumberFormat="1" applyFont="1" applyBorder="1" applyAlignment="1">
      <alignment horizontal="right"/>
    </xf>
    <xf numFmtId="0" fontId="0" fillId="0" borderId="232" xfId="0" applyBorder="1" applyAlignment="1">
      <alignment horizontal="center"/>
    </xf>
    <xf numFmtId="0" fontId="42" fillId="0" borderId="1" xfId="0" applyFont="1" applyBorder="1" applyAlignment="1">
      <alignment horizontal="center"/>
    </xf>
    <xf numFmtId="0" fontId="0" fillId="0" borderId="1" xfId="0" applyBorder="1" applyAlignment="1" applyProtection="1">
      <alignment horizontal="center"/>
      <protection locked="0"/>
    </xf>
    <xf numFmtId="49" fontId="0" fillId="0" borderId="1" xfId="0" applyNumberFormat="1" applyBorder="1" applyAlignment="1">
      <alignment horizontal="center"/>
    </xf>
    <xf numFmtId="49" fontId="0" fillId="0" borderId="0" xfId="0" applyNumberFormat="1" applyAlignment="1">
      <alignment horizontal="center"/>
    </xf>
    <xf numFmtId="0" fontId="13" fillId="0" borderId="176" xfId="0" applyFont="1" applyBorder="1"/>
    <xf numFmtId="49" fontId="35" fillId="0" borderId="55" xfId="0" applyNumberFormat="1" applyFont="1" applyBorder="1" applyAlignment="1">
      <alignment horizontal="center"/>
    </xf>
    <xf numFmtId="49" fontId="17" fillId="0" borderId="236" xfId="0" applyNumberFormat="1" applyFont="1" applyBorder="1" applyAlignment="1">
      <alignment horizontal="left"/>
    </xf>
    <xf numFmtId="1" fontId="17" fillId="3" borderId="200" xfId="0" applyNumberFormat="1" applyFont="1" applyFill="1" applyBorder="1" applyAlignment="1">
      <alignment horizontal="center" vertical="center" wrapText="1"/>
    </xf>
    <xf numFmtId="1" fontId="17" fillId="0" borderId="62" xfId="0" applyNumberFormat="1" applyFont="1" applyBorder="1" applyAlignment="1">
      <alignment horizontal="center"/>
    </xf>
    <xf numFmtId="1" fontId="44" fillId="0" borderId="58" xfId="0" applyNumberFormat="1" applyFont="1" applyBorder="1" applyAlignment="1">
      <alignment horizontal="center"/>
    </xf>
    <xf numFmtId="49" fontId="0" fillId="0" borderId="32" xfId="0" applyNumberFormat="1" applyBorder="1" applyAlignment="1">
      <alignment horizontal="center"/>
    </xf>
    <xf numFmtId="1" fontId="8" fillId="0" borderId="0" xfId="0" applyNumberFormat="1" applyFont="1" applyAlignment="1">
      <alignment horizontal="center"/>
    </xf>
    <xf numFmtId="1" fontId="0" fillId="0" borderId="85" xfId="0" applyNumberFormat="1" applyBorder="1" applyAlignment="1">
      <alignment horizontal="center"/>
    </xf>
    <xf numFmtId="1" fontId="0" fillId="0" borderId="16" xfId="0" applyNumberFormat="1" applyBorder="1" applyAlignment="1">
      <alignment horizontal="center"/>
    </xf>
    <xf numFmtId="1" fontId="13" fillId="0" borderId="85" xfId="0" applyNumberFormat="1" applyFont="1" applyBorder="1" applyAlignment="1">
      <alignment horizontal="center"/>
    </xf>
    <xf numFmtId="1" fontId="51" fillId="0" borderId="0" xfId="0" applyNumberFormat="1" applyFont="1" applyAlignment="1">
      <alignment horizontal="center"/>
    </xf>
    <xf numFmtId="1" fontId="51" fillId="0" borderId="150" xfId="0" applyNumberFormat="1" applyFont="1" applyBorder="1" applyAlignment="1">
      <alignment horizontal="center"/>
    </xf>
    <xf numFmtId="1" fontId="0" fillId="0" borderId="78" xfId="0" applyNumberFormat="1" applyBorder="1" applyAlignment="1">
      <alignment horizontal="center"/>
    </xf>
    <xf numFmtId="1" fontId="0" fillId="0" borderId="247" xfId="0" applyNumberFormat="1" applyBorder="1" applyAlignment="1">
      <alignment horizontal="center"/>
    </xf>
    <xf numFmtId="1" fontId="13" fillId="0" borderId="32" xfId="0" applyNumberFormat="1" applyFont="1" applyBorder="1" applyAlignment="1">
      <alignment horizontal="center"/>
    </xf>
    <xf numFmtId="1" fontId="13" fillId="0" borderId="84" xfId="0" applyNumberFormat="1" applyFont="1" applyBorder="1" applyAlignment="1">
      <alignment horizontal="center"/>
    </xf>
    <xf numFmtId="1" fontId="13" fillId="4" borderId="0" xfId="0" applyNumberFormat="1" applyFont="1" applyFill="1" applyAlignment="1">
      <alignment horizontal="center"/>
    </xf>
    <xf numFmtId="0" fontId="69" fillId="0" borderId="1" xfId="0" applyFont="1" applyBorder="1" applyAlignment="1">
      <alignment vertical="center"/>
    </xf>
    <xf numFmtId="165" fontId="8" fillId="0" borderId="0" xfId="0" applyNumberFormat="1" applyFont="1"/>
    <xf numFmtId="165" fontId="0" fillId="0" borderId="0" xfId="3" applyNumberFormat="1" applyFont="1"/>
    <xf numFmtId="165" fontId="11" fillId="0" borderId="83" xfId="0" applyNumberFormat="1" applyFont="1" applyBorder="1"/>
    <xf numFmtId="165" fontId="9" fillId="0" borderId="0" xfId="0" applyNumberFormat="1" applyFont="1"/>
    <xf numFmtId="165" fontId="6" fillId="0" borderId="0" xfId="0" applyNumberFormat="1" applyFont="1"/>
    <xf numFmtId="0" fontId="17" fillId="3" borderId="248" xfId="0" applyFont="1" applyFill="1" applyBorder="1" applyAlignment="1">
      <alignment horizontal="center" vertical="center" wrapText="1"/>
    </xf>
    <xf numFmtId="49" fontId="54" fillId="0" borderId="90" xfId="0" applyNumberFormat="1" applyFont="1" applyBorder="1" applyAlignment="1">
      <alignment horizontal="left"/>
    </xf>
    <xf numFmtId="165" fontId="11" fillId="0" borderId="0" xfId="0" applyNumberFormat="1" applyFont="1"/>
    <xf numFmtId="49" fontId="54" fillId="0" borderId="112" xfId="0" applyNumberFormat="1" applyFont="1" applyBorder="1" applyAlignment="1">
      <alignment horizontal="left"/>
    </xf>
    <xf numFmtId="49" fontId="54" fillId="0" borderId="65" xfId="0" applyNumberFormat="1" applyFont="1" applyBorder="1"/>
    <xf numFmtId="14" fontId="13" fillId="0" borderId="1" xfId="0" applyNumberFormat="1" applyFont="1" applyBorder="1" applyAlignment="1">
      <alignment horizontal="right"/>
    </xf>
    <xf numFmtId="49" fontId="13" fillId="0" borderId="1" xfId="0" applyNumberFormat="1" applyFont="1" applyBorder="1" applyAlignment="1">
      <alignment horizontal="left"/>
    </xf>
    <xf numFmtId="0" fontId="13" fillId="0" borderId="1" xfId="0" applyFont="1" applyBorder="1" applyAlignment="1">
      <alignment horizontal="center"/>
    </xf>
    <xf numFmtId="49" fontId="13" fillId="0" borderId="1" xfId="0" applyNumberFormat="1" applyFont="1" applyBorder="1"/>
    <xf numFmtId="14" fontId="13" fillId="0" borderId="249" xfId="0" applyNumberFormat="1" applyFont="1" applyBorder="1" applyAlignment="1">
      <alignment horizontal="right"/>
    </xf>
    <xf numFmtId="0" fontId="0" fillId="0" borderId="249" xfId="0" applyBorder="1"/>
    <xf numFmtId="49" fontId="13" fillId="0" borderId="249" xfId="0" applyNumberFormat="1" applyFont="1" applyBorder="1" applyAlignment="1">
      <alignment horizontal="left"/>
    </xf>
    <xf numFmtId="0" fontId="0" fillId="0" borderId="249" xfId="0" applyBorder="1" applyAlignment="1">
      <alignment horizontal="center"/>
    </xf>
    <xf numFmtId="49" fontId="0" fillId="0" borderId="249" xfId="0" applyNumberFormat="1" applyBorder="1" applyAlignment="1">
      <alignment horizontal="left"/>
    </xf>
    <xf numFmtId="49" fontId="35" fillId="4" borderId="0" xfId="0" applyNumberFormat="1" applyFont="1" applyFill="1" applyAlignment="1">
      <alignment horizontal="right"/>
    </xf>
    <xf numFmtId="49" fontId="13" fillId="0" borderId="0" xfId="0" applyNumberFormat="1" applyFont="1" applyProtection="1">
      <protection locked="0"/>
    </xf>
    <xf numFmtId="49" fontId="0" fillId="0" borderId="0" xfId="0" applyNumberFormat="1" applyAlignment="1">
      <alignment horizontal="left"/>
    </xf>
    <xf numFmtId="168" fontId="13" fillId="0" borderId="0" xfId="2" applyNumberFormat="1" applyFont="1" applyProtection="1">
      <protection locked="0"/>
    </xf>
    <xf numFmtId="0" fontId="0" fillId="0" borderId="171" xfId="0" applyBorder="1"/>
    <xf numFmtId="0" fontId="0" fillId="0" borderId="250" xfId="0" applyBorder="1"/>
    <xf numFmtId="0" fontId="0" fillId="0" borderId="1" xfId="0" quotePrefix="1" applyBorder="1" applyAlignment="1">
      <alignment horizontal="left"/>
    </xf>
    <xf numFmtId="0" fontId="0" fillId="5" borderId="1" xfId="0" applyFill="1" applyBorder="1"/>
    <xf numFmtId="0" fontId="0" fillId="0" borderId="0" xfId="0" applyAlignment="1">
      <alignment horizontal="center" vertical="center" wrapText="1"/>
    </xf>
    <xf numFmtId="0" fontId="38" fillId="0" borderId="0" xfId="0" applyFont="1" applyAlignment="1">
      <alignment horizontal="left" wrapText="1" indent="32"/>
    </xf>
    <xf numFmtId="0" fontId="0" fillId="0" borderId="0" xfId="0" applyAlignment="1">
      <alignment horizontal="left" vertical="top" wrapText="1"/>
    </xf>
    <xf numFmtId="0" fontId="0" fillId="0" borderId="0" xfId="0" applyAlignment="1">
      <alignment horizontal="left" vertical="top" wrapText="1" indent="1"/>
    </xf>
    <xf numFmtId="0" fontId="2" fillId="0" borderId="7" xfId="0" applyFont="1" applyBorder="1" applyAlignment="1">
      <alignment horizontal="center" vertical="center" wrapText="1"/>
    </xf>
    <xf numFmtId="0" fontId="2" fillId="0" borderId="22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23"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222" xfId="0" applyFont="1" applyBorder="1" applyAlignment="1">
      <alignment horizontal="center" vertical="center" wrapText="1"/>
    </xf>
    <xf numFmtId="0" fontId="2" fillId="0" borderId="2" xfId="0" applyFont="1" applyBorder="1" applyAlignment="1">
      <alignment horizontal="left" vertical="center" wrapText="1"/>
    </xf>
    <xf numFmtId="0" fontId="2" fillId="0" borderId="223" xfId="0" applyFont="1" applyBorder="1" applyAlignment="1">
      <alignment horizontal="left" vertical="center" wrapText="1"/>
    </xf>
  </cellXfs>
  <cellStyles count="4">
    <cellStyle name="Milliers" xfId="2" builtinId="3"/>
    <cellStyle name="Normal" xfId="0" builtinId="0"/>
    <cellStyle name="Normal 2" xfId="1"/>
    <cellStyle name="Pourcentage" xfId="3" builtinId="5"/>
  </cellStyles>
  <dxfs count="11">
    <dxf>
      <numFmt numFmtId="165" formatCode="#,##0.000"/>
    </dxf>
    <dxf>
      <numFmt numFmtId="165" formatCode="#,##0.000"/>
    </dxf>
    <dxf>
      <numFmt numFmtId="165" formatCode="#,##0.000"/>
    </dxf>
    <dxf>
      <numFmt numFmtId="165" formatCode="#,##0.000"/>
    </dxf>
    <dxf>
      <font>
        <b val="0"/>
        <i val="0"/>
        <strike val="0"/>
        <condense val="0"/>
        <extend val="0"/>
        <outline val="0"/>
        <shadow val="0"/>
        <u val="none"/>
        <vertAlign val="baseline"/>
        <sz val="11"/>
        <color theme="1"/>
        <name val="Calibri"/>
        <scheme val="minor"/>
      </font>
      <numFmt numFmtId="169" formatCode="_-* #,##0_-;\-* #,##0_-;_-* &quot;-&quot;??_-;_-@_-"/>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169" formatCode="_-* #,##0_-;\-* #,##0_-;_-* &quot;-&quot;??_-;_-@_-"/>
      <fill>
        <patternFill patternType="none">
          <fgColor indexed="64"/>
          <bgColor indexed="65"/>
        </patternFill>
      </fill>
    </dxf>
    <dxf>
      <numFmt numFmtId="0" formatCode="General"/>
    </dxf>
    <dxf>
      <font>
        <b val="0"/>
        <i val="0"/>
        <strike val="0"/>
        <condense val="0"/>
        <extend val="0"/>
        <outline val="0"/>
        <shadow val="0"/>
        <u val="none"/>
        <vertAlign val="baseline"/>
        <sz val="11"/>
        <color auto="1"/>
        <name val="Calibri"/>
        <scheme val="minor"/>
      </font>
      <numFmt numFmtId="1" formatCode="0"/>
      <alignment horizontal="center" vertical="bottom" textRotation="0" wrapText="0" indent="0" relativeIndent="255" justifyLastLine="0" shrinkToFit="0" readingOrder="0"/>
    </dxf>
    <dxf>
      <font>
        <b val="0"/>
        <i val="0"/>
        <strike val="0"/>
        <condense val="0"/>
        <extend val="0"/>
        <outline val="0"/>
        <shadow val="0"/>
        <u val="none"/>
        <vertAlign val="baseline"/>
        <sz val="11"/>
        <color auto="1"/>
        <name val="Calibri"/>
        <scheme val="minor"/>
      </font>
      <numFmt numFmtId="1" formatCode="0"/>
      <alignment horizontal="center" vertical="bottom" textRotation="0" wrapText="0" indent="0" relativeIndent="255" justifyLastLine="0" shrinkToFit="0" readingOrder="0"/>
      <border diagonalUp="0" diagonalDown="0">
        <left style="thin">
          <color theme="4" tint="0.79998168889431442"/>
        </left>
        <right style="thin">
          <color theme="4" tint="0.79998168889431442"/>
        </right>
        <top/>
        <bottom/>
        <vertical/>
        <horizontal/>
      </border>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center" vertical="center" textRotation="0" wrapText="1" indent="0" relativeIndent="255" justifyLastLine="0" shrinkToFit="0" readingOrder="0"/>
      <border diagonalUp="0" diagonalDown="0" outline="0">
        <left style="thin">
          <color theme="0"/>
        </left>
        <right style="thin">
          <color theme="0"/>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71438</xdr:rowOff>
    </xdr:from>
    <xdr:to>
      <xdr:col>4</xdr:col>
      <xdr:colOff>114299</xdr:colOff>
      <xdr:row>4</xdr:row>
      <xdr:rowOff>56768</xdr:rowOff>
    </xdr:to>
    <xdr:pic>
      <xdr:nvPicPr>
        <xdr:cNvPr id="9" name="Image 5">
          <a:extLst>
            <a:ext uri="{FF2B5EF4-FFF2-40B4-BE49-F238E27FC236}">
              <a16:creationId xmlns:a16="http://schemas.microsoft.com/office/drawing/2014/main" xmlns="" id="{E4B44C2C-8A14-486D-9D17-6383E16F6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7149" y="71438"/>
          <a:ext cx="2162175" cy="97593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1018038</xdr:colOff>
      <xdr:row>0</xdr:row>
      <xdr:rowOff>457212</xdr:rowOff>
    </xdr:from>
    <xdr:ext cx="2712719" cy="688848"/>
    <xdr:pic>
      <xdr:nvPicPr>
        <xdr:cNvPr id="4" name="image1.jpeg">
          <a:extLst>
            <a:ext uri="{FF2B5EF4-FFF2-40B4-BE49-F238E27FC236}">
              <a16:creationId xmlns:a16="http://schemas.microsoft.com/office/drawing/2014/main" xmlns="" id="{45D08FA4-C34A-47B6-97C8-548659B817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418338" y="457212"/>
          <a:ext cx="2712719" cy="68884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107156</xdr:colOff>
      <xdr:row>0</xdr:row>
      <xdr:rowOff>130968</xdr:rowOff>
    </xdr:from>
    <xdr:to>
      <xdr:col>2</xdr:col>
      <xdr:colOff>15476</xdr:colOff>
      <xdr:row>3</xdr:row>
      <xdr:rowOff>95249</xdr:rowOff>
    </xdr:to>
    <xdr:pic>
      <xdr:nvPicPr>
        <xdr:cNvPr id="2" name="Image 1" descr="Une image contenant texte&#10;&#10;Description générée automatiquement">
          <a:extLst>
            <a:ext uri="{FF2B5EF4-FFF2-40B4-BE49-F238E27FC236}">
              <a16:creationId xmlns:a16="http://schemas.microsoft.com/office/drawing/2014/main" xmlns="" id="{B93A151C-C933-6040-7E6D-6103A94706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 y="130968"/>
          <a:ext cx="1718070" cy="440531"/>
        </a:xfrm>
        <a:prstGeom prst="rect">
          <a:avLst/>
        </a:prstGeom>
        <a:noFill/>
        <a:ln>
          <a:noFill/>
        </a:ln>
      </xdr:spPr>
    </xdr:pic>
    <xdr:clientData/>
  </xdr:twoCellAnchor>
  <xdr:twoCellAnchor editAs="oneCell">
    <xdr:from>
      <xdr:col>0</xdr:col>
      <xdr:colOff>107156</xdr:colOff>
      <xdr:row>0</xdr:row>
      <xdr:rowOff>130968</xdr:rowOff>
    </xdr:from>
    <xdr:to>
      <xdr:col>2</xdr:col>
      <xdr:colOff>15476</xdr:colOff>
      <xdr:row>3</xdr:row>
      <xdr:rowOff>95249</xdr:rowOff>
    </xdr:to>
    <xdr:pic>
      <xdr:nvPicPr>
        <xdr:cNvPr id="3" name="Image 2" descr="Une image contenant texte&#10;&#10;Description générée automatiquement">
          <a:extLst>
            <a:ext uri="{FF2B5EF4-FFF2-40B4-BE49-F238E27FC236}">
              <a16:creationId xmlns:a16="http://schemas.microsoft.com/office/drawing/2014/main" xmlns="" id="{0B8660A5-D631-4E1F-B10D-6E809AB9FC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 y="130968"/>
          <a:ext cx="1718070" cy="440531"/>
        </a:xfrm>
        <a:prstGeom prst="rect">
          <a:avLst/>
        </a:prstGeom>
        <a:noFill/>
        <a:ln>
          <a:noFill/>
        </a:ln>
      </xdr:spPr>
    </xdr:pic>
    <xdr:clientData/>
  </xdr:twoCellAnchor>
  <xdr:twoCellAnchor editAs="oneCell">
    <xdr:from>
      <xdr:col>0</xdr:col>
      <xdr:colOff>107156</xdr:colOff>
      <xdr:row>0</xdr:row>
      <xdr:rowOff>130968</xdr:rowOff>
    </xdr:from>
    <xdr:to>
      <xdr:col>2</xdr:col>
      <xdr:colOff>15476</xdr:colOff>
      <xdr:row>3</xdr:row>
      <xdr:rowOff>95249</xdr:rowOff>
    </xdr:to>
    <xdr:pic>
      <xdr:nvPicPr>
        <xdr:cNvPr id="4" name="Image 3" descr="Une image contenant texte&#10;&#10;Description générée automatiquement">
          <a:extLst>
            <a:ext uri="{FF2B5EF4-FFF2-40B4-BE49-F238E27FC236}">
              <a16:creationId xmlns:a16="http://schemas.microsoft.com/office/drawing/2014/main" xmlns="" id="{2D19A700-0760-4798-8BB0-514778259A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 y="130968"/>
          <a:ext cx="1718070" cy="440531"/>
        </a:xfrm>
        <a:prstGeom prst="rect">
          <a:avLst/>
        </a:prstGeom>
        <a:noFill/>
        <a:ln>
          <a:noFill/>
        </a:ln>
      </xdr:spPr>
    </xdr:pic>
    <xdr:clientData/>
  </xdr:twoCellAnchor>
  <xdr:twoCellAnchor editAs="oneCell">
    <xdr:from>
      <xdr:col>0</xdr:col>
      <xdr:colOff>107156</xdr:colOff>
      <xdr:row>0</xdr:row>
      <xdr:rowOff>130968</xdr:rowOff>
    </xdr:from>
    <xdr:to>
      <xdr:col>2</xdr:col>
      <xdr:colOff>15476</xdr:colOff>
      <xdr:row>3</xdr:row>
      <xdr:rowOff>95249</xdr:rowOff>
    </xdr:to>
    <xdr:pic>
      <xdr:nvPicPr>
        <xdr:cNvPr id="5" name="Image 4" descr="Une image contenant texte&#10;&#10;Description générée automatiquement">
          <a:extLst>
            <a:ext uri="{FF2B5EF4-FFF2-40B4-BE49-F238E27FC236}">
              <a16:creationId xmlns:a16="http://schemas.microsoft.com/office/drawing/2014/main" xmlns="" id="{1B3D590B-B71C-4385-A05B-BDA9BE75DD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 y="130968"/>
          <a:ext cx="1718070" cy="440531"/>
        </a:xfrm>
        <a:prstGeom prst="rect">
          <a:avLst/>
        </a:prstGeom>
        <a:noFill/>
        <a:ln>
          <a:noFill/>
        </a:ln>
      </xdr:spPr>
    </xdr:pic>
    <xdr:clientData/>
  </xdr:twoCellAnchor>
  <xdr:twoCellAnchor editAs="oneCell">
    <xdr:from>
      <xdr:col>0</xdr:col>
      <xdr:colOff>107156</xdr:colOff>
      <xdr:row>0</xdr:row>
      <xdr:rowOff>130968</xdr:rowOff>
    </xdr:from>
    <xdr:to>
      <xdr:col>2</xdr:col>
      <xdr:colOff>15476</xdr:colOff>
      <xdr:row>3</xdr:row>
      <xdr:rowOff>95249</xdr:rowOff>
    </xdr:to>
    <xdr:pic>
      <xdr:nvPicPr>
        <xdr:cNvPr id="6" name="Image 5" descr="Une image contenant texte&#10;&#10;Description générée automatiquement">
          <a:extLst>
            <a:ext uri="{FF2B5EF4-FFF2-40B4-BE49-F238E27FC236}">
              <a16:creationId xmlns:a16="http://schemas.microsoft.com/office/drawing/2014/main" xmlns="" id="{4C5261FC-628F-4057-9D81-A852176C98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rcRect/>
        <a:stretch>
          <a:fillRect/>
        </a:stretch>
      </xdr:blipFill>
      <xdr:spPr bwMode="auto">
        <a:xfrm>
          <a:off x="107156" y="130968"/>
          <a:ext cx="1718070" cy="440531"/>
        </a:xfrm>
        <a:prstGeom prst="rect">
          <a:avLst/>
        </a:prstGeom>
        <a:noFill/>
        <a:ln>
          <a:noFill/>
        </a:ln>
      </xdr:spPr>
    </xdr:pic>
    <xdr:clientData/>
  </xdr:twoCellAnchor>
</xdr:wsDr>
</file>

<file path=xl/tables/table1.xml><?xml version="1.0" encoding="utf-8"?>
<table xmlns="http://schemas.openxmlformats.org/spreadsheetml/2006/main" id="1" name="Tableau1" displayName="Tableau1" ref="A6:AO2214" totalsRowShown="0" headerRowDxfId="10">
  <autoFilter ref="A6:AO2214"/>
  <tableColumns count="41">
    <tableColumn id="1" name="CODE  "/>
    <tableColumn id="2" name="CODE  + MINI CDE"/>
    <tableColumn id="3" name="CODE PARTENAIRE" dataDxfId="9"/>
    <tableColumn id="4" name="GENCOD" dataDxfId="8"/>
    <tableColumn id="40" name="NOUVEAUTE" dataDxfId="7"/>
    <tableColumn id="5" name="AFI"/>
    <tableColumn id="6" name="NOMBRE UNITES PAR UVC"/>
    <tableColumn id="7" name="GAID Niveau I"/>
    <tableColumn id="8" name="GAID Niveau II"/>
    <tableColumn id="9" name="GAID Niveau III"/>
    <tableColumn id="10" name="FAMILLE"/>
    <tableColumn id="11" name="SOUS FAMILLE"/>
    <tableColumn id="12" name="GAUFRAGE"/>
    <tableColumn id="13" name="NBRE DE FEUILLE"/>
    <tableColumn id="14" name="TEINTE"/>
    <tableColumn id="15" name="LONGUEUR UNITE"/>
    <tableColumn id="16" name="LARGEUR UNITE"/>
    <tableColumn id="39" name="FORMAT EN CM" dataDxfId="6"/>
    <tableColumn id="17" name="PLIAGE"/>
    <tableColumn id="18" name="BORDS DROITS OU FESTONNES"/>
    <tableColumn id="19" name="MATIERE"/>
    <tableColumn id="20" name="COULEUR"/>
    <tableColumn id="21" name="IMPRESSION"/>
    <tableColumn id="22" name="NOM DU DECOR"/>
    <tableColumn id="23" name="LIBELLE"/>
    <tableColumn id="24" name="UVC (=NBRE DE PAQUETS) PAR COLIS"/>
    <tableColumn id="25" name="NOMBRE UNITES PAR COLIS"/>
    <tableColumn id="26" name="NBRE COLIS PAR COUCHE"/>
    <tableColumn id="27" name="NBRE COUCHE PAR PALETTE"/>
    <tableColumn id="28" name="COLIS PAR PALETTE"/>
    <tableColumn id="29" name="PRIX BRUT € HT UVC"/>
    <tableColumn id="30" name="PRIX BRUT HT COLIS"/>
    <tableColumn id="31" name="PRIX BRUT HT MILLE"/>
    <tableColumn id="32" name="MINI CDE COLIS " dataDxfId="5" dataCellStyle="Milliers"/>
    <tableColumn id="33" name="MINI CDE PALETTE" dataDxfId="4" dataCellStyle="Milliers"/>
    <tableColumn id="34" name="REMISE"/>
    <tableColumn id="35" name="PRIX NET HT UVC" dataDxfId="3"/>
    <tableColumn id="36" name="PRIX NET HT COLIS" dataDxfId="2"/>
    <tableColumn id="37" name="PRIX NET HT MILLE" dataDxfId="1"/>
    <tableColumn id="38" name="TARIF"/>
    <tableColumn id="41" name="Colonne1" dataDxfId="0"/>
  </tableColumns>
  <tableStyleInfo name="TableStyleMedium20"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Feuil1">
    <pageSetUpPr fitToPage="1"/>
  </sheetPr>
  <dimension ref="A1:AO2214"/>
  <sheetViews>
    <sheetView showGridLines="0" tabSelected="1" zoomScale="90" zoomScaleNormal="90" zoomScaleSheetLayoutView="50" zoomScalePageLayoutView="70" workbookViewId="0">
      <pane ySplit="6" topLeftCell="A7" activePane="bottomLeft" state="frozen"/>
      <selection pane="bottomLeft" activeCell="A6" sqref="A6:XFD13"/>
    </sheetView>
  </sheetViews>
  <sheetFormatPr baseColWidth="10" defaultRowHeight="19.5" customHeight="1"/>
  <cols>
    <col min="1" max="1" width="14.26953125" style="73" customWidth="1"/>
    <col min="2" max="3" width="14.81640625" hidden="1" customWidth="1"/>
    <col min="4" max="4" width="17.26953125" style="189" customWidth="1"/>
    <col min="5" max="5" width="11.1796875" style="189" customWidth="1"/>
    <col min="6" max="6" width="7.81640625" style="408" customWidth="1"/>
    <col min="7" max="7" width="8.26953125" style="8" customWidth="1"/>
    <col min="8" max="8" width="6.81640625" style="303" hidden="1" customWidth="1"/>
    <col min="9" max="10" width="6.81640625" style="723" hidden="1" customWidth="1"/>
    <col min="11" max="24" width="4.1796875" hidden="1" customWidth="1"/>
    <col min="25" max="25" width="63" customWidth="1"/>
    <col min="26" max="26" width="16.453125" customWidth="1"/>
    <col min="27" max="27" width="16.1796875" hidden="1" customWidth="1"/>
    <col min="28" max="29" width="15" hidden="1" customWidth="1"/>
    <col min="30" max="30" width="18.26953125" style="153" customWidth="1"/>
    <col min="31" max="31" width="16.453125" hidden="1" customWidth="1"/>
    <col min="32" max="32" width="16.453125" style="3" hidden="1" customWidth="1"/>
    <col min="33" max="33" width="15.81640625" hidden="1" customWidth="1"/>
    <col min="34" max="35" width="10.54296875" style="431" customWidth="1"/>
    <col min="36" max="36" width="16.453125" hidden="1" customWidth="1"/>
    <col min="37" max="37" width="16.1796875" customWidth="1"/>
    <col min="38" max="38" width="16.453125" customWidth="1"/>
    <col min="39" max="39" width="16.1796875" customWidth="1"/>
    <col min="40" max="40" width="16.453125" hidden="1" customWidth="1"/>
    <col min="41" max="41" width="11.453125" hidden="1" customWidth="1"/>
  </cols>
  <sheetData>
    <row r="1" spans="1:41" ht="19.5" customHeight="1">
      <c r="AD1"/>
    </row>
    <row r="2" spans="1:41" ht="19.5" customHeight="1">
      <c r="AD2"/>
      <c r="AL2" t="s">
        <v>2948</v>
      </c>
    </row>
    <row r="3" spans="1:41" ht="19.5" customHeight="1">
      <c r="AD3"/>
      <c r="AL3" t="s">
        <v>2949</v>
      </c>
    </row>
    <row r="4" spans="1:41" ht="19.5" customHeight="1">
      <c r="AD4"/>
    </row>
    <row r="5" spans="1:41" ht="19.5" customHeight="1">
      <c r="AD5"/>
    </row>
    <row r="6" spans="1:41" ht="84.75" customHeight="1">
      <c r="A6" s="733" t="s">
        <v>0</v>
      </c>
      <c r="B6" s="733" t="s">
        <v>1936</v>
      </c>
      <c r="C6" s="733" t="s">
        <v>2030</v>
      </c>
      <c r="D6" s="734" t="s">
        <v>1</v>
      </c>
      <c r="E6" s="1037" t="s">
        <v>2635</v>
      </c>
      <c r="F6" s="982" t="s">
        <v>2</v>
      </c>
      <c r="G6" s="735" t="s">
        <v>571</v>
      </c>
      <c r="H6" s="983" t="s">
        <v>1817</v>
      </c>
      <c r="I6" s="983" t="s">
        <v>1818</v>
      </c>
      <c r="J6" s="983" t="s">
        <v>1935</v>
      </c>
      <c r="K6" s="983" t="s">
        <v>2580</v>
      </c>
      <c r="L6" s="983" t="s">
        <v>2581</v>
      </c>
      <c r="M6" s="983" t="s">
        <v>2582</v>
      </c>
      <c r="N6" s="983" t="s">
        <v>2583</v>
      </c>
      <c r="O6" s="983" t="s">
        <v>2584</v>
      </c>
      <c r="P6" s="999" t="s">
        <v>2585</v>
      </c>
      <c r="Q6" s="999" t="s">
        <v>2586</v>
      </c>
      <c r="R6" s="999" t="s">
        <v>2612</v>
      </c>
      <c r="S6" s="999" t="s">
        <v>2587</v>
      </c>
      <c r="T6" s="999" t="s">
        <v>2588</v>
      </c>
      <c r="U6" s="999" t="s">
        <v>2589</v>
      </c>
      <c r="V6" s="999" t="s">
        <v>2934</v>
      </c>
      <c r="W6" s="999" t="s">
        <v>2590</v>
      </c>
      <c r="X6" s="999" t="s">
        <v>2591</v>
      </c>
      <c r="Y6" s="999" t="s">
        <v>2579</v>
      </c>
      <c r="Z6" s="1000" t="s">
        <v>2576</v>
      </c>
      <c r="AA6" s="1000" t="s">
        <v>674</v>
      </c>
      <c r="AB6" s="1001" t="s">
        <v>2577</v>
      </c>
      <c r="AC6" s="1001" t="s">
        <v>2578</v>
      </c>
      <c r="AD6" s="1001" t="s">
        <v>3</v>
      </c>
      <c r="AE6" s="1002" t="s">
        <v>2562</v>
      </c>
      <c r="AF6" s="1003" t="s">
        <v>2563</v>
      </c>
      <c r="AG6" s="1004" t="s">
        <v>2564</v>
      </c>
      <c r="AH6" s="1005" t="s">
        <v>2565</v>
      </c>
      <c r="AI6" s="1006" t="s">
        <v>2566</v>
      </c>
      <c r="AJ6" s="1007" t="s">
        <v>2061</v>
      </c>
      <c r="AK6" s="1003" t="s">
        <v>2567</v>
      </c>
      <c r="AL6" s="1003" t="s">
        <v>2568</v>
      </c>
      <c r="AM6" s="1004" t="s">
        <v>2569</v>
      </c>
      <c r="AN6" s="1008" t="s">
        <v>2570</v>
      </c>
      <c r="AO6" s="1058" t="s">
        <v>2663</v>
      </c>
    </row>
    <row r="7" spans="1:41" ht="36">
      <c r="A7" s="736"/>
      <c r="B7" s="3"/>
      <c r="C7" s="3"/>
      <c r="D7" s="352"/>
      <c r="E7" s="352"/>
      <c r="F7" s="353"/>
      <c r="G7" s="354"/>
      <c r="H7" s="355"/>
      <c r="I7" s="356"/>
      <c r="J7" s="356"/>
      <c r="K7" s="357"/>
      <c r="L7" s="358"/>
      <c r="M7" s="358"/>
      <c r="N7" s="358"/>
      <c r="O7" s="358"/>
      <c r="P7" s="358"/>
      <c r="Q7" s="358"/>
      <c r="R7" s="358"/>
      <c r="S7" s="358"/>
      <c r="T7" s="358"/>
      <c r="U7" s="358"/>
      <c r="V7" s="358"/>
      <c r="W7" s="358"/>
      <c r="X7" s="358"/>
      <c r="Y7" s="358"/>
      <c r="Z7" s="581"/>
      <c r="AA7" s="581"/>
      <c r="AB7" s="358"/>
      <c r="AC7" s="358"/>
      <c r="AD7" s="998"/>
      <c r="AE7" s="358"/>
      <c r="AG7" s="358"/>
      <c r="AH7" s="359"/>
      <c r="AI7" s="359"/>
      <c r="AJ7" s="358"/>
      <c r="AK7" s="358"/>
      <c r="AL7" s="358"/>
      <c r="AM7" s="358"/>
      <c r="AO7" s="88"/>
    </row>
    <row r="8" spans="1:41" ht="36">
      <c r="A8" s="910"/>
      <c r="B8" s="911"/>
      <c r="C8" s="911"/>
      <c r="D8" s="912"/>
      <c r="E8" s="912"/>
      <c r="F8" s="913"/>
      <c r="G8" s="914"/>
      <c r="H8" s="915"/>
      <c r="I8" s="916"/>
      <c r="J8" s="916"/>
      <c r="K8" s="917"/>
      <c r="L8" s="917"/>
      <c r="M8" s="917"/>
      <c r="N8" s="917"/>
      <c r="O8" s="917"/>
      <c r="P8" s="917"/>
      <c r="Q8" s="917"/>
      <c r="R8" s="917"/>
      <c r="S8" s="917"/>
      <c r="T8" s="917"/>
      <c r="U8" s="917"/>
      <c r="V8" s="917"/>
      <c r="W8" s="917"/>
      <c r="X8" s="917"/>
      <c r="Y8" s="992" t="s">
        <v>4</v>
      </c>
      <c r="Z8" s="918"/>
      <c r="AA8" s="919"/>
      <c r="AB8" s="920"/>
      <c r="AC8" s="920"/>
      <c r="AD8" s="921"/>
      <c r="AE8" s="922"/>
      <c r="AF8" s="911"/>
      <c r="AG8" s="923"/>
      <c r="AH8" s="924"/>
      <c r="AI8" s="924"/>
      <c r="AJ8" s="925"/>
      <c r="AK8" s="926"/>
      <c r="AL8" s="926"/>
      <c r="AM8" s="927"/>
      <c r="AO8" s="88"/>
    </row>
    <row r="9" spans="1:41" ht="30" customHeight="1">
      <c r="A9" s="737"/>
      <c r="B9" s="360"/>
      <c r="C9" s="360"/>
      <c r="D9" s="361"/>
      <c r="E9" s="361"/>
      <c r="F9" s="362"/>
      <c r="G9" s="363"/>
      <c r="H9" s="372"/>
      <c r="I9" s="364"/>
      <c r="J9" s="364"/>
      <c r="K9" s="373"/>
      <c r="L9" s="374"/>
      <c r="M9" s="374"/>
      <c r="N9" s="374"/>
      <c r="O9" s="374"/>
      <c r="P9" s="374"/>
      <c r="Q9" s="374"/>
      <c r="R9" s="374"/>
      <c r="S9" s="374"/>
      <c r="T9" s="374"/>
      <c r="U9" s="374"/>
      <c r="V9" s="374"/>
      <c r="W9" s="374"/>
      <c r="X9" s="374"/>
      <c r="Y9" s="375"/>
      <c r="Z9" s="366"/>
      <c r="AA9" s="367"/>
      <c r="AB9" s="368"/>
      <c r="AC9" s="368"/>
      <c r="AD9" s="369"/>
      <c r="AE9" s="370"/>
      <c r="AF9" s="360"/>
      <c r="AG9" s="370"/>
      <c r="AH9" s="376"/>
      <c r="AI9" s="376"/>
      <c r="AJ9" s="360"/>
      <c r="AK9" s="726"/>
      <c r="AL9" s="726"/>
      <c r="AM9" s="726"/>
      <c r="AO9" s="88"/>
    </row>
    <row r="10" spans="1:41" ht="31">
      <c r="A10" s="738"/>
      <c r="B10" s="377"/>
      <c r="C10" s="377"/>
      <c r="D10" s="378"/>
      <c r="E10" s="378"/>
      <c r="F10" s="379"/>
      <c r="G10" s="380"/>
      <c r="H10" s="381" t="s">
        <v>2062</v>
      </c>
      <c r="I10" s="382"/>
      <c r="J10" s="382"/>
      <c r="K10" s="383"/>
      <c r="L10" s="384"/>
      <c r="M10" s="384"/>
      <c r="N10" s="384"/>
      <c r="O10" s="384"/>
      <c r="P10" s="384"/>
      <c r="Q10" s="384"/>
      <c r="R10" s="384"/>
      <c r="S10" s="384"/>
      <c r="T10" s="384"/>
      <c r="U10" s="384"/>
      <c r="V10" s="384"/>
      <c r="W10" s="384"/>
      <c r="X10" s="384"/>
      <c r="Y10" s="438" t="s">
        <v>1261</v>
      </c>
      <c r="Z10" s="385"/>
      <c r="AA10" s="386"/>
      <c r="AB10" s="387"/>
      <c r="AC10" s="387"/>
      <c r="AD10" s="388"/>
      <c r="AE10" s="389"/>
      <c r="AF10" s="377"/>
      <c r="AG10" s="389"/>
      <c r="AH10" s="371"/>
      <c r="AI10" s="371"/>
      <c r="AJ10" s="727"/>
      <c r="AK10" s="377"/>
      <c r="AL10" s="728"/>
      <c r="AM10" s="377"/>
      <c r="AO10" s="88"/>
    </row>
    <row r="11" spans="1:41" ht="19.5" customHeight="1">
      <c r="A11" s="739"/>
      <c r="B11" s="377"/>
      <c r="C11" s="377"/>
      <c r="D11" s="390"/>
      <c r="E11" s="390"/>
      <c r="F11" s="391"/>
      <c r="G11" s="392"/>
      <c r="H11" s="393"/>
      <c r="I11" s="394"/>
      <c r="J11" s="394"/>
      <c r="K11" s="395"/>
      <c r="L11" s="395"/>
      <c r="M11" s="395"/>
      <c r="N11" s="396"/>
      <c r="O11" s="396"/>
      <c r="P11" s="396"/>
      <c r="Q11" s="396"/>
      <c r="R11" s="396"/>
      <c r="S11" s="396"/>
      <c r="T11" s="396"/>
      <c r="U11" s="396"/>
      <c r="V11" s="396"/>
      <c r="W11" s="397"/>
      <c r="X11" s="397"/>
      <c r="Y11" s="45"/>
      <c r="Z11" s="399"/>
      <c r="AA11" s="400"/>
      <c r="AB11" s="377"/>
      <c r="AC11" s="377"/>
      <c r="AD11" s="377"/>
      <c r="AE11" s="389"/>
      <c r="AF11" s="377"/>
      <c r="AG11" s="389"/>
      <c r="AH11" s="401"/>
      <c r="AI11" s="401"/>
      <c r="AJ11" s="377"/>
      <c r="AK11" s="377"/>
      <c r="AL11" s="377"/>
      <c r="AM11" s="377"/>
      <c r="AO11" s="88"/>
    </row>
    <row r="12" spans="1:41" ht="19.5" customHeight="1">
      <c r="A12" s="740" t="s">
        <v>737</v>
      </c>
      <c r="B12" t="str">
        <f t="shared" ref="B12:B27" si="0">+CONCATENATE(A12,"*",AH12)</f>
        <v>103090*1</v>
      </c>
      <c r="D12" s="42" t="s">
        <v>878</v>
      </c>
      <c r="E12" s="433"/>
      <c r="F12" s="402"/>
      <c r="G12" s="226">
        <v>100</v>
      </c>
      <c r="H12" s="306"/>
      <c r="I12" s="403" t="s">
        <v>1934</v>
      </c>
      <c r="J12" s="403"/>
      <c r="K12" s="16" t="s">
        <v>2604</v>
      </c>
      <c r="L12" s="16" t="s">
        <v>2613</v>
      </c>
      <c r="M12" s="16"/>
      <c r="N12" s="16" t="s">
        <v>2063</v>
      </c>
      <c r="O12" s="16" t="s">
        <v>5</v>
      </c>
      <c r="P12" s="16">
        <v>29</v>
      </c>
      <c r="Q12" s="16">
        <v>29</v>
      </c>
      <c r="R12" s="16" t="str">
        <f>CONCATENATE(Tableau1[[#This Row],[LONGUEUR UNITE]],"X",Tableau1[[#This Row],[LARGEUR UNITE]])</f>
        <v>29X29</v>
      </c>
      <c r="S12" s="16" t="s">
        <v>2064</v>
      </c>
      <c r="T12" s="16"/>
      <c r="U12" s="16" t="s">
        <v>1261</v>
      </c>
      <c r="V12" s="16" t="s">
        <v>5</v>
      </c>
      <c r="W12" s="45" t="s">
        <v>2592</v>
      </c>
      <c r="X12" s="45"/>
      <c r="Y12" s="334" t="s">
        <v>677</v>
      </c>
      <c r="Z12" s="335">
        <v>32</v>
      </c>
      <c r="AA12" s="336">
        <v>3200</v>
      </c>
      <c r="AB12" s="271">
        <v>4</v>
      </c>
      <c r="AC12" s="271">
        <v>5</v>
      </c>
      <c r="AD12" s="271">
        <v>20</v>
      </c>
      <c r="AE12" s="278">
        <f t="shared" ref="AE12:AE22" si="1">AF12/Z12</f>
        <v>1.8916249999999999</v>
      </c>
      <c r="AF12" s="268">
        <v>60.531999999999996</v>
      </c>
      <c r="AG12" s="278">
        <f t="shared" ref="AG12:AG75" si="2">AF12/AA12*1000</f>
        <v>18.916249999999998</v>
      </c>
      <c r="AH12" s="404">
        <v>1</v>
      </c>
      <c r="AI12" s="404">
        <f t="shared" ref="AI12:AI220" si="3">AH12/AD12</f>
        <v>0.05</v>
      </c>
      <c r="AJ12" s="727">
        <v>0.66622899999999996</v>
      </c>
      <c r="AK12" s="88">
        <f t="shared" ref="AK12:AK75" si="4">AL12/Z12</f>
        <v>0.63136956787499998</v>
      </c>
      <c r="AL12" s="88">
        <f>AF12-(AF12*AJ12)</f>
        <v>20.203826171999999</v>
      </c>
      <c r="AM12" s="88">
        <f t="shared" ref="AM12:AM75" si="5">AL12/AA12*1000</f>
        <v>6.3136956787500003</v>
      </c>
      <c r="AN12" t="s">
        <v>2826</v>
      </c>
      <c r="AO12" s="88" t="s">
        <v>2662</v>
      </c>
    </row>
    <row r="13" spans="1:41" ht="19.5" customHeight="1">
      <c r="A13" s="740" t="s">
        <v>737</v>
      </c>
      <c r="B13" t="str">
        <f t="shared" si="0"/>
        <v>103090*20</v>
      </c>
      <c r="D13" s="42" t="s">
        <v>878</v>
      </c>
      <c r="E13" s="433"/>
      <c r="F13" s="402"/>
      <c r="G13" s="226">
        <v>100</v>
      </c>
      <c r="H13" s="306"/>
      <c r="I13" s="403" t="s">
        <v>1934</v>
      </c>
      <c r="J13" s="403"/>
      <c r="K13" s="16" t="s">
        <v>2604</v>
      </c>
      <c r="L13" s="16" t="s">
        <v>2613</v>
      </c>
      <c r="M13" s="16"/>
      <c r="N13" s="16" t="s">
        <v>2063</v>
      </c>
      <c r="O13" s="16" t="s">
        <v>5</v>
      </c>
      <c r="P13" s="16">
        <v>29</v>
      </c>
      <c r="Q13" s="16">
        <v>29</v>
      </c>
      <c r="R13" s="16" t="str">
        <f>CONCATENATE(Tableau1[[#This Row],[LONGUEUR UNITE]],"X",Tableau1[[#This Row],[LARGEUR UNITE]])</f>
        <v>29X29</v>
      </c>
      <c r="S13" s="16" t="s">
        <v>2064</v>
      </c>
      <c r="T13" s="16"/>
      <c r="U13" s="16" t="s">
        <v>1261</v>
      </c>
      <c r="V13" s="16" t="s">
        <v>5</v>
      </c>
      <c r="W13" s="45" t="s">
        <v>2592</v>
      </c>
      <c r="X13" s="45"/>
      <c r="Y13" s="334" t="s">
        <v>677</v>
      </c>
      <c r="Z13" s="335">
        <v>32</v>
      </c>
      <c r="AA13" s="336">
        <v>3200</v>
      </c>
      <c r="AB13" s="271">
        <v>4</v>
      </c>
      <c r="AC13" s="271">
        <v>5</v>
      </c>
      <c r="AD13" s="271">
        <v>20</v>
      </c>
      <c r="AE13" s="278">
        <f t="shared" ref="AE13" si="6">AF13/Z13</f>
        <v>1.8916249999999999</v>
      </c>
      <c r="AF13" s="268">
        <v>60.531999999999996</v>
      </c>
      <c r="AG13" s="278">
        <f t="shared" si="2"/>
        <v>18.916249999999998</v>
      </c>
      <c r="AH13" s="404">
        <v>20</v>
      </c>
      <c r="AI13" s="404">
        <f t="shared" si="3"/>
        <v>1</v>
      </c>
      <c r="AJ13" s="727">
        <v>0.69614399999999999</v>
      </c>
      <c r="AK13" s="88">
        <f t="shared" si="4"/>
        <v>0.57478160599999994</v>
      </c>
      <c r="AL13" s="88">
        <f t="shared" ref="AL13:AL76" si="7">AF13-(AF13*AJ13)</f>
        <v>18.393011391999998</v>
      </c>
      <c r="AM13" s="88">
        <f t="shared" si="5"/>
        <v>5.747816059999999</v>
      </c>
      <c r="AN13" t="s">
        <v>2826</v>
      </c>
      <c r="AO13" s="88" t="s">
        <v>2662</v>
      </c>
    </row>
    <row r="14" spans="1:41" ht="19.5" customHeight="1">
      <c r="A14" s="740" t="s">
        <v>737</v>
      </c>
      <c r="B14" t="str">
        <f t="shared" si="0"/>
        <v>103090*60</v>
      </c>
      <c r="D14" s="42" t="s">
        <v>878</v>
      </c>
      <c r="E14" s="433"/>
      <c r="F14" s="402"/>
      <c r="G14" s="226">
        <v>100</v>
      </c>
      <c r="H14" s="306"/>
      <c r="I14" s="403" t="s">
        <v>1934</v>
      </c>
      <c r="J14" s="403"/>
      <c r="K14" s="16" t="s">
        <v>2604</v>
      </c>
      <c r="L14" s="16" t="s">
        <v>2613</v>
      </c>
      <c r="M14" s="16"/>
      <c r="N14" s="16" t="s">
        <v>2063</v>
      </c>
      <c r="O14" s="16" t="s">
        <v>5</v>
      </c>
      <c r="P14" s="16">
        <v>29</v>
      </c>
      <c r="Q14" s="16">
        <v>29</v>
      </c>
      <c r="R14" s="16" t="str">
        <f>CONCATENATE(Tableau1[[#This Row],[LONGUEUR UNITE]],"X",Tableau1[[#This Row],[LARGEUR UNITE]])</f>
        <v>29X29</v>
      </c>
      <c r="S14" s="16" t="s">
        <v>2064</v>
      </c>
      <c r="T14" s="16"/>
      <c r="U14" s="16" t="s">
        <v>1261</v>
      </c>
      <c r="V14" s="16" t="s">
        <v>5</v>
      </c>
      <c r="W14" s="45" t="s">
        <v>2592</v>
      </c>
      <c r="X14" s="45"/>
      <c r="Y14" s="334" t="s">
        <v>677</v>
      </c>
      <c r="Z14" s="335">
        <v>32</v>
      </c>
      <c r="AA14" s="336">
        <v>3200</v>
      </c>
      <c r="AB14" s="271">
        <v>4</v>
      </c>
      <c r="AC14" s="271">
        <v>5</v>
      </c>
      <c r="AD14" s="271">
        <v>20</v>
      </c>
      <c r="AE14" s="278">
        <f t="shared" ref="AE14" si="8">AF14/Z14</f>
        <v>1.8916249999999999</v>
      </c>
      <c r="AF14" s="268">
        <v>60.531999999999996</v>
      </c>
      <c r="AG14" s="278">
        <f t="shared" si="2"/>
        <v>18.916249999999998</v>
      </c>
      <c r="AH14" s="404">
        <v>60</v>
      </c>
      <c r="AI14" s="404">
        <f t="shared" si="3"/>
        <v>3</v>
      </c>
      <c r="AJ14" s="727">
        <v>0.71741100000000002</v>
      </c>
      <c r="AK14" s="88">
        <f t="shared" si="4"/>
        <v>0.53455241712500001</v>
      </c>
      <c r="AL14" s="88">
        <f t="shared" si="7"/>
        <v>17.105677348</v>
      </c>
      <c r="AM14" s="88">
        <f t="shared" si="5"/>
        <v>5.3455241712500001</v>
      </c>
      <c r="AN14" t="s">
        <v>2826</v>
      </c>
      <c r="AO14" s="88" t="s">
        <v>2662</v>
      </c>
    </row>
    <row r="15" spans="1:41" ht="19.5" customHeight="1">
      <c r="A15" s="740" t="s">
        <v>737</v>
      </c>
      <c r="B15" t="str">
        <f t="shared" si="0"/>
        <v>103090*120</v>
      </c>
      <c r="D15" s="42" t="s">
        <v>878</v>
      </c>
      <c r="E15" s="433"/>
      <c r="F15" s="402"/>
      <c r="G15" s="226">
        <v>100</v>
      </c>
      <c r="H15" s="306"/>
      <c r="I15" s="403" t="s">
        <v>1934</v>
      </c>
      <c r="J15" s="403"/>
      <c r="K15" s="16" t="s">
        <v>2604</v>
      </c>
      <c r="L15" s="16" t="s">
        <v>2613</v>
      </c>
      <c r="M15" s="16"/>
      <c r="N15" s="16" t="s">
        <v>2063</v>
      </c>
      <c r="O15" s="16" t="s">
        <v>5</v>
      </c>
      <c r="P15" s="16">
        <v>29</v>
      </c>
      <c r="Q15" s="16">
        <v>29</v>
      </c>
      <c r="R15" s="16" t="str">
        <f>CONCATENATE(Tableau1[[#This Row],[LONGUEUR UNITE]],"X",Tableau1[[#This Row],[LARGEUR UNITE]])</f>
        <v>29X29</v>
      </c>
      <c r="S15" s="16" t="s">
        <v>2064</v>
      </c>
      <c r="T15" s="16"/>
      <c r="U15" s="16" t="s">
        <v>1261</v>
      </c>
      <c r="V15" s="16" t="s">
        <v>5</v>
      </c>
      <c r="W15" s="45" t="s">
        <v>2592</v>
      </c>
      <c r="X15" s="45"/>
      <c r="Y15" s="334" t="s">
        <v>677</v>
      </c>
      <c r="Z15" s="335">
        <v>32</v>
      </c>
      <c r="AA15" s="336">
        <v>3200</v>
      </c>
      <c r="AB15" s="271">
        <v>4</v>
      </c>
      <c r="AC15" s="271">
        <v>5</v>
      </c>
      <c r="AD15" s="271">
        <v>20</v>
      </c>
      <c r="AE15" s="278">
        <f t="shared" ref="AE15" si="9">AF15/Z15</f>
        <v>1.8916249999999999</v>
      </c>
      <c r="AF15" s="268">
        <v>60.531999999999996</v>
      </c>
      <c r="AG15" s="278">
        <f t="shared" si="2"/>
        <v>18.916249999999998</v>
      </c>
      <c r="AH15" s="404">
        <v>120</v>
      </c>
      <c r="AI15" s="404">
        <f t="shared" si="3"/>
        <v>6</v>
      </c>
      <c r="AJ15" s="727">
        <v>0.72044900000000001</v>
      </c>
      <c r="AK15" s="88">
        <f t="shared" si="4"/>
        <v>0.52880566037499999</v>
      </c>
      <c r="AL15" s="88">
        <f t="shared" si="7"/>
        <v>16.921781132</v>
      </c>
      <c r="AM15" s="88">
        <f t="shared" si="5"/>
        <v>5.2880566037499994</v>
      </c>
      <c r="AN15" t="s">
        <v>2826</v>
      </c>
      <c r="AO15" s="88" t="s">
        <v>2662</v>
      </c>
    </row>
    <row r="16" spans="1:41" ht="19.5" customHeight="1">
      <c r="A16" s="740" t="s">
        <v>738</v>
      </c>
      <c r="B16" t="str">
        <f t="shared" si="0"/>
        <v>103091*1</v>
      </c>
      <c r="D16" s="42" t="s">
        <v>879</v>
      </c>
      <c r="E16" s="433"/>
      <c r="F16" s="402"/>
      <c r="G16" s="226">
        <v>200</v>
      </c>
      <c r="H16" s="306"/>
      <c r="I16" s="403" t="s">
        <v>1933</v>
      </c>
      <c r="J16" s="403"/>
      <c r="K16" s="16" t="s">
        <v>2604</v>
      </c>
      <c r="L16" s="16" t="s">
        <v>2613</v>
      </c>
      <c r="M16" s="16"/>
      <c r="N16" s="16" t="s">
        <v>2063</v>
      </c>
      <c r="O16" s="16" t="s">
        <v>5</v>
      </c>
      <c r="P16" s="16">
        <v>29</v>
      </c>
      <c r="Q16" s="16">
        <v>29</v>
      </c>
      <c r="R16" s="16" t="str">
        <f>CONCATENATE(Tableau1[[#This Row],[LONGUEUR UNITE]],"X",Tableau1[[#This Row],[LARGEUR UNITE]])</f>
        <v>29X29</v>
      </c>
      <c r="S16" s="16" t="s">
        <v>2064</v>
      </c>
      <c r="T16" s="16"/>
      <c r="U16" s="16" t="s">
        <v>1261</v>
      </c>
      <c r="V16" s="16" t="s">
        <v>5</v>
      </c>
      <c r="W16" s="45" t="s">
        <v>2592</v>
      </c>
      <c r="X16" s="45"/>
      <c r="Y16" s="6" t="s">
        <v>677</v>
      </c>
      <c r="Z16" s="246">
        <v>16</v>
      </c>
      <c r="AA16" s="247">
        <v>3200</v>
      </c>
      <c r="AB16" s="271">
        <v>4</v>
      </c>
      <c r="AC16" s="271">
        <v>5</v>
      </c>
      <c r="AD16" s="271">
        <v>20</v>
      </c>
      <c r="AE16" s="278">
        <f t="shared" si="1"/>
        <v>3.7509999999999999</v>
      </c>
      <c r="AF16" s="268">
        <v>60.015999999999998</v>
      </c>
      <c r="AG16" s="278">
        <f t="shared" si="2"/>
        <v>18.755000000000003</v>
      </c>
      <c r="AH16" s="404">
        <v>1</v>
      </c>
      <c r="AI16" s="404">
        <f t="shared" si="3"/>
        <v>0.05</v>
      </c>
      <c r="AJ16" s="727">
        <v>0.66623199999999994</v>
      </c>
      <c r="AK16" s="88">
        <f t="shared" si="4"/>
        <v>1.2519637680000004</v>
      </c>
      <c r="AL16" s="88">
        <f t="shared" si="7"/>
        <v>20.031420288000007</v>
      </c>
      <c r="AM16" s="88">
        <f t="shared" si="5"/>
        <v>6.2598188400000021</v>
      </c>
      <c r="AN16" t="s">
        <v>2826</v>
      </c>
      <c r="AO16" s="88" t="s">
        <v>2664</v>
      </c>
    </row>
    <row r="17" spans="1:41" ht="19.5" customHeight="1">
      <c r="A17" s="740" t="s">
        <v>738</v>
      </c>
      <c r="B17" t="str">
        <f t="shared" si="0"/>
        <v>103091*20</v>
      </c>
      <c r="D17" s="42" t="s">
        <v>879</v>
      </c>
      <c r="E17" s="433"/>
      <c r="F17" s="402"/>
      <c r="G17" s="226">
        <v>200</v>
      </c>
      <c r="H17" s="306"/>
      <c r="I17" s="403" t="s">
        <v>1933</v>
      </c>
      <c r="J17" s="403"/>
      <c r="K17" s="16" t="s">
        <v>2604</v>
      </c>
      <c r="L17" s="16" t="s">
        <v>2613</v>
      </c>
      <c r="M17" s="16"/>
      <c r="N17" s="16" t="s">
        <v>2063</v>
      </c>
      <c r="O17" s="16" t="s">
        <v>5</v>
      </c>
      <c r="P17" s="16">
        <v>29</v>
      </c>
      <c r="Q17" s="16">
        <v>29</v>
      </c>
      <c r="R17" s="16" t="str">
        <f>CONCATENATE(Tableau1[[#This Row],[LONGUEUR UNITE]],"X",Tableau1[[#This Row],[LARGEUR UNITE]])</f>
        <v>29X29</v>
      </c>
      <c r="S17" s="16" t="s">
        <v>2064</v>
      </c>
      <c r="T17" s="16"/>
      <c r="U17" s="16" t="s">
        <v>1261</v>
      </c>
      <c r="V17" s="16" t="s">
        <v>5</v>
      </c>
      <c r="W17" s="45" t="s">
        <v>2592</v>
      </c>
      <c r="X17" s="45"/>
      <c r="Y17" s="6" t="s">
        <v>677</v>
      </c>
      <c r="Z17" s="246">
        <v>16</v>
      </c>
      <c r="AA17" s="247">
        <v>3200</v>
      </c>
      <c r="AB17" s="271">
        <v>4</v>
      </c>
      <c r="AC17" s="271">
        <v>5</v>
      </c>
      <c r="AD17" s="271">
        <v>20</v>
      </c>
      <c r="AE17" s="278">
        <f t="shared" ref="AE17" si="10">AF17/Z17</f>
        <v>3.7509999999999999</v>
      </c>
      <c r="AF17" s="268">
        <v>60.015999999999998</v>
      </c>
      <c r="AG17" s="278">
        <f t="shared" si="2"/>
        <v>18.755000000000003</v>
      </c>
      <c r="AH17" s="404">
        <v>20</v>
      </c>
      <c r="AI17" s="404">
        <f t="shared" si="3"/>
        <v>1</v>
      </c>
      <c r="AJ17" s="727">
        <v>0.70795299999999994</v>
      </c>
      <c r="AK17" s="88">
        <f t="shared" si="4"/>
        <v>1.095468297</v>
      </c>
      <c r="AL17" s="88">
        <f t="shared" si="7"/>
        <v>17.527492752000001</v>
      </c>
      <c r="AM17" s="88">
        <f t="shared" si="5"/>
        <v>5.4773414850000002</v>
      </c>
      <c r="AN17" t="s">
        <v>2826</v>
      </c>
      <c r="AO17" s="88" t="s">
        <v>2664</v>
      </c>
    </row>
    <row r="18" spans="1:41" ht="19.5" customHeight="1">
      <c r="A18" s="740" t="s">
        <v>738</v>
      </c>
      <c r="B18" t="str">
        <f t="shared" si="0"/>
        <v>103091*60</v>
      </c>
      <c r="D18" s="42" t="s">
        <v>879</v>
      </c>
      <c r="E18" s="433"/>
      <c r="F18" s="402"/>
      <c r="G18" s="226">
        <v>200</v>
      </c>
      <c r="H18" s="306"/>
      <c r="I18" s="403" t="s">
        <v>1933</v>
      </c>
      <c r="J18" s="403"/>
      <c r="K18" s="16" t="s">
        <v>2604</v>
      </c>
      <c r="L18" s="16" t="s">
        <v>2613</v>
      </c>
      <c r="M18" s="16"/>
      <c r="N18" s="16" t="s">
        <v>2063</v>
      </c>
      <c r="O18" s="16" t="s">
        <v>5</v>
      </c>
      <c r="P18" s="16">
        <v>29</v>
      </c>
      <c r="Q18" s="16">
        <v>29</v>
      </c>
      <c r="R18" s="16" t="str">
        <f>CONCATENATE(Tableau1[[#This Row],[LONGUEUR UNITE]],"X",Tableau1[[#This Row],[LARGEUR UNITE]])</f>
        <v>29X29</v>
      </c>
      <c r="S18" s="16" t="s">
        <v>2064</v>
      </c>
      <c r="T18" s="16"/>
      <c r="U18" s="16" t="s">
        <v>1261</v>
      </c>
      <c r="V18" s="16" t="s">
        <v>5</v>
      </c>
      <c r="W18" s="45" t="s">
        <v>2592</v>
      </c>
      <c r="X18" s="45"/>
      <c r="Y18" s="6" t="s">
        <v>677</v>
      </c>
      <c r="Z18" s="246">
        <v>16</v>
      </c>
      <c r="AA18" s="247">
        <v>3200</v>
      </c>
      <c r="AB18" s="271">
        <v>4</v>
      </c>
      <c r="AC18" s="271">
        <v>5</v>
      </c>
      <c r="AD18" s="271">
        <v>20</v>
      </c>
      <c r="AE18" s="278">
        <f t="shared" ref="AE18" si="11">AF18/Z18</f>
        <v>3.7509999999999999</v>
      </c>
      <c r="AF18" s="268">
        <v>60.015999999999998</v>
      </c>
      <c r="AG18" s="278">
        <f t="shared" si="2"/>
        <v>18.755000000000003</v>
      </c>
      <c r="AH18" s="404">
        <v>60</v>
      </c>
      <c r="AI18" s="404">
        <f t="shared" si="3"/>
        <v>3</v>
      </c>
      <c r="AJ18" s="727">
        <v>0.72838599999999998</v>
      </c>
      <c r="AK18" s="88">
        <f t="shared" si="4"/>
        <v>1.0188241140000001</v>
      </c>
      <c r="AL18" s="88">
        <f t="shared" si="7"/>
        <v>16.301185824000001</v>
      </c>
      <c r="AM18" s="88">
        <f t="shared" si="5"/>
        <v>5.0941205700000003</v>
      </c>
      <c r="AN18" t="s">
        <v>2826</v>
      </c>
      <c r="AO18" s="88" t="s">
        <v>2664</v>
      </c>
    </row>
    <row r="19" spans="1:41" ht="19.5" customHeight="1">
      <c r="A19" s="740" t="s">
        <v>738</v>
      </c>
      <c r="B19" t="str">
        <f t="shared" si="0"/>
        <v>103091*120</v>
      </c>
      <c r="D19" s="42" t="s">
        <v>879</v>
      </c>
      <c r="E19" s="433"/>
      <c r="F19" s="402"/>
      <c r="G19" s="226">
        <v>200</v>
      </c>
      <c r="H19" s="306"/>
      <c r="I19" s="403" t="s">
        <v>1933</v>
      </c>
      <c r="J19" s="403"/>
      <c r="K19" s="16" t="s">
        <v>2604</v>
      </c>
      <c r="L19" s="16" t="s">
        <v>2613</v>
      </c>
      <c r="M19" s="16"/>
      <c r="N19" s="16" t="s">
        <v>2063</v>
      </c>
      <c r="O19" s="16" t="s">
        <v>5</v>
      </c>
      <c r="P19" s="16">
        <v>29</v>
      </c>
      <c r="Q19" s="16">
        <v>29</v>
      </c>
      <c r="R19" s="16" t="str">
        <f>CONCATENATE(Tableau1[[#This Row],[LONGUEUR UNITE]],"X",Tableau1[[#This Row],[LARGEUR UNITE]])</f>
        <v>29X29</v>
      </c>
      <c r="S19" s="16" t="s">
        <v>2064</v>
      </c>
      <c r="T19" s="16"/>
      <c r="U19" s="16" t="s">
        <v>1261</v>
      </c>
      <c r="V19" s="16" t="s">
        <v>5</v>
      </c>
      <c r="W19" s="45" t="s">
        <v>2592</v>
      </c>
      <c r="X19" s="45"/>
      <c r="Y19" s="6" t="s">
        <v>677</v>
      </c>
      <c r="Z19" s="246">
        <v>16</v>
      </c>
      <c r="AA19" s="247">
        <v>3200</v>
      </c>
      <c r="AB19" s="271">
        <v>4</v>
      </c>
      <c r="AC19" s="271">
        <v>5</v>
      </c>
      <c r="AD19" s="271">
        <v>20</v>
      </c>
      <c r="AE19" s="278">
        <f t="shared" ref="AE19" si="12">AF19/Z19</f>
        <v>3.7509999999999999</v>
      </c>
      <c r="AF19" s="268">
        <v>60.015999999999998</v>
      </c>
      <c r="AG19" s="278">
        <f t="shared" si="2"/>
        <v>18.755000000000003</v>
      </c>
      <c r="AH19" s="404">
        <v>120</v>
      </c>
      <c r="AI19" s="404">
        <f t="shared" si="3"/>
        <v>6</v>
      </c>
      <c r="AJ19" s="727">
        <v>0.73130499999999998</v>
      </c>
      <c r="AK19" s="88">
        <f t="shared" si="4"/>
        <v>1.0078749450000002</v>
      </c>
      <c r="AL19" s="88">
        <f t="shared" si="7"/>
        <v>16.125999120000003</v>
      </c>
      <c r="AM19" s="88">
        <f t="shared" si="5"/>
        <v>5.0393747250000009</v>
      </c>
      <c r="AN19" t="s">
        <v>2826</v>
      </c>
      <c r="AO19" s="88" t="s">
        <v>2664</v>
      </c>
    </row>
    <row r="20" spans="1:41" ht="19.5" customHeight="1">
      <c r="A20" s="740" t="s">
        <v>738</v>
      </c>
      <c r="B20" t="str">
        <f t="shared" si="0"/>
        <v>103091*300</v>
      </c>
      <c r="D20" s="42" t="s">
        <v>879</v>
      </c>
      <c r="E20" s="433"/>
      <c r="F20" s="402"/>
      <c r="G20" s="226">
        <v>200</v>
      </c>
      <c r="H20" s="306"/>
      <c r="I20" s="403" t="s">
        <v>1933</v>
      </c>
      <c r="J20" s="403"/>
      <c r="K20" s="16" t="s">
        <v>2604</v>
      </c>
      <c r="L20" s="16" t="s">
        <v>2613</v>
      </c>
      <c r="M20" s="16"/>
      <c r="N20" s="16" t="s">
        <v>2063</v>
      </c>
      <c r="O20" s="16" t="s">
        <v>5</v>
      </c>
      <c r="P20" s="16">
        <v>29</v>
      </c>
      <c r="Q20" s="16">
        <v>29</v>
      </c>
      <c r="R20" s="16" t="str">
        <f>CONCATENATE(Tableau1[[#This Row],[LONGUEUR UNITE]],"X",Tableau1[[#This Row],[LARGEUR UNITE]])</f>
        <v>29X29</v>
      </c>
      <c r="S20" s="16" t="s">
        <v>2064</v>
      </c>
      <c r="T20" s="16"/>
      <c r="U20" s="16" t="s">
        <v>1261</v>
      </c>
      <c r="V20" s="16" t="s">
        <v>5</v>
      </c>
      <c r="W20" s="45" t="s">
        <v>2592</v>
      </c>
      <c r="X20" s="45"/>
      <c r="Y20" s="6" t="s">
        <v>677</v>
      </c>
      <c r="Z20" s="246">
        <v>16</v>
      </c>
      <c r="AA20" s="247">
        <v>3200</v>
      </c>
      <c r="AB20" s="271">
        <v>4</v>
      </c>
      <c r="AC20" s="271">
        <v>5</v>
      </c>
      <c r="AD20" s="271">
        <v>20</v>
      </c>
      <c r="AE20" s="278">
        <f t="shared" ref="AE20" si="13">AF20/Z20</f>
        <v>3.7509999999999999</v>
      </c>
      <c r="AF20" s="268">
        <v>60.015999999999998</v>
      </c>
      <c r="AG20" s="278">
        <f t="shared" si="2"/>
        <v>18.755000000000003</v>
      </c>
      <c r="AH20" s="404">
        <v>300</v>
      </c>
      <c r="AI20" s="404">
        <f t="shared" si="3"/>
        <v>15</v>
      </c>
      <c r="AJ20" s="727">
        <v>0.73715799999999998</v>
      </c>
      <c r="AK20" s="88">
        <f t="shared" si="4"/>
        <v>0.98592034200000001</v>
      </c>
      <c r="AL20" s="88">
        <f t="shared" si="7"/>
        <v>15.774725472</v>
      </c>
      <c r="AM20" s="88">
        <f t="shared" si="5"/>
        <v>4.92960171</v>
      </c>
      <c r="AN20" t="s">
        <v>2826</v>
      </c>
      <c r="AO20" s="88" t="s">
        <v>2664</v>
      </c>
    </row>
    <row r="21" spans="1:41" ht="19.5" customHeight="1">
      <c r="A21" s="740" t="s">
        <v>738</v>
      </c>
      <c r="B21" t="str">
        <f t="shared" si="0"/>
        <v>103091*660</v>
      </c>
      <c r="D21" s="42" t="s">
        <v>879</v>
      </c>
      <c r="E21" s="433"/>
      <c r="F21" s="402"/>
      <c r="G21" s="226">
        <v>200</v>
      </c>
      <c r="H21" s="306"/>
      <c r="I21" s="403" t="s">
        <v>1933</v>
      </c>
      <c r="J21" s="403"/>
      <c r="K21" s="16" t="s">
        <v>2604</v>
      </c>
      <c r="L21" s="16" t="s">
        <v>2613</v>
      </c>
      <c r="M21" s="16"/>
      <c r="N21" s="16" t="s">
        <v>2063</v>
      </c>
      <c r="O21" s="16" t="s">
        <v>5</v>
      </c>
      <c r="P21" s="16">
        <v>29</v>
      </c>
      <c r="Q21" s="16">
        <v>29</v>
      </c>
      <c r="R21" s="16" t="str">
        <f>CONCATENATE(Tableau1[[#This Row],[LONGUEUR UNITE]],"X",Tableau1[[#This Row],[LARGEUR UNITE]])</f>
        <v>29X29</v>
      </c>
      <c r="S21" s="16" t="s">
        <v>2064</v>
      </c>
      <c r="T21" s="16"/>
      <c r="U21" s="16" t="s">
        <v>1261</v>
      </c>
      <c r="V21" s="16" t="s">
        <v>5</v>
      </c>
      <c r="W21" s="45" t="s">
        <v>2592</v>
      </c>
      <c r="X21" s="45"/>
      <c r="Y21" s="6" t="s">
        <v>677</v>
      </c>
      <c r="Z21" s="246">
        <v>16</v>
      </c>
      <c r="AA21" s="247">
        <v>3200</v>
      </c>
      <c r="AB21" s="271">
        <v>4</v>
      </c>
      <c r="AC21" s="271">
        <v>5</v>
      </c>
      <c r="AD21" s="271">
        <v>20</v>
      </c>
      <c r="AE21" s="278">
        <f t="shared" ref="AE21" si="14">AF21/Z21</f>
        <v>3.7509999999999999</v>
      </c>
      <c r="AF21" s="268">
        <v>60.015999999999998</v>
      </c>
      <c r="AG21" s="278">
        <f t="shared" si="2"/>
        <v>18.755000000000003</v>
      </c>
      <c r="AH21" s="404">
        <v>660</v>
      </c>
      <c r="AI21" s="404">
        <f t="shared" si="3"/>
        <v>33</v>
      </c>
      <c r="AJ21" s="727">
        <v>0.75175599999999998</v>
      </c>
      <c r="AK21" s="88">
        <f t="shared" si="4"/>
        <v>0.93116324399999995</v>
      </c>
      <c r="AL21" s="88">
        <f t="shared" si="7"/>
        <v>14.898611903999999</v>
      </c>
      <c r="AM21" s="88">
        <f t="shared" si="5"/>
        <v>4.6558162200000002</v>
      </c>
      <c r="AN21" t="s">
        <v>2826</v>
      </c>
      <c r="AO21" s="88" t="s">
        <v>2664</v>
      </c>
    </row>
    <row r="22" spans="1:41" ht="19.5" customHeight="1">
      <c r="A22" s="740" t="s">
        <v>739</v>
      </c>
      <c r="B22" t="str">
        <f t="shared" si="0"/>
        <v>100364*1</v>
      </c>
      <c r="D22" s="42" t="s">
        <v>851</v>
      </c>
      <c r="E22" s="433"/>
      <c r="F22" s="402"/>
      <c r="G22" s="226">
        <v>400</v>
      </c>
      <c r="H22" s="306"/>
      <c r="I22" s="403" t="s">
        <v>1932</v>
      </c>
      <c r="J22" s="403"/>
      <c r="K22" s="16" t="s">
        <v>2604</v>
      </c>
      <c r="L22" s="16" t="s">
        <v>2613</v>
      </c>
      <c r="M22" s="16"/>
      <c r="N22" s="16" t="s">
        <v>2063</v>
      </c>
      <c r="O22" s="16" t="s">
        <v>5</v>
      </c>
      <c r="P22" s="16">
        <v>29</v>
      </c>
      <c r="Q22" s="16">
        <v>29</v>
      </c>
      <c r="R22" s="16" t="str">
        <f>CONCATENATE(Tableau1[[#This Row],[LONGUEUR UNITE]],"X",Tableau1[[#This Row],[LARGEUR UNITE]])</f>
        <v>29X29</v>
      </c>
      <c r="S22" s="16" t="s">
        <v>2064</v>
      </c>
      <c r="T22" s="16"/>
      <c r="U22" s="16" t="s">
        <v>1261</v>
      </c>
      <c r="V22" s="16" t="s">
        <v>5</v>
      </c>
      <c r="W22" s="45" t="s">
        <v>2592</v>
      </c>
      <c r="X22" s="45"/>
      <c r="Y22" s="6" t="s">
        <v>677</v>
      </c>
      <c r="Z22" s="246">
        <v>8</v>
      </c>
      <c r="AA22" s="247">
        <v>3200</v>
      </c>
      <c r="AB22" s="271">
        <v>8</v>
      </c>
      <c r="AC22" s="271">
        <v>6</v>
      </c>
      <c r="AD22" s="271">
        <v>48</v>
      </c>
      <c r="AE22" s="278">
        <f t="shared" si="1"/>
        <v>7.3542500000000004</v>
      </c>
      <c r="AF22" s="268">
        <v>58.834000000000003</v>
      </c>
      <c r="AG22" s="278">
        <f t="shared" si="2"/>
        <v>18.385625000000001</v>
      </c>
      <c r="AH22" s="404">
        <v>1</v>
      </c>
      <c r="AI22" s="404">
        <f t="shared" si="3"/>
        <v>2.0833333333333332E-2</v>
      </c>
      <c r="AJ22" s="727">
        <v>0.68291700000000011</v>
      </c>
      <c r="AK22" s="88">
        <f t="shared" si="4"/>
        <v>2.3319076527499991</v>
      </c>
      <c r="AL22" s="88">
        <f t="shared" si="7"/>
        <v>18.655261221999993</v>
      </c>
      <c r="AM22" s="88">
        <f t="shared" si="5"/>
        <v>5.8297691318749978</v>
      </c>
      <c r="AN22" t="s">
        <v>2826</v>
      </c>
      <c r="AO22" s="88" t="s">
        <v>2665</v>
      </c>
    </row>
    <row r="23" spans="1:41" ht="19.5" customHeight="1">
      <c r="A23" s="740" t="s">
        <v>739</v>
      </c>
      <c r="B23" t="str">
        <f t="shared" si="0"/>
        <v>100364*48</v>
      </c>
      <c r="D23" s="42" t="s">
        <v>851</v>
      </c>
      <c r="E23" s="433"/>
      <c r="F23" s="402"/>
      <c r="G23" s="226">
        <v>400</v>
      </c>
      <c r="H23" s="306"/>
      <c r="I23" s="403" t="s">
        <v>1932</v>
      </c>
      <c r="J23" s="403"/>
      <c r="K23" s="16" t="s">
        <v>2604</v>
      </c>
      <c r="L23" s="16" t="s">
        <v>2613</v>
      </c>
      <c r="M23" s="16"/>
      <c r="N23" s="16" t="s">
        <v>2063</v>
      </c>
      <c r="O23" s="16" t="s">
        <v>5</v>
      </c>
      <c r="P23" s="16">
        <v>29</v>
      </c>
      <c r="Q23" s="16">
        <v>29</v>
      </c>
      <c r="R23" s="16" t="str">
        <f>CONCATENATE(Tableau1[[#This Row],[LONGUEUR UNITE]],"X",Tableau1[[#This Row],[LARGEUR UNITE]])</f>
        <v>29X29</v>
      </c>
      <c r="S23" s="16" t="s">
        <v>2064</v>
      </c>
      <c r="T23" s="16"/>
      <c r="U23" s="16" t="s">
        <v>1261</v>
      </c>
      <c r="V23" s="16" t="s">
        <v>5</v>
      </c>
      <c r="W23" s="45" t="s">
        <v>2592</v>
      </c>
      <c r="X23" s="45"/>
      <c r="Y23" s="6" t="s">
        <v>677</v>
      </c>
      <c r="Z23" s="246">
        <v>8</v>
      </c>
      <c r="AA23" s="247">
        <v>3200</v>
      </c>
      <c r="AB23" s="271">
        <v>8</v>
      </c>
      <c r="AC23" s="271">
        <v>6</v>
      </c>
      <c r="AD23" s="271">
        <v>48</v>
      </c>
      <c r="AE23" s="278">
        <f t="shared" ref="AE23" si="15">AF23/Z23</f>
        <v>7.3542500000000004</v>
      </c>
      <c r="AF23" s="268">
        <v>58.834000000000003</v>
      </c>
      <c r="AG23" s="278">
        <f t="shared" si="2"/>
        <v>18.385625000000001</v>
      </c>
      <c r="AH23" s="404">
        <v>48</v>
      </c>
      <c r="AI23" s="404">
        <f t="shared" si="3"/>
        <v>1</v>
      </c>
      <c r="AJ23" s="727">
        <v>0.71133599999999997</v>
      </c>
      <c r="AK23" s="88">
        <f t="shared" si="4"/>
        <v>2.1229072220000003</v>
      </c>
      <c r="AL23" s="88">
        <f t="shared" si="7"/>
        <v>16.983257776000002</v>
      </c>
      <c r="AM23" s="88">
        <f t="shared" si="5"/>
        <v>5.3072680550000007</v>
      </c>
      <c r="AN23" t="s">
        <v>2826</v>
      </c>
      <c r="AO23" s="88" t="s">
        <v>2665</v>
      </c>
    </row>
    <row r="24" spans="1:41" ht="19.5" customHeight="1">
      <c r="A24" s="740" t="s">
        <v>739</v>
      </c>
      <c r="B24" t="str">
        <f t="shared" si="0"/>
        <v>100364*144</v>
      </c>
      <c r="D24" s="42" t="s">
        <v>851</v>
      </c>
      <c r="E24" s="433"/>
      <c r="F24" s="402"/>
      <c r="G24" s="226">
        <v>400</v>
      </c>
      <c r="H24" s="306"/>
      <c r="I24" s="403" t="s">
        <v>1932</v>
      </c>
      <c r="J24" s="403"/>
      <c r="K24" s="16" t="s">
        <v>2604</v>
      </c>
      <c r="L24" s="16" t="s">
        <v>2613</v>
      </c>
      <c r="M24" s="16"/>
      <c r="N24" s="16" t="s">
        <v>2063</v>
      </c>
      <c r="O24" s="16" t="s">
        <v>5</v>
      </c>
      <c r="P24" s="16">
        <v>29</v>
      </c>
      <c r="Q24" s="16">
        <v>29</v>
      </c>
      <c r="R24" s="16" t="str">
        <f>CONCATENATE(Tableau1[[#This Row],[LONGUEUR UNITE]],"X",Tableau1[[#This Row],[LARGEUR UNITE]])</f>
        <v>29X29</v>
      </c>
      <c r="S24" s="16" t="s">
        <v>2064</v>
      </c>
      <c r="T24" s="16"/>
      <c r="U24" s="16" t="s">
        <v>1261</v>
      </c>
      <c r="V24" s="16" t="s">
        <v>5</v>
      </c>
      <c r="W24" s="45" t="s">
        <v>2592</v>
      </c>
      <c r="X24" s="45"/>
      <c r="Y24" s="6" t="s">
        <v>677</v>
      </c>
      <c r="Z24" s="246">
        <v>8</v>
      </c>
      <c r="AA24" s="247">
        <v>3200</v>
      </c>
      <c r="AB24" s="271">
        <v>8</v>
      </c>
      <c r="AC24" s="271">
        <v>6</v>
      </c>
      <c r="AD24" s="271">
        <v>48</v>
      </c>
      <c r="AE24" s="278">
        <f t="shared" ref="AE24" si="16">AF24/Z24</f>
        <v>7.3542500000000004</v>
      </c>
      <c r="AF24" s="268">
        <v>58.834000000000003</v>
      </c>
      <c r="AG24" s="278">
        <f t="shared" si="2"/>
        <v>18.385625000000001</v>
      </c>
      <c r="AH24" s="404">
        <v>144</v>
      </c>
      <c r="AI24" s="404">
        <f t="shared" si="3"/>
        <v>3</v>
      </c>
      <c r="AJ24" s="727">
        <v>0.73154300000000005</v>
      </c>
      <c r="AK24" s="88">
        <f t="shared" si="4"/>
        <v>1.9742998922499995</v>
      </c>
      <c r="AL24" s="88">
        <f t="shared" si="7"/>
        <v>15.794399137999996</v>
      </c>
      <c r="AM24" s="88">
        <f t="shared" si="5"/>
        <v>4.9357497306249982</v>
      </c>
      <c r="AN24" t="s">
        <v>2826</v>
      </c>
      <c r="AO24" s="88" t="s">
        <v>2665</v>
      </c>
    </row>
    <row r="25" spans="1:41" ht="19.5" customHeight="1">
      <c r="A25" s="740" t="s">
        <v>739</v>
      </c>
      <c r="B25" t="str">
        <f t="shared" si="0"/>
        <v>100364*288</v>
      </c>
      <c r="D25" s="42" t="s">
        <v>851</v>
      </c>
      <c r="E25" s="433"/>
      <c r="F25" s="402"/>
      <c r="G25" s="226">
        <v>400</v>
      </c>
      <c r="H25" s="306"/>
      <c r="I25" s="403" t="s">
        <v>1932</v>
      </c>
      <c r="J25" s="403"/>
      <c r="K25" s="16" t="s">
        <v>2604</v>
      </c>
      <c r="L25" s="16" t="s">
        <v>2613</v>
      </c>
      <c r="M25" s="16"/>
      <c r="N25" s="16" t="s">
        <v>2063</v>
      </c>
      <c r="O25" s="16" t="s">
        <v>5</v>
      </c>
      <c r="P25" s="16">
        <v>29</v>
      </c>
      <c r="Q25" s="16">
        <v>29</v>
      </c>
      <c r="R25" s="16" t="str">
        <f>CONCATENATE(Tableau1[[#This Row],[LONGUEUR UNITE]],"X",Tableau1[[#This Row],[LARGEUR UNITE]])</f>
        <v>29X29</v>
      </c>
      <c r="S25" s="16" t="s">
        <v>2064</v>
      </c>
      <c r="T25" s="16"/>
      <c r="U25" s="16" t="s">
        <v>1261</v>
      </c>
      <c r="V25" s="16" t="s">
        <v>5</v>
      </c>
      <c r="W25" s="45" t="s">
        <v>2592</v>
      </c>
      <c r="X25" s="45"/>
      <c r="Y25" s="6" t="s">
        <v>677</v>
      </c>
      <c r="Z25" s="246">
        <v>8</v>
      </c>
      <c r="AA25" s="247">
        <v>3200</v>
      </c>
      <c r="AB25" s="271">
        <v>8</v>
      </c>
      <c r="AC25" s="271">
        <v>6</v>
      </c>
      <c r="AD25" s="271">
        <v>48</v>
      </c>
      <c r="AE25" s="278">
        <f t="shared" ref="AE25" si="17">AF25/Z25</f>
        <v>7.3542500000000004</v>
      </c>
      <c r="AF25" s="268">
        <v>58.834000000000003</v>
      </c>
      <c r="AG25" s="278">
        <f t="shared" si="2"/>
        <v>18.385625000000001</v>
      </c>
      <c r="AH25" s="404">
        <v>288</v>
      </c>
      <c r="AI25" s="404">
        <f t="shared" si="3"/>
        <v>6</v>
      </c>
      <c r="AJ25" s="727">
        <v>0.734429</v>
      </c>
      <c r="AK25" s="88">
        <f t="shared" si="4"/>
        <v>1.9530755267500002</v>
      </c>
      <c r="AL25" s="88">
        <f t="shared" si="7"/>
        <v>15.624604214000001</v>
      </c>
      <c r="AM25" s="88">
        <f t="shared" si="5"/>
        <v>4.8826888168750004</v>
      </c>
      <c r="AN25" t="s">
        <v>2826</v>
      </c>
      <c r="AO25" s="88" t="s">
        <v>2665</v>
      </c>
    </row>
    <row r="26" spans="1:41" ht="19.5" customHeight="1">
      <c r="A26" s="740" t="s">
        <v>739</v>
      </c>
      <c r="B26" t="str">
        <f t="shared" si="0"/>
        <v>100364*720</v>
      </c>
      <c r="D26" s="42" t="s">
        <v>851</v>
      </c>
      <c r="E26" s="433"/>
      <c r="F26" s="402"/>
      <c r="G26" s="226">
        <v>400</v>
      </c>
      <c r="H26" s="306"/>
      <c r="I26" s="403" t="s">
        <v>1932</v>
      </c>
      <c r="J26" s="403"/>
      <c r="K26" s="16" t="s">
        <v>2604</v>
      </c>
      <c r="L26" s="16" t="s">
        <v>2613</v>
      </c>
      <c r="M26" s="16"/>
      <c r="N26" s="16" t="s">
        <v>2063</v>
      </c>
      <c r="O26" s="16" t="s">
        <v>5</v>
      </c>
      <c r="P26" s="16">
        <v>29</v>
      </c>
      <c r="Q26" s="16">
        <v>29</v>
      </c>
      <c r="R26" s="16" t="str">
        <f>CONCATENATE(Tableau1[[#This Row],[LONGUEUR UNITE]],"X",Tableau1[[#This Row],[LARGEUR UNITE]])</f>
        <v>29X29</v>
      </c>
      <c r="S26" s="16" t="s">
        <v>2064</v>
      </c>
      <c r="T26" s="16"/>
      <c r="U26" s="16" t="s">
        <v>1261</v>
      </c>
      <c r="V26" s="16" t="s">
        <v>5</v>
      </c>
      <c r="W26" s="45" t="s">
        <v>2592</v>
      </c>
      <c r="X26" s="45"/>
      <c r="Y26" s="6" t="s">
        <v>677</v>
      </c>
      <c r="Z26" s="246">
        <v>8</v>
      </c>
      <c r="AA26" s="247">
        <v>3200</v>
      </c>
      <c r="AB26" s="271">
        <v>8</v>
      </c>
      <c r="AC26" s="271">
        <v>6</v>
      </c>
      <c r="AD26" s="271">
        <v>48</v>
      </c>
      <c r="AE26" s="278">
        <f t="shared" ref="AE26" si="18">AF26/Z26</f>
        <v>7.3542500000000004</v>
      </c>
      <c r="AF26" s="268">
        <v>58.834000000000003</v>
      </c>
      <c r="AG26" s="278">
        <f t="shared" si="2"/>
        <v>18.385625000000001</v>
      </c>
      <c r="AH26" s="404">
        <v>720</v>
      </c>
      <c r="AI26" s="404">
        <f t="shared" si="3"/>
        <v>15</v>
      </c>
      <c r="AJ26" s="727">
        <v>0.74020300000000006</v>
      </c>
      <c r="AK26" s="88">
        <f t="shared" si="4"/>
        <v>1.9106120872499996</v>
      </c>
      <c r="AL26" s="88">
        <f t="shared" si="7"/>
        <v>15.284896697999997</v>
      </c>
      <c r="AM26" s="88">
        <f t="shared" si="5"/>
        <v>4.7765302181249991</v>
      </c>
      <c r="AN26" t="s">
        <v>2826</v>
      </c>
      <c r="AO26" s="88" t="s">
        <v>2665</v>
      </c>
    </row>
    <row r="27" spans="1:41" ht="19.5" customHeight="1">
      <c r="A27" s="740" t="s">
        <v>739</v>
      </c>
      <c r="B27" t="str">
        <f t="shared" si="0"/>
        <v>100364*1584</v>
      </c>
      <c r="D27" s="42" t="s">
        <v>851</v>
      </c>
      <c r="E27" s="433"/>
      <c r="F27" s="402"/>
      <c r="G27" s="226">
        <v>400</v>
      </c>
      <c r="H27" s="306"/>
      <c r="I27" s="403" t="s">
        <v>1932</v>
      </c>
      <c r="J27" s="403"/>
      <c r="K27" s="16" t="s">
        <v>2604</v>
      </c>
      <c r="L27" s="16" t="s">
        <v>2613</v>
      </c>
      <c r="M27" s="16"/>
      <c r="N27" s="16" t="s">
        <v>2063</v>
      </c>
      <c r="O27" s="16" t="s">
        <v>5</v>
      </c>
      <c r="P27" s="16">
        <v>29</v>
      </c>
      <c r="Q27" s="16">
        <v>29</v>
      </c>
      <c r="R27" s="16" t="str">
        <f>CONCATENATE(Tableau1[[#This Row],[LONGUEUR UNITE]],"X",Tableau1[[#This Row],[LARGEUR UNITE]])</f>
        <v>29X29</v>
      </c>
      <c r="S27" s="16" t="s">
        <v>2064</v>
      </c>
      <c r="T27" s="16"/>
      <c r="U27" s="16" t="s">
        <v>1261</v>
      </c>
      <c r="V27" s="16" t="s">
        <v>5</v>
      </c>
      <c r="W27" s="45" t="s">
        <v>2592</v>
      </c>
      <c r="X27" s="45"/>
      <c r="Y27" s="6" t="s">
        <v>677</v>
      </c>
      <c r="Z27" s="246">
        <v>8</v>
      </c>
      <c r="AA27" s="247">
        <v>3200</v>
      </c>
      <c r="AB27" s="271">
        <v>8</v>
      </c>
      <c r="AC27" s="271">
        <v>6</v>
      </c>
      <c r="AD27" s="271">
        <v>48</v>
      </c>
      <c r="AE27" s="278">
        <f t="shared" ref="AE27" si="19">AF27/Z27</f>
        <v>7.3542500000000004</v>
      </c>
      <c r="AF27" s="268">
        <v>58.834000000000003</v>
      </c>
      <c r="AG27" s="278">
        <f t="shared" si="2"/>
        <v>18.385625000000001</v>
      </c>
      <c r="AH27" s="404">
        <v>1584</v>
      </c>
      <c r="AI27" s="404">
        <f t="shared" si="3"/>
        <v>33</v>
      </c>
      <c r="AJ27" s="727">
        <v>0.75463599999999997</v>
      </c>
      <c r="AK27" s="88">
        <f t="shared" si="4"/>
        <v>1.8044681970000003</v>
      </c>
      <c r="AL27" s="88">
        <f t="shared" si="7"/>
        <v>14.435745576000002</v>
      </c>
      <c r="AM27" s="88">
        <f t="shared" si="5"/>
        <v>4.5111704925000007</v>
      </c>
      <c r="AN27" t="s">
        <v>2826</v>
      </c>
      <c r="AO27" s="88" t="s">
        <v>2665</v>
      </c>
    </row>
    <row r="28" spans="1:41" ht="19.5" customHeight="1">
      <c r="A28" s="741"/>
      <c r="B28" s="5"/>
      <c r="C28" s="5"/>
      <c r="D28" s="42"/>
      <c r="E28" s="187"/>
      <c r="F28" s="405"/>
      <c r="G28" s="226"/>
      <c r="H28" s="304"/>
      <c r="I28" s="406"/>
      <c r="J28" s="406"/>
      <c r="K28" s="19"/>
      <c r="L28" s="20"/>
      <c r="M28" s="20"/>
      <c r="N28" s="21"/>
      <c r="O28" s="21"/>
      <c r="P28" s="21"/>
      <c r="Q28" s="21"/>
      <c r="R28" s="21"/>
      <c r="S28" s="21"/>
      <c r="T28" s="21"/>
      <c r="U28" s="21"/>
      <c r="V28" s="20"/>
      <c r="W28" s="5"/>
      <c r="X28" s="5"/>
      <c r="Y28" s="65"/>
      <c r="Z28" s="246"/>
      <c r="AA28" s="247"/>
      <c r="AB28" s="271"/>
      <c r="AC28" s="271"/>
      <c r="AD28" s="271"/>
      <c r="AE28" s="279"/>
      <c r="AF28" s="5"/>
      <c r="AG28" s="279"/>
      <c r="AH28" s="404"/>
      <c r="AI28" s="404"/>
      <c r="AJ28" s="88"/>
      <c r="AK28" s="88"/>
      <c r="AL28" s="88"/>
      <c r="AM28" s="88"/>
      <c r="AO28" s="88"/>
    </row>
    <row r="29" spans="1:41" ht="19.5" customHeight="1">
      <c r="A29" s="742" t="s">
        <v>638</v>
      </c>
      <c r="B29" t="str">
        <f>+CONCATENATE(A29,"*",AH29)</f>
        <v>198220*1</v>
      </c>
      <c r="D29" s="42" t="s">
        <v>850</v>
      </c>
      <c r="E29" s="187"/>
      <c r="F29" s="407"/>
      <c r="G29" s="226">
        <v>100</v>
      </c>
      <c r="H29" s="304"/>
      <c r="I29" s="406" t="s">
        <v>1857</v>
      </c>
      <c r="J29" s="406"/>
      <c r="K29" s="22" t="s">
        <v>2604</v>
      </c>
      <c r="L29" s="16" t="s">
        <v>2613</v>
      </c>
      <c r="M29" s="16"/>
      <c r="N29" s="38" t="s">
        <v>2065</v>
      </c>
      <c r="O29" s="38" t="s">
        <v>5</v>
      </c>
      <c r="P29" s="38">
        <v>20</v>
      </c>
      <c r="Q29" s="38">
        <v>20</v>
      </c>
      <c r="R29" t="str">
        <f>CONCATENATE(Tableau1[[#This Row],[LONGUEUR UNITE]],"X",Tableau1[[#This Row],[LARGEUR UNITE]])</f>
        <v>20X20</v>
      </c>
      <c r="S29" s="16" t="s">
        <v>2064</v>
      </c>
      <c r="T29" s="16"/>
      <c r="U29" s="16" t="s">
        <v>1261</v>
      </c>
      <c r="V29" s="38" t="s">
        <v>5</v>
      </c>
      <c r="W29" s="45" t="s">
        <v>2592</v>
      </c>
      <c r="X29" s="45"/>
      <c r="Y29" s="6" t="s">
        <v>688</v>
      </c>
      <c r="Z29" s="246">
        <v>40</v>
      </c>
      <c r="AA29" s="247">
        <v>4000</v>
      </c>
      <c r="AB29" s="271">
        <v>7</v>
      </c>
      <c r="AC29" s="271">
        <v>4</v>
      </c>
      <c r="AD29" s="271">
        <v>28</v>
      </c>
      <c r="AE29" s="278">
        <f t="shared" ref="AE29" si="20">AF29/Z29</f>
        <v>3.3486750000000001</v>
      </c>
      <c r="AF29" s="268">
        <v>133.947</v>
      </c>
      <c r="AG29" s="278">
        <f t="shared" si="2"/>
        <v>33.486750000000001</v>
      </c>
      <c r="AH29" s="404">
        <v>1</v>
      </c>
      <c r="AI29" s="404">
        <f t="shared" si="3"/>
        <v>3.5714285714285712E-2</v>
      </c>
      <c r="AJ29" s="727">
        <v>0.737155</v>
      </c>
      <c r="AK29" s="88">
        <f t="shared" si="4"/>
        <v>0.88018248037500013</v>
      </c>
      <c r="AL29" s="88">
        <f t="shared" si="7"/>
        <v>35.207299215000006</v>
      </c>
      <c r="AM29" s="88">
        <f t="shared" si="5"/>
        <v>8.8018248037500015</v>
      </c>
      <c r="AN29" t="s">
        <v>2826</v>
      </c>
      <c r="AO29" s="88" t="s">
        <v>2666</v>
      </c>
    </row>
    <row r="30" spans="1:41" ht="19.5" customHeight="1">
      <c r="A30" s="742" t="s">
        <v>638</v>
      </c>
      <c r="B30" t="str">
        <f>+CONCATENATE(A30,"*",AH30)</f>
        <v>198220*28</v>
      </c>
      <c r="D30" s="42" t="s">
        <v>850</v>
      </c>
      <c r="E30" s="187"/>
      <c r="F30" s="407"/>
      <c r="G30" s="226">
        <v>100</v>
      </c>
      <c r="H30" s="304"/>
      <c r="I30" s="406" t="s">
        <v>1857</v>
      </c>
      <c r="J30" s="406"/>
      <c r="K30" s="22" t="s">
        <v>2604</v>
      </c>
      <c r="L30" s="16" t="s">
        <v>2613</v>
      </c>
      <c r="M30" s="16"/>
      <c r="N30" s="38" t="s">
        <v>2065</v>
      </c>
      <c r="O30" s="38" t="s">
        <v>5</v>
      </c>
      <c r="P30" s="38">
        <v>20</v>
      </c>
      <c r="Q30" s="38">
        <v>20</v>
      </c>
      <c r="R30" t="str">
        <f>CONCATENATE(Tableau1[[#This Row],[LONGUEUR UNITE]],"X",Tableau1[[#This Row],[LARGEUR UNITE]])</f>
        <v>20X20</v>
      </c>
      <c r="S30" s="16" t="s">
        <v>2064</v>
      </c>
      <c r="T30" s="16"/>
      <c r="U30" s="16" t="s">
        <v>1261</v>
      </c>
      <c r="V30" s="38" t="s">
        <v>5</v>
      </c>
      <c r="W30" s="45" t="s">
        <v>2592</v>
      </c>
      <c r="X30" s="45"/>
      <c r="Y30" s="6" t="s">
        <v>688</v>
      </c>
      <c r="Z30" s="246">
        <v>40</v>
      </c>
      <c r="AA30" s="247">
        <v>4000</v>
      </c>
      <c r="AB30" s="271">
        <v>7</v>
      </c>
      <c r="AC30" s="271">
        <v>4</v>
      </c>
      <c r="AD30" s="271">
        <v>28</v>
      </c>
      <c r="AE30" s="278">
        <f t="shared" ref="AE30" si="21">AF30/Z30</f>
        <v>3.3486750000000001</v>
      </c>
      <c r="AF30" s="268">
        <v>133.947</v>
      </c>
      <c r="AG30" s="278">
        <f t="shared" si="2"/>
        <v>33.486750000000001</v>
      </c>
      <c r="AH30" s="404">
        <v>28</v>
      </c>
      <c r="AI30" s="404">
        <f t="shared" si="3"/>
        <v>1</v>
      </c>
      <c r="AJ30" s="727">
        <v>0.7714660000000001</v>
      </c>
      <c r="AK30" s="88">
        <f t="shared" si="4"/>
        <v>0.76528609244999968</v>
      </c>
      <c r="AL30" s="88">
        <f t="shared" si="7"/>
        <v>30.611443697999988</v>
      </c>
      <c r="AM30" s="88">
        <f t="shared" si="5"/>
        <v>7.652860924499997</v>
      </c>
      <c r="AN30" t="s">
        <v>2826</v>
      </c>
      <c r="AO30" s="88" t="s">
        <v>2666</v>
      </c>
    </row>
    <row r="31" spans="1:41" ht="19.5" customHeight="1">
      <c r="A31" s="742" t="s">
        <v>638</v>
      </c>
      <c r="B31" t="str">
        <f>+CONCATENATE(A31,"*",AH31)</f>
        <v>198220*84</v>
      </c>
      <c r="D31" s="42" t="s">
        <v>850</v>
      </c>
      <c r="E31" s="187"/>
      <c r="F31" s="407"/>
      <c r="G31" s="226">
        <v>100</v>
      </c>
      <c r="H31" s="304"/>
      <c r="I31" s="406" t="s">
        <v>1857</v>
      </c>
      <c r="J31" s="406"/>
      <c r="K31" s="22" t="s">
        <v>2604</v>
      </c>
      <c r="L31" s="16" t="s">
        <v>2613</v>
      </c>
      <c r="M31" s="16"/>
      <c r="N31" s="38" t="s">
        <v>2065</v>
      </c>
      <c r="O31" s="38" t="s">
        <v>5</v>
      </c>
      <c r="P31" s="38">
        <v>20</v>
      </c>
      <c r="Q31" s="38">
        <v>20</v>
      </c>
      <c r="R31" t="str">
        <f>CONCATENATE(Tableau1[[#This Row],[LONGUEUR UNITE]],"X",Tableau1[[#This Row],[LARGEUR UNITE]])</f>
        <v>20X20</v>
      </c>
      <c r="S31" s="16" t="s">
        <v>2064</v>
      </c>
      <c r="T31" s="16"/>
      <c r="U31" s="16" t="s">
        <v>1261</v>
      </c>
      <c r="V31" s="38" t="s">
        <v>5</v>
      </c>
      <c r="W31" s="45" t="s">
        <v>2592</v>
      </c>
      <c r="X31" s="45"/>
      <c r="Y31" s="6" t="s">
        <v>688</v>
      </c>
      <c r="Z31" s="246">
        <v>40</v>
      </c>
      <c r="AA31" s="247">
        <v>4000</v>
      </c>
      <c r="AB31" s="271">
        <v>7</v>
      </c>
      <c r="AC31" s="271">
        <v>4</v>
      </c>
      <c r="AD31" s="271">
        <v>28</v>
      </c>
      <c r="AE31" s="278">
        <f t="shared" ref="AE31" si="22">AF31/Z31</f>
        <v>3.3486750000000001</v>
      </c>
      <c r="AF31" s="268">
        <v>133.947</v>
      </c>
      <c r="AG31" s="278">
        <f t="shared" si="2"/>
        <v>33.486750000000001</v>
      </c>
      <c r="AH31" s="404">
        <v>84</v>
      </c>
      <c r="AI31" s="404">
        <f t="shared" si="3"/>
        <v>3</v>
      </c>
      <c r="AJ31" s="727">
        <v>0.787466</v>
      </c>
      <c r="AK31" s="88">
        <f t="shared" si="4"/>
        <v>0.71170729245000008</v>
      </c>
      <c r="AL31" s="88">
        <f t="shared" si="7"/>
        <v>28.468291698000002</v>
      </c>
      <c r="AM31" s="88">
        <f t="shared" si="5"/>
        <v>7.1170729245000004</v>
      </c>
      <c r="AN31" t="s">
        <v>2826</v>
      </c>
      <c r="AO31" s="88" t="s">
        <v>2666</v>
      </c>
    </row>
    <row r="32" spans="1:41" ht="19.5" customHeight="1">
      <c r="A32" s="742" t="s">
        <v>638</v>
      </c>
      <c r="B32" t="str">
        <f>+CONCATENATE(A32,"*",AH32)</f>
        <v>198220*168</v>
      </c>
      <c r="D32" s="42" t="s">
        <v>850</v>
      </c>
      <c r="E32" s="187"/>
      <c r="F32" s="407"/>
      <c r="G32" s="226">
        <v>100</v>
      </c>
      <c r="H32" s="304"/>
      <c r="I32" s="406" t="s">
        <v>1857</v>
      </c>
      <c r="J32" s="406"/>
      <c r="K32" s="22" t="s">
        <v>2604</v>
      </c>
      <c r="L32" s="16" t="s">
        <v>2613</v>
      </c>
      <c r="M32" s="16"/>
      <c r="N32" s="38" t="s">
        <v>2065</v>
      </c>
      <c r="O32" s="38" t="s">
        <v>5</v>
      </c>
      <c r="P32" s="38">
        <v>20</v>
      </c>
      <c r="Q32" s="38">
        <v>20</v>
      </c>
      <c r="R32" t="str">
        <f>CONCATENATE(Tableau1[[#This Row],[LONGUEUR UNITE]],"X",Tableau1[[#This Row],[LARGEUR UNITE]])</f>
        <v>20X20</v>
      </c>
      <c r="S32" s="16" t="s">
        <v>2064</v>
      </c>
      <c r="T32" s="16"/>
      <c r="U32" s="16" t="s">
        <v>1261</v>
      </c>
      <c r="V32" s="38" t="s">
        <v>5</v>
      </c>
      <c r="W32" s="45" t="s">
        <v>2592</v>
      </c>
      <c r="X32" s="45"/>
      <c r="Y32" s="6" t="s">
        <v>688</v>
      </c>
      <c r="Z32" s="246">
        <v>40</v>
      </c>
      <c r="AA32" s="247">
        <v>4000</v>
      </c>
      <c r="AB32" s="271">
        <v>7</v>
      </c>
      <c r="AC32" s="271">
        <v>4</v>
      </c>
      <c r="AD32" s="271">
        <v>28</v>
      </c>
      <c r="AE32" s="278">
        <f t="shared" ref="AE32" si="23">AF32/Z32</f>
        <v>3.3486750000000001</v>
      </c>
      <c r="AF32" s="268">
        <v>133.947</v>
      </c>
      <c r="AG32" s="278">
        <f t="shared" si="2"/>
        <v>33.486750000000001</v>
      </c>
      <c r="AH32" s="404">
        <v>168</v>
      </c>
      <c r="AI32" s="404">
        <f t="shared" si="3"/>
        <v>6</v>
      </c>
      <c r="AJ32" s="727">
        <v>0.78974800000000001</v>
      </c>
      <c r="AK32" s="88">
        <f t="shared" si="4"/>
        <v>0.70406561610000007</v>
      </c>
      <c r="AL32" s="88">
        <f t="shared" si="7"/>
        <v>28.162624644000005</v>
      </c>
      <c r="AM32" s="88">
        <f t="shared" si="5"/>
        <v>7.0406561610000011</v>
      </c>
      <c r="AN32" t="s">
        <v>2826</v>
      </c>
      <c r="AO32" s="88" t="s">
        <v>2666</v>
      </c>
    </row>
    <row r="33" spans="1:41" ht="19.5" customHeight="1">
      <c r="A33" s="743"/>
      <c r="D33" s="42"/>
      <c r="E33" s="187"/>
      <c r="F33" s="407"/>
      <c r="G33" s="226"/>
      <c r="H33" s="304"/>
      <c r="I33" s="406"/>
      <c r="J33" s="406"/>
      <c r="K33" s="22"/>
      <c r="L33" s="38"/>
      <c r="M33" s="38"/>
      <c r="N33" s="38"/>
      <c r="O33" s="38"/>
      <c r="P33" s="38"/>
      <c r="Q33" s="38"/>
      <c r="R33" s="38"/>
      <c r="S33" s="38"/>
      <c r="T33" s="38"/>
      <c r="U33" s="38"/>
      <c r="V33" s="80"/>
      <c r="W33" s="3"/>
      <c r="X33" s="3"/>
      <c r="Y33" s="63"/>
      <c r="Z33" s="246"/>
      <c r="AA33" s="247"/>
      <c r="AB33" s="271"/>
      <c r="AC33" s="271"/>
      <c r="AD33" s="271"/>
      <c r="AE33" s="279"/>
      <c r="AF33"/>
      <c r="AG33" s="279"/>
      <c r="AH33" s="404"/>
      <c r="AI33" s="404"/>
      <c r="AJ33" s="88"/>
      <c r="AK33" s="88"/>
      <c r="AL33" s="88"/>
      <c r="AM33" s="88"/>
      <c r="AO33" s="88"/>
    </row>
    <row r="34" spans="1:41" ht="19.5" customHeight="1">
      <c r="A34" s="742" t="s">
        <v>590</v>
      </c>
      <c r="B34" t="str">
        <f t="shared" ref="B34:B53" si="24">+CONCATENATE(A34,"*",AH34)</f>
        <v>191849*1</v>
      </c>
      <c r="D34" s="42" t="s">
        <v>840</v>
      </c>
      <c r="E34" s="187"/>
      <c r="F34" s="407"/>
      <c r="G34" s="226">
        <v>100</v>
      </c>
      <c r="H34" s="304"/>
      <c r="I34" s="406" t="s">
        <v>1858</v>
      </c>
      <c r="J34" s="406"/>
      <c r="K34" s="22" t="s">
        <v>2604</v>
      </c>
      <c r="L34" s="16" t="s">
        <v>2613</v>
      </c>
      <c r="M34" s="16"/>
      <c r="N34" s="38" t="s">
        <v>2065</v>
      </c>
      <c r="O34" s="38" t="s">
        <v>541</v>
      </c>
      <c r="P34" s="38">
        <v>20</v>
      </c>
      <c r="Q34" s="38">
        <v>20</v>
      </c>
      <c r="R34" t="str">
        <f>CONCATENATE(Tableau1[[#This Row],[LONGUEUR UNITE]],"X",Tableau1[[#This Row],[LARGEUR UNITE]])</f>
        <v>20X20</v>
      </c>
      <c r="S34" s="16" t="s">
        <v>2064</v>
      </c>
      <c r="T34" s="16"/>
      <c r="U34" s="16" t="s">
        <v>1261</v>
      </c>
      <c r="V34" s="38" t="s">
        <v>2066</v>
      </c>
      <c r="W34" s="45" t="s">
        <v>2592</v>
      </c>
      <c r="X34" s="45"/>
      <c r="Y34" s="6" t="s">
        <v>16</v>
      </c>
      <c r="Z34" s="246">
        <v>18</v>
      </c>
      <c r="AA34" s="247">
        <v>1800</v>
      </c>
      <c r="AB34" s="271">
        <v>10</v>
      </c>
      <c r="AC34" s="271">
        <v>5</v>
      </c>
      <c r="AD34" s="271">
        <v>50</v>
      </c>
      <c r="AE34" s="278">
        <f t="shared" ref="AE34:AE50" si="25">AF34/Z34</f>
        <v>4.0072777777777775</v>
      </c>
      <c r="AF34" s="268">
        <v>72.131</v>
      </c>
      <c r="AG34" s="278">
        <f t="shared" si="2"/>
        <v>40.072777777777773</v>
      </c>
      <c r="AH34" s="404">
        <v>1</v>
      </c>
      <c r="AI34" s="404">
        <f t="shared" si="3"/>
        <v>0.02</v>
      </c>
      <c r="AJ34" s="727">
        <v>0.69960599999999995</v>
      </c>
      <c r="AK34" s="88">
        <f t="shared" si="4"/>
        <v>1.2037622007777782</v>
      </c>
      <c r="AL34" s="88">
        <f t="shared" si="7"/>
        <v>21.667719614000006</v>
      </c>
      <c r="AM34" s="88">
        <f t="shared" si="5"/>
        <v>12.037622007777781</v>
      </c>
      <c r="AN34" t="s">
        <v>2826</v>
      </c>
      <c r="AO34" s="88" t="s">
        <v>2667</v>
      </c>
    </row>
    <row r="35" spans="1:41" ht="19.5" customHeight="1">
      <c r="A35" s="742" t="s">
        <v>590</v>
      </c>
      <c r="B35" t="str">
        <f t="shared" si="24"/>
        <v>191849*50</v>
      </c>
      <c r="D35" s="42" t="s">
        <v>840</v>
      </c>
      <c r="E35" s="187"/>
      <c r="F35" s="407"/>
      <c r="G35" s="226">
        <v>100</v>
      </c>
      <c r="H35" s="304"/>
      <c r="I35" s="406" t="s">
        <v>1858</v>
      </c>
      <c r="J35" s="406"/>
      <c r="K35" s="22" t="s">
        <v>2604</v>
      </c>
      <c r="L35" s="16" t="s">
        <v>2613</v>
      </c>
      <c r="M35" s="16"/>
      <c r="N35" s="38" t="s">
        <v>2065</v>
      </c>
      <c r="O35" s="38" t="s">
        <v>541</v>
      </c>
      <c r="P35" s="38">
        <v>20</v>
      </c>
      <c r="Q35" s="38">
        <v>20</v>
      </c>
      <c r="R35" t="str">
        <f>CONCATENATE(Tableau1[[#This Row],[LONGUEUR UNITE]],"X",Tableau1[[#This Row],[LARGEUR UNITE]])</f>
        <v>20X20</v>
      </c>
      <c r="S35" s="16" t="s">
        <v>2064</v>
      </c>
      <c r="T35" s="16"/>
      <c r="U35" s="16" t="s">
        <v>1261</v>
      </c>
      <c r="V35" s="38" t="s">
        <v>2066</v>
      </c>
      <c r="W35" s="45" t="s">
        <v>2592</v>
      </c>
      <c r="X35" s="45"/>
      <c r="Y35" s="6" t="s">
        <v>16</v>
      </c>
      <c r="Z35" s="246">
        <v>18</v>
      </c>
      <c r="AA35" s="247">
        <v>1800</v>
      </c>
      <c r="AB35" s="271">
        <v>10</v>
      </c>
      <c r="AC35" s="271">
        <v>5</v>
      </c>
      <c r="AD35" s="271">
        <v>50</v>
      </c>
      <c r="AE35" s="278">
        <f t="shared" ref="AE35" si="26">AF35/Z35</f>
        <v>4.0072777777777775</v>
      </c>
      <c r="AF35" s="268">
        <v>72.131</v>
      </c>
      <c r="AG35" s="278">
        <f t="shared" si="2"/>
        <v>40.072777777777773</v>
      </c>
      <c r="AH35" s="404">
        <v>50</v>
      </c>
      <c r="AI35" s="404">
        <f t="shared" si="3"/>
        <v>1</v>
      </c>
      <c r="AJ35" s="727">
        <v>0.7456910000000001</v>
      </c>
      <c r="AK35" s="88">
        <f t="shared" si="4"/>
        <v>1.0190868043888885</v>
      </c>
      <c r="AL35" s="88">
        <f t="shared" si="7"/>
        <v>18.343562478999992</v>
      </c>
      <c r="AM35" s="88">
        <f t="shared" si="5"/>
        <v>10.190868043888884</v>
      </c>
      <c r="AN35" t="s">
        <v>2826</v>
      </c>
      <c r="AO35" s="88" t="s">
        <v>2667</v>
      </c>
    </row>
    <row r="36" spans="1:41" ht="19.5" customHeight="1">
      <c r="A36" s="742" t="s">
        <v>590</v>
      </c>
      <c r="B36" t="str">
        <f t="shared" si="24"/>
        <v>191849*150</v>
      </c>
      <c r="D36" s="42" t="s">
        <v>840</v>
      </c>
      <c r="E36" s="187"/>
      <c r="F36" s="407"/>
      <c r="G36" s="226">
        <v>100</v>
      </c>
      <c r="H36" s="304"/>
      <c r="I36" s="406" t="s">
        <v>1858</v>
      </c>
      <c r="J36" s="406"/>
      <c r="K36" s="22" t="s">
        <v>2604</v>
      </c>
      <c r="L36" s="16" t="s">
        <v>2613</v>
      </c>
      <c r="M36" s="16"/>
      <c r="N36" s="38" t="s">
        <v>2065</v>
      </c>
      <c r="O36" s="38" t="s">
        <v>541</v>
      </c>
      <c r="P36" s="38">
        <v>20</v>
      </c>
      <c r="Q36" s="38">
        <v>20</v>
      </c>
      <c r="R36" t="str">
        <f>CONCATENATE(Tableau1[[#This Row],[LONGUEUR UNITE]],"X",Tableau1[[#This Row],[LARGEUR UNITE]])</f>
        <v>20X20</v>
      </c>
      <c r="S36" s="16" t="s">
        <v>2064</v>
      </c>
      <c r="T36" s="16"/>
      <c r="U36" s="16" t="s">
        <v>1261</v>
      </c>
      <c r="V36" s="38" t="s">
        <v>2066</v>
      </c>
      <c r="W36" s="45" t="s">
        <v>2592</v>
      </c>
      <c r="X36" s="45"/>
      <c r="Y36" s="6" t="s">
        <v>16</v>
      </c>
      <c r="Z36" s="246">
        <v>18</v>
      </c>
      <c r="AA36" s="247">
        <v>1800</v>
      </c>
      <c r="AB36" s="271">
        <v>10</v>
      </c>
      <c r="AC36" s="271">
        <v>5</v>
      </c>
      <c r="AD36" s="271">
        <v>50</v>
      </c>
      <c r="AE36" s="278">
        <f t="shared" ref="AE36" si="27">AF36/Z36</f>
        <v>4.0072777777777775</v>
      </c>
      <c r="AF36" s="268">
        <v>72.131</v>
      </c>
      <c r="AG36" s="278">
        <f t="shared" si="2"/>
        <v>40.072777777777773</v>
      </c>
      <c r="AH36" s="404">
        <v>150</v>
      </c>
      <c r="AI36" s="404">
        <f t="shared" si="3"/>
        <v>3</v>
      </c>
      <c r="AJ36" s="727">
        <v>0.75840699999999994</v>
      </c>
      <c r="AK36" s="88">
        <f t="shared" si="4"/>
        <v>0.96813026016666681</v>
      </c>
      <c r="AL36" s="88">
        <f t="shared" si="7"/>
        <v>17.426344683000003</v>
      </c>
      <c r="AM36" s="88">
        <f t="shared" si="5"/>
        <v>9.681302601666669</v>
      </c>
      <c r="AN36" t="s">
        <v>2826</v>
      </c>
      <c r="AO36" s="88" t="s">
        <v>2667</v>
      </c>
    </row>
    <row r="37" spans="1:41" ht="19.5" customHeight="1">
      <c r="A37" s="742" t="s">
        <v>590</v>
      </c>
      <c r="B37" t="str">
        <f t="shared" si="24"/>
        <v>191849*300</v>
      </c>
      <c r="D37" s="42" t="s">
        <v>840</v>
      </c>
      <c r="E37" s="187"/>
      <c r="F37" s="407"/>
      <c r="G37" s="226">
        <v>100</v>
      </c>
      <c r="H37" s="304"/>
      <c r="I37" s="406" t="s">
        <v>1858</v>
      </c>
      <c r="J37" s="406"/>
      <c r="K37" s="22" t="s">
        <v>2604</v>
      </c>
      <c r="L37" s="16" t="s">
        <v>2613</v>
      </c>
      <c r="M37" s="16"/>
      <c r="N37" s="38" t="s">
        <v>2065</v>
      </c>
      <c r="O37" s="38" t="s">
        <v>541</v>
      </c>
      <c r="P37" s="38">
        <v>20</v>
      </c>
      <c r="Q37" s="38">
        <v>20</v>
      </c>
      <c r="R37" t="str">
        <f>CONCATENATE(Tableau1[[#This Row],[LONGUEUR UNITE]],"X",Tableau1[[#This Row],[LARGEUR UNITE]])</f>
        <v>20X20</v>
      </c>
      <c r="S37" s="16" t="s">
        <v>2064</v>
      </c>
      <c r="T37" s="16"/>
      <c r="U37" s="16" t="s">
        <v>1261</v>
      </c>
      <c r="V37" s="38" t="s">
        <v>2066</v>
      </c>
      <c r="W37" s="45" t="s">
        <v>2592</v>
      </c>
      <c r="X37" s="45"/>
      <c r="Y37" s="6" t="s">
        <v>16</v>
      </c>
      <c r="Z37" s="246">
        <v>18</v>
      </c>
      <c r="AA37" s="247">
        <v>1800</v>
      </c>
      <c r="AB37" s="271">
        <v>10</v>
      </c>
      <c r="AC37" s="271">
        <v>5</v>
      </c>
      <c r="AD37" s="271">
        <v>50</v>
      </c>
      <c r="AE37" s="278">
        <f t="shared" ref="AE37" si="28">AF37/Z37</f>
        <v>4.0072777777777775</v>
      </c>
      <c r="AF37" s="268">
        <v>72.131</v>
      </c>
      <c r="AG37" s="278">
        <f t="shared" si="2"/>
        <v>40.072777777777773</v>
      </c>
      <c r="AH37" s="404">
        <v>300</v>
      </c>
      <c r="AI37" s="404">
        <f t="shared" si="3"/>
        <v>6</v>
      </c>
      <c r="AJ37" s="727">
        <v>0.76631100000000008</v>
      </c>
      <c r="AK37" s="88">
        <f t="shared" si="4"/>
        <v>0.93645673661111084</v>
      </c>
      <c r="AL37" s="88">
        <f t="shared" si="7"/>
        <v>16.856221258999994</v>
      </c>
      <c r="AM37" s="88">
        <f t="shared" si="5"/>
        <v>9.3645673661111068</v>
      </c>
      <c r="AN37" t="s">
        <v>2826</v>
      </c>
      <c r="AO37" s="88" t="s">
        <v>2667</v>
      </c>
    </row>
    <row r="38" spans="1:41" ht="19.5" customHeight="1">
      <c r="A38" s="742" t="s">
        <v>604</v>
      </c>
      <c r="B38" t="str">
        <f t="shared" si="24"/>
        <v>191107*1</v>
      </c>
      <c r="D38" s="42" t="s">
        <v>809</v>
      </c>
      <c r="E38" s="187"/>
      <c r="F38" s="407"/>
      <c r="G38" s="226">
        <v>100</v>
      </c>
      <c r="H38" s="304"/>
      <c r="I38" s="406"/>
      <c r="J38" s="406"/>
      <c r="K38" s="22" t="s">
        <v>2604</v>
      </c>
      <c r="L38" s="16" t="s">
        <v>2613</v>
      </c>
      <c r="M38" s="16"/>
      <c r="N38" s="38" t="s">
        <v>2065</v>
      </c>
      <c r="O38" s="38" t="s">
        <v>541</v>
      </c>
      <c r="P38" s="38">
        <v>20</v>
      </c>
      <c r="Q38" s="38">
        <v>20</v>
      </c>
      <c r="R38" t="str">
        <f>CONCATENATE(Tableau1[[#This Row],[LONGUEUR UNITE]],"X",Tableau1[[#This Row],[LARGEUR UNITE]])</f>
        <v>20X20</v>
      </c>
      <c r="S38" s="16" t="s">
        <v>2064</v>
      </c>
      <c r="T38" s="16"/>
      <c r="U38" s="16" t="s">
        <v>1261</v>
      </c>
      <c r="V38" s="38" t="s">
        <v>2067</v>
      </c>
      <c r="W38" s="45" t="s">
        <v>2592</v>
      </c>
      <c r="X38" s="45"/>
      <c r="Y38" s="6" t="s">
        <v>17</v>
      </c>
      <c r="Z38" s="246">
        <v>18</v>
      </c>
      <c r="AA38" s="247">
        <v>1800</v>
      </c>
      <c r="AB38" s="271">
        <v>10</v>
      </c>
      <c r="AC38" s="271">
        <v>5</v>
      </c>
      <c r="AD38" s="271">
        <v>50</v>
      </c>
      <c r="AE38" s="278">
        <f t="shared" si="25"/>
        <v>4.0072777777777775</v>
      </c>
      <c r="AF38" s="984">
        <v>72.131</v>
      </c>
      <c r="AG38" s="278">
        <f t="shared" si="2"/>
        <v>40.072777777777773</v>
      </c>
      <c r="AH38" s="404">
        <v>1</v>
      </c>
      <c r="AI38" s="404">
        <f t="shared" si="3"/>
        <v>0.02</v>
      </c>
      <c r="AJ38" s="727">
        <v>0.69960599999999995</v>
      </c>
      <c r="AK38" s="88">
        <f t="shared" si="4"/>
        <v>1.2037622007777782</v>
      </c>
      <c r="AL38" s="88">
        <f t="shared" si="7"/>
        <v>21.667719614000006</v>
      </c>
      <c r="AM38" s="88">
        <f t="shared" si="5"/>
        <v>12.037622007777781</v>
      </c>
      <c r="AN38" t="s">
        <v>2826</v>
      </c>
      <c r="AO38" s="88" t="s">
        <v>2667</v>
      </c>
    </row>
    <row r="39" spans="1:41" ht="19.5" customHeight="1">
      <c r="A39" s="742" t="s">
        <v>604</v>
      </c>
      <c r="B39" t="str">
        <f t="shared" si="24"/>
        <v>191107*50</v>
      </c>
      <c r="D39" s="42" t="s">
        <v>809</v>
      </c>
      <c r="E39" s="187"/>
      <c r="F39" s="407"/>
      <c r="G39" s="226">
        <v>100</v>
      </c>
      <c r="H39" s="304"/>
      <c r="I39" s="406"/>
      <c r="J39" s="406"/>
      <c r="K39" s="22" t="s">
        <v>2604</v>
      </c>
      <c r="L39" s="16" t="s">
        <v>2613</v>
      </c>
      <c r="M39" s="16"/>
      <c r="N39" s="38" t="s">
        <v>2065</v>
      </c>
      <c r="O39" s="38" t="s">
        <v>541</v>
      </c>
      <c r="P39" s="38">
        <v>20</v>
      </c>
      <c r="Q39" s="38">
        <v>20</v>
      </c>
      <c r="R39" t="str">
        <f>CONCATENATE(Tableau1[[#This Row],[LONGUEUR UNITE]],"X",Tableau1[[#This Row],[LARGEUR UNITE]])</f>
        <v>20X20</v>
      </c>
      <c r="S39" s="16" t="s">
        <v>2064</v>
      </c>
      <c r="T39" s="16"/>
      <c r="U39" s="16" t="s">
        <v>1261</v>
      </c>
      <c r="V39" s="38" t="s">
        <v>2067</v>
      </c>
      <c r="W39" s="45" t="s">
        <v>2592</v>
      </c>
      <c r="X39" s="45"/>
      <c r="Y39" s="6" t="s">
        <v>17</v>
      </c>
      <c r="Z39" s="246">
        <v>18</v>
      </c>
      <c r="AA39" s="247">
        <v>1800</v>
      </c>
      <c r="AB39" s="271">
        <v>10</v>
      </c>
      <c r="AC39" s="271">
        <v>5</v>
      </c>
      <c r="AD39" s="271">
        <v>50</v>
      </c>
      <c r="AE39" s="278">
        <f t="shared" ref="AE39" si="29">AF39/Z39</f>
        <v>4.0072777777777775</v>
      </c>
      <c r="AF39" s="984">
        <v>72.131</v>
      </c>
      <c r="AG39" s="278">
        <f t="shared" si="2"/>
        <v>40.072777777777773</v>
      </c>
      <c r="AH39" s="404">
        <v>50</v>
      </c>
      <c r="AI39" s="404">
        <f t="shared" si="3"/>
        <v>1</v>
      </c>
      <c r="AJ39" s="727">
        <v>0.7456910000000001</v>
      </c>
      <c r="AK39" s="88">
        <f t="shared" si="4"/>
        <v>1.0190868043888885</v>
      </c>
      <c r="AL39" s="88">
        <f t="shared" si="7"/>
        <v>18.343562478999992</v>
      </c>
      <c r="AM39" s="88">
        <f t="shared" si="5"/>
        <v>10.190868043888884</v>
      </c>
      <c r="AN39" t="s">
        <v>2826</v>
      </c>
      <c r="AO39" s="88" t="s">
        <v>2667</v>
      </c>
    </row>
    <row r="40" spans="1:41" ht="19.5" customHeight="1">
      <c r="A40" s="742" t="s">
        <v>604</v>
      </c>
      <c r="B40" t="str">
        <f t="shared" si="24"/>
        <v>191107*150</v>
      </c>
      <c r="D40" s="42" t="s">
        <v>809</v>
      </c>
      <c r="E40" s="187"/>
      <c r="F40" s="407"/>
      <c r="G40" s="226">
        <v>100</v>
      </c>
      <c r="H40" s="304"/>
      <c r="I40" s="406"/>
      <c r="J40" s="406"/>
      <c r="K40" s="22" t="s">
        <v>2604</v>
      </c>
      <c r="L40" s="16" t="s">
        <v>2613</v>
      </c>
      <c r="M40" s="16"/>
      <c r="N40" s="38" t="s">
        <v>2065</v>
      </c>
      <c r="O40" s="38" t="s">
        <v>541</v>
      </c>
      <c r="P40" s="38">
        <v>20</v>
      </c>
      <c r="Q40" s="38">
        <v>20</v>
      </c>
      <c r="R40" t="str">
        <f>CONCATENATE(Tableau1[[#This Row],[LONGUEUR UNITE]],"X",Tableau1[[#This Row],[LARGEUR UNITE]])</f>
        <v>20X20</v>
      </c>
      <c r="S40" s="16" t="s">
        <v>2064</v>
      </c>
      <c r="T40" s="16"/>
      <c r="U40" s="16" t="s">
        <v>1261</v>
      </c>
      <c r="V40" s="38" t="s">
        <v>2067</v>
      </c>
      <c r="W40" s="45" t="s">
        <v>2592</v>
      </c>
      <c r="X40" s="45"/>
      <c r="Y40" s="6" t="s">
        <v>17</v>
      </c>
      <c r="Z40" s="246">
        <v>18</v>
      </c>
      <c r="AA40" s="247">
        <v>1800</v>
      </c>
      <c r="AB40" s="271">
        <v>10</v>
      </c>
      <c r="AC40" s="271">
        <v>5</v>
      </c>
      <c r="AD40" s="271">
        <v>50</v>
      </c>
      <c r="AE40" s="278">
        <f t="shared" ref="AE40" si="30">AF40/Z40</f>
        <v>4.0072777777777775</v>
      </c>
      <c r="AF40" s="984">
        <v>72.131</v>
      </c>
      <c r="AG40" s="278">
        <f t="shared" si="2"/>
        <v>40.072777777777773</v>
      </c>
      <c r="AH40" s="404">
        <v>150</v>
      </c>
      <c r="AI40" s="404">
        <f t="shared" si="3"/>
        <v>3</v>
      </c>
      <c r="AJ40" s="727">
        <v>0.75840699999999994</v>
      </c>
      <c r="AK40" s="88">
        <f t="shared" si="4"/>
        <v>0.96813026016666681</v>
      </c>
      <c r="AL40" s="88">
        <f t="shared" si="7"/>
        <v>17.426344683000003</v>
      </c>
      <c r="AM40" s="88">
        <f t="shared" si="5"/>
        <v>9.681302601666669</v>
      </c>
      <c r="AN40" t="s">
        <v>2826</v>
      </c>
      <c r="AO40" s="88" t="s">
        <v>2667</v>
      </c>
    </row>
    <row r="41" spans="1:41" ht="19.5" customHeight="1">
      <c r="A41" s="742" t="s">
        <v>604</v>
      </c>
      <c r="B41" t="str">
        <f t="shared" si="24"/>
        <v>191107*300</v>
      </c>
      <c r="D41" s="42" t="s">
        <v>809</v>
      </c>
      <c r="E41" s="187"/>
      <c r="F41" s="407"/>
      <c r="G41" s="226">
        <v>100</v>
      </c>
      <c r="H41" s="304"/>
      <c r="I41" s="406"/>
      <c r="J41" s="406"/>
      <c r="K41" s="22" t="s">
        <v>2604</v>
      </c>
      <c r="L41" s="16" t="s">
        <v>2613</v>
      </c>
      <c r="M41" s="16"/>
      <c r="N41" s="38" t="s">
        <v>2065</v>
      </c>
      <c r="O41" s="38" t="s">
        <v>541</v>
      </c>
      <c r="P41" s="38">
        <v>20</v>
      </c>
      <c r="Q41" s="38">
        <v>20</v>
      </c>
      <c r="R41" t="str">
        <f>CONCATENATE(Tableau1[[#This Row],[LONGUEUR UNITE]],"X",Tableau1[[#This Row],[LARGEUR UNITE]])</f>
        <v>20X20</v>
      </c>
      <c r="S41" s="16" t="s">
        <v>2064</v>
      </c>
      <c r="T41" s="16"/>
      <c r="U41" s="16" t="s">
        <v>1261</v>
      </c>
      <c r="V41" s="38" t="s">
        <v>2067</v>
      </c>
      <c r="W41" s="45" t="s">
        <v>2592</v>
      </c>
      <c r="X41" s="45"/>
      <c r="Y41" s="6" t="s">
        <v>17</v>
      </c>
      <c r="Z41" s="246">
        <v>18</v>
      </c>
      <c r="AA41" s="247">
        <v>1800</v>
      </c>
      <c r="AB41" s="271">
        <v>10</v>
      </c>
      <c r="AC41" s="271">
        <v>5</v>
      </c>
      <c r="AD41" s="271">
        <v>50</v>
      </c>
      <c r="AE41" s="278">
        <f t="shared" ref="AE41" si="31">AF41/Z41</f>
        <v>4.0072777777777775</v>
      </c>
      <c r="AF41" s="984">
        <v>72.131</v>
      </c>
      <c r="AG41" s="278">
        <f t="shared" si="2"/>
        <v>40.072777777777773</v>
      </c>
      <c r="AH41" s="404">
        <v>300</v>
      </c>
      <c r="AI41" s="404">
        <f t="shared" si="3"/>
        <v>6</v>
      </c>
      <c r="AJ41" s="727">
        <v>0.76631100000000008</v>
      </c>
      <c r="AK41" s="88">
        <f t="shared" si="4"/>
        <v>0.93645673661111084</v>
      </c>
      <c r="AL41" s="88">
        <f t="shared" si="7"/>
        <v>16.856221258999994</v>
      </c>
      <c r="AM41" s="88">
        <f t="shared" si="5"/>
        <v>9.3645673661111068</v>
      </c>
      <c r="AN41" t="s">
        <v>2826</v>
      </c>
      <c r="AO41" s="88" t="s">
        <v>2667</v>
      </c>
    </row>
    <row r="42" spans="1:41" ht="19.5" customHeight="1">
      <c r="A42" s="742" t="s">
        <v>591</v>
      </c>
      <c r="B42" t="str">
        <f t="shared" si="24"/>
        <v>191359*1</v>
      </c>
      <c r="D42" s="42" t="s">
        <v>820</v>
      </c>
      <c r="E42" s="187"/>
      <c r="F42" s="407"/>
      <c r="G42" s="226">
        <v>100</v>
      </c>
      <c r="H42" s="304"/>
      <c r="I42" s="406"/>
      <c r="J42" s="406"/>
      <c r="K42" s="22" t="s">
        <v>2604</v>
      </c>
      <c r="L42" s="16" t="s">
        <v>2613</v>
      </c>
      <c r="M42" s="16"/>
      <c r="N42" s="38" t="s">
        <v>2065</v>
      </c>
      <c r="O42" s="38" t="s">
        <v>541</v>
      </c>
      <c r="P42" s="38">
        <v>20</v>
      </c>
      <c r="Q42" s="38">
        <v>20</v>
      </c>
      <c r="R42" t="str">
        <f>CONCATENATE(Tableau1[[#This Row],[LONGUEUR UNITE]],"X",Tableau1[[#This Row],[LARGEUR UNITE]])</f>
        <v>20X20</v>
      </c>
      <c r="S42" s="16" t="s">
        <v>2064</v>
      </c>
      <c r="T42" s="16"/>
      <c r="U42" s="16" t="s">
        <v>1261</v>
      </c>
      <c r="V42" s="38" t="s">
        <v>2068</v>
      </c>
      <c r="W42" s="45" t="s">
        <v>2592</v>
      </c>
      <c r="X42" s="45"/>
      <c r="Y42" s="6" t="s">
        <v>18</v>
      </c>
      <c r="Z42" s="246">
        <v>18</v>
      </c>
      <c r="AA42" s="247">
        <v>1800</v>
      </c>
      <c r="AB42" s="271">
        <v>10</v>
      </c>
      <c r="AC42" s="271">
        <v>5</v>
      </c>
      <c r="AD42" s="271">
        <v>50</v>
      </c>
      <c r="AE42" s="278">
        <f t="shared" si="25"/>
        <v>4.0072777777777775</v>
      </c>
      <c r="AF42" s="984">
        <v>72.131</v>
      </c>
      <c r="AG42" s="278">
        <f t="shared" si="2"/>
        <v>40.072777777777773</v>
      </c>
      <c r="AH42" s="404">
        <v>1</v>
      </c>
      <c r="AI42" s="404">
        <f t="shared" si="3"/>
        <v>0.02</v>
      </c>
      <c r="AJ42" s="727">
        <v>0.69960599999999995</v>
      </c>
      <c r="AK42" s="88">
        <f t="shared" si="4"/>
        <v>1.2037622007777782</v>
      </c>
      <c r="AL42" s="88">
        <f t="shared" si="7"/>
        <v>21.667719614000006</v>
      </c>
      <c r="AM42" s="88">
        <f t="shared" si="5"/>
        <v>12.037622007777781</v>
      </c>
      <c r="AN42" t="s">
        <v>2826</v>
      </c>
      <c r="AO42" s="88" t="s">
        <v>2667</v>
      </c>
    </row>
    <row r="43" spans="1:41" ht="19.5" customHeight="1">
      <c r="A43" s="742" t="s">
        <v>591</v>
      </c>
      <c r="B43" t="str">
        <f t="shared" si="24"/>
        <v>191359*50</v>
      </c>
      <c r="D43" s="42" t="s">
        <v>820</v>
      </c>
      <c r="E43" s="187"/>
      <c r="F43" s="407"/>
      <c r="G43" s="226">
        <v>100</v>
      </c>
      <c r="H43" s="304"/>
      <c r="I43" s="406"/>
      <c r="J43" s="406"/>
      <c r="K43" s="22" t="s">
        <v>2604</v>
      </c>
      <c r="L43" s="16" t="s">
        <v>2613</v>
      </c>
      <c r="M43" s="16"/>
      <c r="N43" s="38" t="s">
        <v>2065</v>
      </c>
      <c r="O43" s="38" t="s">
        <v>541</v>
      </c>
      <c r="P43" s="38">
        <v>20</v>
      </c>
      <c r="Q43" s="38">
        <v>20</v>
      </c>
      <c r="R43" t="str">
        <f>CONCATENATE(Tableau1[[#This Row],[LONGUEUR UNITE]],"X",Tableau1[[#This Row],[LARGEUR UNITE]])</f>
        <v>20X20</v>
      </c>
      <c r="S43" s="16" t="s">
        <v>2064</v>
      </c>
      <c r="T43" s="16"/>
      <c r="U43" s="16" t="s">
        <v>1261</v>
      </c>
      <c r="V43" s="38" t="s">
        <v>2068</v>
      </c>
      <c r="W43" s="45" t="s">
        <v>2592</v>
      </c>
      <c r="X43" s="45"/>
      <c r="Y43" s="6" t="s">
        <v>18</v>
      </c>
      <c r="Z43" s="246">
        <v>18</v>
      </c>
      <c r="AA43" s="247">
        <v>1800</v>
      </c>
      <c r="AB43" s="271">
        <v>10</v>
      </c>
      <c r="AC43" s="271">
        <v>5</v>
      </c>
      <c r="AD43" s="271">
        <v>50</v>
      </c>
      <c r="AE43" s="278">
        <f t="shared" ref="AE43" si="32">AF43/Z43</f>
        <v>4.0072777777777775</v>
      </c>
      <c r="AF43" s="984">
        <v>72.131</v>
      </c>
      <c r="AG43" s="278">
        <f t="shared" si="2"/>
        <v>40.072777777777773</v>
      </c>
      <c r="AH43" s="404">
        <v>50</v>
      </c>
      <c r="AI43" s="404">
        <f t="shared" si="3"/>
        <v>1</v>
      </c>
      <c r="AJ43" s="727">
        <v>0.7456910000000001</v>
      </c>
      <c r="AK43" s="88">
        <f t="shared" si="4"/>
        <v>1.0190868043888885</v>
      </c>
      <c r="AL43" s="88">
        <f t="shared" si="7"/>
        <v>18.343562478999992</v>
      </c>
      <c r="AM43" s="88">
        <f t="shared" si="5"/>
        <v>10.190868043888884</v>
      </c>
      <c r="AN43" t="s">
        <v>2826</v>
      </c>
      <c r="AO43" s="88" t="s">
        <v>2667</v>
      </c>
    </row>
    <row r="44" spans="1:41" ht="19.5" customHeight="1">
      <c r="A44" s="742" t="s">
        <v>591</v>
      </c>
      <c r="B44" t="str">
        <f t="shared" si="24"/>
        <v>191359*150</v>
      </c>
      <c r="D44" s="42" t="s">
        <v>820</v>
      </c>
      <c r="E44" s="187"/>
      <c r="F44" s="407"/>
      <c r="G44" s="226">
        <v>100</v>
      </c>
      <c r="H44" s="304"/>
      <c r="I44" s="406"/>
      <c r="J44" s="406"/>
      <c r="K44" s="22" t="s">
        <v>2604</v>
      </c>
      <c r="L44" s="16" t="s">
        <v>2613</v>
      </c>
      <c r="M44" s="16"/>
      <c r="N44" s="38" t="s">
        <v>2065</v>
      </c>
      <c r="O44" s="38" t="s">
        <v>541</v>
      </c>
      <c r="P44" s="38">
        <v>20</v>
      </c>
      <c r="Q44" s="38">
        <v>20</v>
      </c>
      <c r="R44" t="str">
        <f>CONCATENATE(Tableau1[[#This Row],[LONGUEUR UNITE]],"X",Tableau1[[#This Row],[LARGEUR UNITE]])</f>
        <v>20X20</v>
      </c>
      <c r="S44" s="16" t="s">
        <v>2064</v>
      </c>
      <c r="T44" s="16"/>
      <c r="U44" s="16" t="s">
        <v>1261</v>
      </c>
      <c r="V44" s="38" t="s">
        <v>2068</v>
      </c>
      <c r="W44" s="45" t="s">
        <v>2592</v>
      </c>
      <c r="X44" s="45"/>
      <c r="Y44" s="6" t="s">
        <v>18</v>
      </c>
      <c r="Z44" s="246">
        <v>18</v>
      </c>
      <c r="AA44" s="247">
        <v>1800</v>
      </c>
      <c r="AB44" s="271">
        <v>10</v>
      </c>
      <c r="AC44" s="271">
        <v>5</v>
      </c>
      <c r="AD44" s="271">
        <v>50</v>
      </c>
      <c r="AE44" s="278">
        <f t="shared" ref="AE44" si="33">AF44/Z44</f>
        <v>4.0072777777777775</v>
      </c>
      <c r="AF44" s="984">
        <v>72.131</v>
      </c>
      <c r="AG44" s="278">
        <f t="shared" si="2"/>
        <v>40.072777777777773</v>
      </c>
      <c r="AH44" s="404">
        <v>150</v>
      </c>
      <c r="AI44" s="404">
        <f t="shared" si="3"/>
        <v>3</v>
      </c>
      <c r="AJ44" s="727">
        <v>0.75840699999999994</v>
      </c>
      <c r="AK44" s="88">
        <f t="shared" si="4"/>
        <v>0.96813026016666681</v>
      </c>
      <c r="AL44" s="88">
        <f t="shared" si="7"/>
        <v>17.426344683000003</v>
      </c>
      <c r="AM44" s="88">
        <f t="shared" si="5"/>
        <v>9.681302601666669</v>
      </c>
      <c r="AN44" t="s">
        <v>2826</v>
      </c>
      <c r="AO44" s="88" t="s">
        <v>2667</v>
      </c>
    </row>
    <row r="45" spans="1:41" ht="19.5" customHeight="1">
      <c r="A45" s="742" t="s">
        <v>591</v>
      </c>
      <c r="B45" t="str">
        <f t="shared" si="24"/>
        <v>191359*300</v>
      </c>
      <c r="D45" s="42" t="s">
        <v>820</v>
      </c>
      <c r="E45" s="187"/>
      <c r="F45" s="407"/>
      <c r="G45" s="226">
        <v>100</v>
      </c>
      <c r="H45" s="304"/>
      <c r="I45" s="406"/>
      <c r="J45" s="406"/>
      <c r="K45" s="22" t="s">
        <v>2604</v>
      </c>
      <c r="L45" s="16" t="s">
        <v>2613</v>
      </c>
      <c r="M45" s="16"/>
      <c r="N45" s="38" t="s">
        <v>2065</v>
      </c>
      <c r="O45" s="38" t="s">
        <v>541</v>
      </c>
      <c r="P45" s="38">
        <v>20</v>
      </c>
      <c r="Q45" s="38">
        <v>20</v>
      </c>
      <c r="R45" t="str">
        <f>CONCATENATE(Tableau1[[#This Row],[LONGUEUR UNITE]],"X",Tableau1[[#This Row],[LARGEUR UNITE]])</f>
        <v>20X20</v>
      </c>
      <c r="S45" s="16" t="s">
        <v>2064</v>
      </c>
      <c r="T45" s="16"/>
      <c r="U45" s="16" t="s">
        <v>1261</v>
      </c>
      <c r="V45" s="38" t="s">
        <v>2068</v>
      </c>
      <c r="W45" s="45" t="s">
        <v>2592</v>
      </c>
      <c r="X45" s="45"/>
      <c r="Y45" s="6" t="s">
        <v>18</v>
      </c>
      <c r="Z45" s="246">
        <v>18</v>
      </c>
      <c r="AA45" s="247">
        <v>1800</v>
      </c>
      <c r="AB45" s="271">
        <v>10</v>
      </c>
      <c r="AC45" s="271">
        <v>5</v>
      </c>
      <c r="AD45" s="271">
        <v>50</v>
      </c>
      <c r="AE45" s="278">
        <f t="shared" ref="AE45" si="34">AF45/Z45</f>
        <v>4.0072777777777775</v>
      </c>
      <c r="AF45" s="984">
        <v>72.131</v>
      </c>
      <c r="AG45" s="278">
        <f t="shared" si="2"/>
        <v>40.072777777777773</v>
      </c>
      <c r="AH45" s="404">
        <v>300</v>
      </c>
      <c r="AI45" s="404">
        <f t="shared" si="3"/>
        <v>6</v>
      </c>
      <c r="AJ45" s="727">
        <v>0.76631100000000008</v>
      </c>
      <c r="AK45" s="88">
        <f t="shared" si="4"/>
        <v>0.93645673661111084</v>
      </c>
      <c r="AL45" s="88">
        <f t="shared" si="7"/>
        <v>16.856221258999994</v>
      </c>
      <c r="AM45" s="88">
        <f t="shared" si="5"/>
        <v>9.3645673661111068</v>
      </c>
      <c r="AN45" t="s">
        <v>2826</v>
      </c>
      <c r="AO45" s="88" t="s">
        <v>2667</v>
      </c>
    </row>
    <row r="46" spans="1:41" ht="19.5" customHeight="1">
      <c r="A46" s="744" t="s">
        <v>606</v>
      </c>
      <c r="B46" t="str">
        <f t="shared" si="24"/>
        <v>191207*1</v>
      </c>
      <c r="D46" s="42" t="s">
        <v>819</v>
      </c>
      <c r="E46" s="187"/>
      <c r="F46" s="407" t="s">
        <v>2557</v>
      </c>
      <c r="G46" s="226">
        <v>100</v>
      </c>
      <c r="H46" s="304"/>
      <c r="I46" s="406"/>
      <c r="J46" s="406"/>
      <c r="K46" s="22" t="s">
        <v>2604</v>
      </c>
      <c r="L46" s="16" t="s">
        <v>2613</v>
      </c>
      <c r="M46" s="16"/>
      <c r="N46" s="38" t="s">
        <v>2065</v>
      </c>
      <c r="O46" s="38" t="s">
        <v>541</v>
      </c>
      <c r="P46" s="38">
        <v>20</v>
      </c>
      <c r="Q46" s="38">
        <v>20</v>
      </c>
      <c r="R46" t="str">
        <f>CONCATENATE(Tableau1[[#This Row],[LONGUEUR UNITE]],"X",Tableau1[[#This Row],[LARGEUR UNITE]])</f>
        <v>20X20</v>
      </c>
      <c r="S46" s="16" t="s">
        <v>2064</v>
      </c>
      <c r="T46" s="16"/>
      <c r="U46" s="16" t="s">
        <v>1261</v>
      </c>
      <c r="V46" s="38" t="s">
        <v>2069</v>
      </c>
      <c r="W46" s="45" t="s">
        <v>2592</v>
      </c>
      <c r="X46" s="45"/>
      <c r="Y46" s="6" t="s">
        <v>19</v>
      </c>
      <c r="Z46" s="246">
        <v>18</v>
      </c>
      <c r="AA46" s="247">
        <v>1800</v>
      </c>
      <c r="AB46" s="271">
        <v>10</v>
      </c>
      <c r="AC46" s="271">
        <v>5</v>
      </c>
      <c r="AD46" s="271">
        <v>50</v>
      </c>
      <c r="AE46" s="278">
        <f t="shared" si="25"/>
        <v>4.0072777777777775</v>
      </c>
      <c r="AF46" s="984">
        <v>72.131</v>
      </c>
      <c r="AG46" s="278">
        <f t="shared" si="2"/>
        <v>40.072777777777773</v>
      </c>
      <c r="AH46" s="404">
        <v>1</v>
      </c>
      <c r="AI46" s="404">
        <f t="shared" si="3"/>
        <v>0.02</v>
      </c>
      <c r="AJ46" s="727">
        <v>0.69960599999999995</v>
      </c>
      <c r="AK46" s="88">
        <f t="shared" si="4"/>
        <v>1.2037622007777782</v>
      </c>
      <c r="AL46" s="88">
        <f t="shared" si="7"/>
        <v>21.667719614000006</v>
      </c>
      <c r="AM46" s="88">
        <f t="shared" si="5"/>
        <v>12.037622007777781</v>
      </c>
      <c r="AN46" t="s">
        <v>2826</v>
      </c>
      <c r="AO46" s="88" t="s">
        <v>2667</v>
      </c>
    </row>
    <row r="47" spans="1:41" ht="19.5" customHeight="1">
      <c r="A47" s="744" t="s">
        <v>606</v>
      </c>
      <c r="B47" t="str">
        <f t="shared" si="24"/>
        <v>191207*50</v>
      </c>
      <c r="D47" s="42" t="s">
        <v>819</v>
      </c>
      <c r="E47" s="187"/>
      <c r="F47" s="407" t="s">
        <v>2557</v>
      </c>
      <c r="G47" s="226">
        <v>100</v>
      </c>
      <c r="H47" s="304"/>
      <c r="I47" s="406"/>
      <c r="J47" s="406"/>
      <c r="K47" s="22" t="s">
        <v>2604</v>
      </c>
      <c r="L47" s="16" t="s">
        <v>2613</v>
      </c>
      <c r="M47" s="16"/>
      <c r="N47" s="38" t="s">
        <v>2065</v>
      </c>
      <c r="O47" s="38" t="s">
        <v>541</v>
      </c>
      <c r="P47" s="38">
        <v>20</v>
      </c>
      <c r="Q47" s="38">
        <v>20</v>
      </c>
      <c r="R47" t="str">
        <f>CONCATENATE(Tableau1[[#This Row],[LONGUEUR UNITE]],"X",Tableau1[[#This Row],[LARGEUR UNITE]])</f>
        <v>20X20</v>
      </c>
      <c r="S47" s="16" t="s">
        <v>2064</v>
      </c>
      <c r="T47" s="16"/>
      <c r="U47" s="16" t="s">
        <v>1261</v>
      </c>
      <c r="V47" s="38" t="s">
        <v>2069</v>
      </c>
      <c r="W47" s="45" t="s">
        <v>2592</v>
      </c>
      <c r="X47" s="45"/>
      <c r="Y47" s="6" t="s">
        <v>19</v>
      </c>
      <c r="Z47" s="246">
        <v>18</v>
      </c>
      <c r="AA47" s="247">
        <v>1800</v>
      </c>
      <c r="AB47" s="271">
        <v>10</v>
      </c>
      <c r="AC47" s="271">
        <v>5</v>
      </c>
      <c r="AD47" s="271">
        <v>50</v>
      </c>
      <c r="AE47" s="278">
        <f t="shared" ref="AE47" si="35">AF47/Z47</f>
        <v>4.0072777777777775</v>
      </c>
      <c r="AF47" s="984">
        <v>72.131</v>
      </c>
      <c r="AG47" s="278">
        <f t="shared" si="2"/>
        <v>40.072777777777773</v>
      </c>
      <c r="AH47" s="404">
        <v>50</v>
      </c>
      <c r="AI47" s="404">
        <f t="shared" si="3"/>
        <v>1</v>
      </c>
      <c r="AJ47" s="727">
        <v>0.7456910000000001</v>
      </c>
      <c r="AK47" s="88">
        <f t="shared" si="4"/>
        <v>1.0190868043888885</v>
      </c>
      <c r="AL47" s="88">
        <f t="shared" si="7"/>
        <v>18.343562478999992</v>
      </c>
      <c r="AM47" s="88">
        <f t="shared" si="5"/>
        <v>10.190868043888884</v>
      </c>
      <c r="AN47" t="s">
        <v>2826</v>
      </c>
      <c r="AO47" s="88" t="s">
        <v>2667</v>
      </c>
    </row>
    <row r="48" spans="1:41" ht="19.5" customHeight="1">
      <c r="A48" s="744" t="s">
        <v>606</v>
      </c>
      <c r="B48" t="str">
        <f t="shared" si="24"/>
        <v>191207*150</v>
      </c>
      <c r="D48" s="42" t="s">
        <v>819</v>
      </c>
      <c r="E48" s="187"/>
      <c r="F48" s="407" t="s">
        <v>2557</v>
      </c>
      <c r="G48" s="226">
        <v>100</v>
      </c>
      <c r="H48" s="304"/>
      <c r="I48" s="406"/>
      <c r="J48" s="406"/>
      <c r="K48" s="22" t="s">
        <v>2604</v>
      </c>
      <c r="L48" s="16" t="s">
        <v>2613</v>
      </c>
      <c r="M48" s="16"/>
      <c r="N48" s="38" t="s">
        <v>2065</v>
      </c>
      <c r="O48" s="38" t="s">
        <v>541</v>
      </c>
      <c r="P48" s="38">
        <v>20</v>
      </c>
      <c r="Q48" s="38">
        <v>20</v>
      </c>
      <c r="R48" t="str">
        <f>CONCATENATE(Tableau1[[#This Row],[LONGUEUR UNITE]],"X",Tableau1[[#This Row],[LARGEUR UNITE]])</f>
        <v>20X20</v>
      </c>
      <c r="S48" s="16" t="s">
        <v>2064</v>
      </c>
      <c r="T48" s="16"/>
      <c r="U48" s="16" t="s">
        <v>1261</v>
      </c>
      <c r="V48" s="38" t="s">
        <v>2069</v>
      </c>
      <c r="W48" s="45" t="s">
        <v>2592</v>
      </c>
      <c r="X48" s="45"/>
      <c r="Y48" s="6" t="s">
        <v>19</v>
      </c>
      <c r="Z48" s="246">
        <v>18</v>
      </c>
      <c r="AA48" s="247">
        <v>1800</v>
      </c>
      <c r="AB48" s="271">
        <v>10</v>
      </c>
      <c r="AC48" s="271">
        <v>5</v>
      </c>
      <c r="AD48" s="271">
        <v>50</v>
      </c>
      <c r="AE48" s="278">
        <f t="shared" ref="AE48" si="36">AF48/Z48</f>
        <v>4.0072777777777775</v>
      </c>
      <c r="AF48" s="984">
        <v>72.131</v>
      </c>
      <c r="AG48" s="278">
        <f t="shared" si="2"/>
        <v>40.072777777777773</v>
      </c>
      <c r="AH48" s="404">
        <v>150</v>
      </c>
      <c r="AI48" s="404">
        <f t="shared" si="3"/>
        <v>3</v>
      </c>
      <c r="AJ48" s="727">
        <v>0.75840699999999994</v>
      </c>
      <c r="AK48" s="88">
        <f t="shared" si="4"/>
        <v>0.96813026016666681</v>
      </c>
      <c r="AL48" s="88">
        <f t="shared" si="7"/>
        <v>17.426344683000003</v>
      </c>
      <c r="AM48" s="88">
        <f t="shared" si="5"/>
        <v>9.681302601666669</v>
      </c>
      <c r="AN48" t="s">
        <v>2826</v>
      </c>
      <c r="AO48" s="88" t="s">
        <v>2667</v>
      </c>
    </row>
    <row r="49" spans="1:41" ht="19.5" customHeight="1">
      <c r="A49" s="744" t="s">
        <v>606</v>
      </c>
      <c r="B49" t="str">
        <f t="shared" si="24"/>
        <v>191207*300</v>
      </c>
      <c r="D49" s="42" t="s">
        <v>819</v>
      </c>
      <c r="E49" s="187"/>
      <c r="F49" s="407" t="s">
        <v>2557</v>
      </c>
      <c r="G49" s="226">
        <v>100</v>
      </c>
      <c r="H49" s="304"/>
      <c r="I49" s="406"/>
      <c r="J49" s="406"/>
      <c r="K49" s="22" t="s">
        <v>2604</v>
      </c>
      <c r="L49" s="16" t="s">
        <v>2613</v>
      </c>
      <c r="M49" s="16"/>
      <c r="N49" s="38" t="s">
        <v>2065</v>
      </c>
      <c r="O49" s="38" t="s">
        <v>541</v>
      </c>
      <c r="P49" s="38">
        <v>20</v>
      </c>
      <c r="Q49" s="38">
        <v>20</v>
      </c>
      <c r="R49" t="str">
        <f>CONCATENATE(Tableau1[[#This Row],[LONGUEUR UNITE]],"X",Tableau1[[#This Row],[LARGEUR UNITE]])</f>
        <v>20X20</v>
      </c>
      <c r="S49" s="16" t="s">
        <v>2064</v>
      </c>
      <c r="T49" s="16"/>
      <c r="U49" s="16" t="s">
        <v>1261</v>
      </c>
      <c r="V49" s="38" t="s">
        <v>2069</v>
      </c>
      <c r="W49" s="45" t="s">
        <v>2592</v>
      </c>
      <c r="X49" s="45"/>
      <c r="Y49" s="6" t="s">
        <v>19</v>
      </c>
      <c r="Z49" s="246">
        <v>18</v>
      </c>
      <c r="AA49" s="247">
        <v>1800</v>
      </c>
      <c r="AB49" s="271">
        <v>10</v>
      </c>
      <c r="AC49" s="271">
        <v>5</v>
      </c>
      <c r="AD49" s="271">
        <v>50</v>
      </c>
      <c r="AE49" s="278">
        <f t="shared" ref="AE49" si="37">AF49/Z49</f>
        <v>4.0072777777777775</v>
      </c>
      <c r="AF49" s="984">
        <v>72.131</v>
      </c>
      <c r="AG49" s="278">
        <f t="shared" si="2"/>
        <v>40.072777777777773</v>
      </c>
      <c r="AH49" s="404">
        <v>300</v>
      </c>
      <c r="AI49" s="404">
        <f t="shared" si="3"/>
        <v>6</v>
      </c>
      <c r="AJ49" s="727">
        <v>0.76631100000000008</v>
      </c>
      <c r="AK49" s="88">
        <f t="shared" si="4"/>
        <v>0.93645673661111084</v>
      </c>
      <c r="AL49" s="88">
        <f t="shared" si="7"/>
        <v>16.856221258999994</v>
      </c>
      <c r="AM49" s="88">
        <f t="shared" si="5"/>
        <v>9.3645673661111068</v>
      </c>
      <c r="AN49" t="s">
        <v>2826</v>
      </c>
      <c r="AO49" s="88" t="s">
        <v>2667</v>
      </c>
    </row>
    <row r="50" spans="1:41" ht="19.5" customHeight="1">
      <c r="A50" s="742" t="s">
        <v>592</v>
      </c>
      <c r="B50" t="str">
        <f t="shared" si="24"/>
        <v>190051*1</v>
      </c>
      <c r="D50" s="42" t="s">
        <v>797</v>
      </c>
      <c r="E50" s="187"/>
      <c r="F50" s="407"/>
      <c r="G50" s="226">
        <v>100</v>
      </c>
      <c r="H50" s="304"/>
      <c r="I50" s="406"/>
      <c r="J50" s="406"/>
      <c r="K50" s="22" t="s">
        <v>2604</v>
      </c>
      <c r="L50" s="16" t="s">
        <v>2613</v>
      </c>
      <c r="M50" s="16"/>
      <c r="N50" s="38" t="s">
        <v>2065</v>
      </c>
      <c r="O50" s="38" t="s">
        <v>541</v>
      </c>
      <c r="P50" s="38">
        <v>20</v>
      </c>
      <c r="Q50" s="38">
        <v>20</v>
      </c>
      <c r="R50" t="str">
        <f>CONCATENATE(Tableau1[[#This Row],[LONGUEUR UNITE]],"X",Tableau1[[#This Row],[LARGEUR UNITE]])</f>
        <v>20X20</v>
      </c>
      <c r="S50" s="16" t="s">
        <v>2064</v>
      </c>
      <c r="T50" s="16"/>
      <c r="U50" s="16" t="s">
        <v>1261</v>
      </c>
      <c r="V50" s="38" t="s">
        <v>2070</v>
      </c>
      <c r="W50" s="45" t="s">
        <v>2592</v>
      </c>
      <c r="X50" s="45"/>
      <c r="Y50" s="6" t="s">
        <v>20</v>
      </c>
      <c r="Z50" s="246">
        <v>18</v>
      </c>
      <c r="AA50" s="247">
        <v>1800</v>
      </c>
      <c r="AB50" s="271">
        <v>10</v>
      </c>
      <c r="AC50" s="271">
        <v>5</v>
      </c>
      <c r="AD50" s="271">
        <v>50</v>
      </c>
      <c r="AE50" s="278">
        <f t="shared" si="25"/>
        <v>4.0072777777777775</v>
      </c>
      <c r="AF50" s="268">
        <v>72.131</v>
      </c>
      <c r="AG50" s="278">
        <f t="shared" si="2"/>
        <v>40.072777777777773</v>
      </c>
      <c r="AH50" s="404">
        <v>1</v>
      </c>
      <c r="AI50" s="404">
        <f t="shared" si="3"/>
        <v>0.02</v>
      </c>
      <c r="AJ50" s="727">
        <v>0.69960599999999995</v>
      </c>
      <c r="AK50" s="88">
        <f t="shared" si="4"/>
        <v>1.2037622007777782</v>
      </c>
      <c r="AL50" s="88">
        <f t="shared" si="7"/>
        <v>21.667719614000006</v>
      </c>
      <c r="AM50" s="88">
        <f t="shared" si="5"/>
        <v>12.037622007777781</v>
      </c>
      <c r="AN50" t="s">
        <v>2826</v>
      </c>
      <c r="AO50" s="88" t="s">
        <v>2667</v>
      </c>
    </row>
    <row r="51" spans="1:41" ht="19.5" customHeight="1">
      <c r="A51" s="742" t="s">
        <v>592</v>
      </c>
      <c r="B51" t="str">
        <f t="shared" si="24"/>
        <v>190051*50</v>
      </c>
      <c r="D51" s="42" t="s">
        <v>797</v>
      </c>
      <c r="E51" s="187"/>
      <c r="F51" s="407"/>
      <c r="G51" s="226">
        <v>100</v>
      </c>
      <c r="H51" s="304"/>
      <c r="I51" s="406"/>
      <c r="J51" s="406"/>
      <c r="K51" s="22" t="s">
        <v>2604</v>
      </c>
      <c r="L51" s="16" t="s">
        <v>2613</v>
      </c>
      <c r="M51" s="16"/>
      <c r="N51" s="38" t="s">
        <v>2065</v>
      </c>
      <c r="O51" s="38" t="s">
        <v>541</v>
      </c>
      <c r="P51" s="38">
        <v>20</v>
      </c>
      <c r="Q51" s="38">
        <v>20</v>
      </c>
      <c r="R51" t="str">
        <f>CONCATENATE(Tableau1[[#This Row],[LONGUEUR UNITE]],"X",Tableau1[[#This Row],[LARGEUR UNITE]])</f>
        <v>20X20</v>
      </c>
      <c r="S51" s="16" t="s">
        <v>2064</v>
      </c>
      <c r="T51" s="16"/>
      <c r="U51" s="16" t="s">
        <v>1261</v>
      </c>
      <c r="V51" s="38" t="s">
        <v>2070</v>
      </c>
      <c r="W51" s="45" t="s">
        <v>2592</v>
      </c>
      <c r="X51" s="45"/>
      <c r="Y51" s="6" t="s">
        <v>20</v>
      </c>
      <c r="Z51" s="246">
        <v>18</v>
      </c>
      <c r="AA51" s="247">
        <v>1800</v>
      </c>
      <c r="AB51" s="271">
        <v>10</v>
      </c>
      <c r="AC51" s="271">
        <v>5</v>
      </c>
      <c r="AD51" s="271">
        <v>50</v>
      </c>
      <c r="AE51" s="278">
        <f t="shared" ref="AE51" si="38">AF51/Z51</f>
        <v>4.0072777777777775</v>
      </c>
      <c r="AF51" s="268">
        <v>72.131</v>
      </c>
      <c r="AG51" s="278">
        <f t="shared" si="2"/>
        <v>40.072777777777773</v>
      </c>
      <c r="AH51" s="404">
        <v>50</v>
      </c>
      <c r="AI51" s="404">
        <f t="shared" si="3"/>
        <v>1</v>
      </c>
      <c r="AJ51" s="727">
        <v>0.7456910000000001</v>
      </c>
      <c r="AK51" s="88">
        <f t="shared" si="4"/>
        <v>1.0190868043888885</v>
      </c>
      <c r="AL51" s="88">
        <f t="shared" si="7"/>
        <v>18.343562478999992</v>
      </c>
      <c r="AM51" s="88">
        <f t="shared" si="5"/>
        <v>10.190868043888884</v>
      </c>
      <c r="AN51" t="s">
        <v>2826</v>
      </c>
      <c r="AO51" s="88" t="s">
        <v>2667</v>
      </c>
    </row>
    <row r="52" spans="1:41" ht="19.5" customHeight="1">
      <c r="A52" s="742" t="s">
        <v>592</v>
      </c>
      <c r="B52" t="str">
        <f t="shared" si="24"/>
        <v>190051*150</v>
      </c>
      <c r="D52" s="42" t="s">
        <v>797</v>
      </c>
      <c r="E52" s="187"/>
      <c r="F52" s="407"/>
      <c r="G52" s="226">
        <v>100</v>
      </c>
      <c r="H52" s="304"/>
      <c r="I52" s="406"/>
      <c r="J52" s="406"/>
      <c r="K52" s="22" t="s">
        <v>2604</v>
      </c>
      <c r="L52" s="16" t="s">
        <v>2613</v>
      </c>
      <c r="M52" s="16"/>
      <c r="N52" s="38" t="s">
        <v>2065</v>
      </c>
      <c r="O52" s="38" t="s">
        <v>541</v>
      </c>
      <c r="P52" s="38">
        <v>20</v>
      </c>
      <c r="Q52" s="38">
        <v>20</v>
      </c>
      <c r="R52" t="str">
        <f>CONCATENATE(Tableau1[[#This Row],[LONGUEUR UNITE]],"X",Tableau1[[#This Row],[LARGEUR UNITE]])</f>
        <v>20X20</v>
      </c>
      <c r="S52" s="16" t="s">
        <v>2064</v>
      </c>
      <c r="T52" s="16"/>
      <c r="U52" s="16" t="s">
        <v>1261</v>
      </c>
      <c r="V52" s="38" t="s">
        <v>2070</v>
      </c>
      <c r="W52" s="45" t="s">
        <v>2592</v>
      </c>
      <c r="X52" s="45"/>
      <c r="Y52" s="6" t="s">
        <v>20</v>
      </c>
      <c r="Z52" s="246">
        <v>18</v>
      </c>
      <c r="AA52" s="247">
        <v>1800</v>
      </c>
      <c r="AB52" s="271">
        <v>10</v>
      </c>
      <c r="AC52" s="271">
        <v>5</v>
      </c>
      <c r="AD52" s="271">
        <v>50</v>
      </c>
      <c r="AE52" s="278">
        <f t="shared" ref="AE52" si="39">AF52/Z52</f>
        <v>4.0072777777777775</v>
      </c>
      <c r="AF52" s="268">
        <v>72.131</v>
      </c>
      <c r="AG52" s="278">
        <f t="shared" si="2"/>
        <v>40.072777777777773</v>
      </c>
      <c r="AH52" s="404">
        <v>150</v>
      </c>
      <c r="AI52" s="404">
        <f t="shared" si="3"/>
        <v>3</v>
      </c>
      <c r="AJ52" s="727">
        <v>0.75840699999999994</v>
      </c>
      <c r="AK52" s="88">
        <f t="shared" si="4"/>
        <v>0.96813026016666681</v>
      </c>
      <c r="AL52" s="88">
        <f t="shared" si="7"/>
        <v>17.426344683000003</v>
      </c>
      <c r="AM52" s="88">
        <f t="shared" si="5"/>
        <v>9.681302601666669</v>
      </c>
      <c r="AN52" t="s">
        <v>2826</v>
      </c>
      <c r="AO52" s="88" t="s">
        <v>2667</v>
      </c>
    </row>
    <row r="53" spans="1:41" ht="19.5" customHeight="1">
      <c r="A53" s="742" t="s">
        <v>592</v>
      </c>
      <c r="B53" t="str">
        <f t="shared" si="24"/>
        <v>190051*300</v>
      </c>
      <c r="D53" s="42" t="s">
        <v>797</v>
      </c>
      <c r="E53" s="187"/>
      <c r="F53" s="407"/>
      <c r="G53" s="226">
        <v>100</v>
      </c>
      <c r="H53" s="304"/>
      <c r="I53" s="406"/>
      <c r="J53" s="406"/>
      <c r="K53" s="22" t="s">
        <v>2604</v>
      </c>
      <c r="L53" s="16" t="s">
        <v>2613</v>
      </c>
      <c r="M53" s="16"/>
      <c r="N53" s="38" t="s">
        <v>2065</v>
      </c>
      <c r="O53" s="38" t="s">
        <v>541</v>
      </c>
      <c r="P53" s="38">
        <v>20</v>
      </c>
      <c r="Q53" s="38">
        <v>20</v>
      </c>
      <c r="R53" t="str">
        <f>CONCATENATE(Tableau1[[#This Row],[LONGUEUR UNITE]],"X",Tableau1[[#This Row],[LARGEUR UNITE]])</f>
        <v>20X20</v>
      </c>
      <c r="S53" s="16" t="s">
        <v>2064</v>
      </c>
      <c r="T53" s="16"/>
      <c r="U53" s="16" t="s">
        <v>1261</v>
      </c>
      <c r="V53" s="38" t="s">
        <v>2070</v>
      </c>
      <c r="W53" s="45" t="s">
        <v>2592</v>
      </c>
      <c r="X53" s="45"/>
      <c r="Y53" s="6" t="s">
        <v>20</v>
      </c>
      <c r="Z53" s="246">
        <v>18</v>
      </c>
      <c r="AA53" s="247">
        <v>1800</v>
      </c>
      <c r="AB53" s="271">
        <v>10</v>
      </c>
      <c r="AC53" s="271">
        <v>5</v>
      </c>
      <c r="AD53" s="271">
        <v>50</v>
      </c>
      <c r="AE53" s="278">
        <f t="shared" ref="AE53" si="40">AF53/Z53</f>
        <v>4.0072777777777775</v>
      </c>
      <c r="AF53" s="268">
        <v>72.131</v>
      </c>
      <c r="AG53" s="278">
        <f t="shared" si="2"/>
        <v>40.072777777777773</v>
      </c>
      <c r="AH53" s="404">
        <v>300</v>
      </c>
      <c r="AI53" s="404">
        <f t="shared" si="3"/>
        <v>6</v>
      </c>
      <c r="AJ53" s="727">
        <v>0.76631100000000008</v>
      </c>
      <c r="AK53" s="88">
        <f t="shared" si="4"/>
        <v>0.93645673661111084</v>
      </c>
      <c r="AL53" s="88">
        <f t="shared" si="7"/>
        <v>16.856221258999994</v>
      </c>
      <c r="AM53" s="88">
        <f t="shared" si="5"/>
        <v>9.3645673661111068</v>
      </c>
      <c r="AN53" t="s">
        <v>2826</v>
      </c>
      <c r="AO53" s="88" t="s">
        <v>2667</v>
      </c>
    </row>
    <row r="54" spans="1:41" ht="19.5" customHeight="1">
      <c r="A54" s="745"/>
      <c r="D54" s="42"/>
      <c r="E54" s="187"/>
      <c r="F54" s="407"/>
      <c r="G54" s="226"/>
      <c r="H54" s="304"/>
      <c r="I54" s="406"/>
      <c r="J54" s="406"/>
      <c r="K54" s="22"/>
      <c r="L54" s="38"/>
      <c r="M54" s="38"/>
      <c r="N54" s="38"/>
      <c r="O54" s="38"/>
      <c r="P54" s="38"/>
      <c r="Q54" s="38"/>
      <c r="R54" s="38"/>
      <c r="S54" s="38"/>
      <c r="T54" s="38"/>
      <c r="U54" s="38"/>
      <c r="V54" s="80"/>
      <c r="W54" s="3"/>
      <c r="X54" s="3"/>
      <c r="Y54" s="63"/>
      <c r="Z54" s="246"/>
      <c r="AA54" s="247"/>
      <c r="AB54" s="271"/>
      <c r="AC54" s="271"/>
      <c r="AD54" s="271"/>
      <c r="AE54" s="279"/>
      <c r="AF54"/>
      <c r="AG54" s="279"/>
      <c r="AH54" s="404"/>
      <c r="AI54" s="404"/>
      <c r="AJ54" s="88"/>
      <c r="AK54" s="88"/>
      <c r="AL54" s="88"/>
      <c r="AM54" s="88"/>
      <c r="AO54" s="88"/>
    </row>
    <row r="55" spans="1:41" ht="19.5" customHeight="1">
      <c r="A55" s="742" t="s">
        <v>593</v>
      </c>
      <c r="B55" t="str">
        <f t="shared" ref="B55:B107" si="41">+CONCATENATE(A55,"*",AH55)</f>
        <v>191490*1</v>
      </c>
      <c r="D55" s="42" t="s">
        <v>833</v>
      </c>
      <c r="E55" s="187"/>
      <c r="F55" s="407"/>
      <c r="G55" s="226">
        <v>100</v>
      </c>
      <c r="H55" s="304"/>
      <c r="I55" s="406" t="s">
        <v>1859</v>
      </c>
      <c r="J55" s="406"/>
      <c r="K55" s="22" t="s">
        <v>2604</v>
      </c>
      <c r="L55" s="16" t="s">
        <v>2613</v>
      </c>
      <c r="M55" s="16"/>
      <c r="N55" s="38" t="s">
        <v>2065</v>
      </c>
      <c r="O55" s="38" t="s">
        <v>2071</v>
      </c>
      <c r="P55" s="38">
        <v>20</v>
      </c>
      <c r="Q55" s="38">
        <v>20</v>
      </c>
      <c r="R55" t="str">
        <f>CONCATENATE(Tableau1[[#This Row],[LONGUEUR UNITE]],"X",Tableau1[[#This Row],[LARGEUR UNITE]])</f>
        <v>20X20</v>
      </c>
      <c r="S55" s="16" t="s">
        <v>2064</v>
      </c>
      <c r="T55" s="16"/>
      <c r="U55" s="16" t="s">
        <v>1261</v>
      </c>
      <c r="V55" s="38" t="s">
        <v>2072</v>
      </c>
      <c r="W55" s="45" t="s">
        <v>2592</v>
      </c>
      <c r="X55" s="45"/>
      <c r="Y55" s="6" t="s">
        <v>21</v>
      </c>
      <c r="Z55" s="246">
        <v>18</v>
      </c>
      <c r="AA55" s="247">
        <v>1800</v>
      </c>
      <c r="AB55" s="271">
        <v>10</v>
      </c>
      <c r="AC55" s="271">
        <v>5</v>
      </c>
      <c r="AD55" s="271">
        <v>50</v>
      </c>
      <c r="AE55" s="278">
        <f t="shared" ref="AE55:AE107" si="42">AF55/Z55</f>
        <v>4.6164999999999994</v>
      </c>
      <c r="AF55" s="268">
        <v>83.096999999999994</v>
      </c>
      <c r="AG55" s="278">
        <f t="shared" si="2"/>
        <v>46.164999999999999</v>
      </c>
      <c r="AH55" s="404">
        <v>1</v>
      </c>
      <c r="AI55" s="404">
        <f t="shared" si="3"/>
        <v>0.02</v>
      </c>
      <c r="AJ55" s="727">
        <v>0.69960400000000011</v>
      </c>
      <c r="AK55" s="88">
        <f t="shared" si="4"/>
        <v>1.3867781339999992</v>
      </c>
      <c r="AL55" s="88">
        <f t="shared" si="7"/>
        <v>24.962006411999987</v>
      </c>
      <c r="AM55" s="88">
        <f t="shared" si="5"/>
        <v>13.867781339999993</v>
      </c>
      <c r="AN55" t="s">
        <v>2826</v>
      </c>
      <c r="AO55" s="88" t="s">
        <v>2668</v>
      </c>
    </row>
    <row r="56" spans="1:41" ht="19.5" customHeight="1">
      <c r="A56" s="742" t="s">
        <v>593</v>
      </c>
      <c r="B56" t="str">
        <f t="shared" ref="B56" si="43">+CONCATENATE(A56,"*",AH56)</f>
        <v>191490*50</v>
      </c>
      <c r="D56" s="42" t="s">
        <v>833</v>
      </c>
      <c r="E56" s="187"/>
      <c r="F56" s="407"/>
      <c r="G56" s="226">
        <v>100</v>
      </c>
      <c r="H56" s="304"/>
      <c r="I56" s="406" t="s">
        <v>1859</v>
      </c>
      <c r="J56" s="406"/>
      <c r="K56" s="22" t="s">
        <v>2604</v>
      </c>
      <c r="L56" s="16" t="s">
        <v>2613</v>
      </c>
      <c r="M56" s="16"/>
      <c r="N56" s="38" t="s">
        <v>2065</v>
      </c>
      <c r="O56" s="38" t="s">
        <v>2071</v>
      </c>
      <c r="P56" s="38">
        <v>20</v>
      </c>
      <c r="Q56" s="38">
        <v>20</v>
      </c>
      <c r="R56" t="str">
        <f>CONCATENATE(Tableau1[[#This Row],[LONGUEUR UNITE]],"X",Tableau1[[#This Row],[LARGEUR UNITE]])</f>
        <v>20X20</v>
      </c>
      <c r="S56" s="16" t="s">
        <v>2064</v>
      </c>
      <c r="T56" s="16"/>
      <c r="U56" s="16" t="s">
        <v>1261</v>
      </c>
      <c r="V56" s="38" t="s">
        <v>2072</v>
      </c>
      <c r="W56" s="45" t="s">
        <v>2592</v>
      </c>
      <c r="X56" s="45"/>
      <c r="Y56" s="6" t="s">
        <v>21</v>
      </c>
      <c r="Z56" s="246">
        <v>18</v>
      </c>
      <c r="AA56" s="247">
        <v>1800</v>
      </c>
      <c r="AB56" s="271">
        <v>10</v>
      </c>
      <c r="AC56" s="271">
        <v>5</v>
      </c>
      <c r="AD56" s="271">
        <v>50</v>
      </c>
      <c r="AE56" s="278">
        <f t="shared" ref="AE56" si="44">AF56/Z56</f>
        <v>4.6164999999999994</v>
      </c>
      <c r="AF56" s="268">
        <v>83.096999999999994</v>
      </c>
      <c r="AG56" s="278">
        <f t="shared" si="2"/>
        <v>46.164999999999999</v>
      </c>
      <c r="AH56" s="404">
        <v>50</v>
      </c>
      <c r="AI56" s="404">
        <f t="shared" si="3"/>
        <v>1</v>
      </c>
      <c r="AJ56" s="727">
        <v>0.7456910000000001</v>
      </c>
      <c r="AK56" s="88">
        <f t="shared" si="4"/>
        <v>1.1740174984999996</v>
      </c>
      <c r="AL56" s="88">
        <f t="shared" si="7"/>
        <v>21.132314972999993</v>
      </c>
      <c r="AM56" s="88">
        <f t="shared" si="5"/>
        <v>11.740174984999996</v>
      </c>
      <c r="AN56" t="s">
        <v>2826</v>
      </c>
      <c r="AO56" s="88" t="s">
        <v>2668</v>
      </c>
    </row>
    <row r="57" spans="1:41" ht="19.5" customHeight="1">
      <c r="A57" s="742" t="s">
        <v>593</v>
      </c>
      <c r="B57" t="str">
        <f t="shared" ref="B57" si="45">+CONCATENATE(A57,"*",AH57)</f>
        <v>191490*150</v>
      </c>
      <c r="D57" s="42" t="s">
        <v>833</v>
      </c>
      <c r="E57" s="187"/>
      <c r="F57" s="407"/>
      <c r="G57" s="226">
        <v>100</v>
      </c>
      <c r="H57" s="304"/>
      <c r="I57" s="406" t="s">
        <v>1859</v>
      </c>
      <c r="J57" s="406"/>
      <c r="K57" s="22" t="s">
        <v>2604</v>
      </c>
      <c r="L57" s="16" t="s">
        <v>2613</v>
      </c>
      <c r="M57" s="16"/>
      <c r="N57" s="38" t="s">
        <v>2065</v>
      </c>
      <c r="O57" s="38" t="s">
        <v>2071</v>
      </c>
      <c r="P57" s="38">
        <v>20</v>
      </c>
      <c r="Q57" s="38">
        <v>20</v>
      </c>
      <c r="R57" t="str">
        <f>CONCATENATE(Tableau1[[#This Row],[LONGUEUR UNITE]],"X",Tableau1[[#This Row],[LARGEUR UNITE]])</f>
        <v>20X20</v>
      </c>
      <c r="S57" s="16" t="s">
        <v>2064</v>
      </c>
      <c r="T57" s="16"/>
      <c r="U57" s="16" t="s">
        <v>1261</v>
      </c>
      <c r="V57" s="38" t="s">
        <v>2072</v>
      </c>
      <c r="W57" s="45" t="s">
        <v>2592</v>
      </c>
      <c r="X57" s="45"/>
      <c r="Y57" s="6" t="s">
        <v>21</v>
      </c>
      <c r="Z57" s="246">
        <v>18</v>
      </c>
      <c r="AA57" s="247">
        <v>1800</v>
      </c>
      <c r="AB57" s="271">
        <v>10</v>
      </c>
      <c r="AC57" s="271">
        <v>5</v>
      </c>
      <c r="AD57" s="271">
        <v>50</v>
      </c>
      <c r="AE57" s="278">
        <f t="shared" ref="AE57" si="46">AF57/Z57</f>
        <v>4.6164999999999994</v>
      </c>
      <c r="AF57" s="268">
        <v>83.096999999999994</v>
      </c>
      <c r="AG57" s="278">
        <f t="shared" si="2"/>
        <v>46.164999999999999</v>
      </c>
      <c r="AH57" s="404">
        <v>150</v>
      </c>
      <c r="AI57" s="404">
        <f t="shared" si="3"/>
        <v>3</v>
      </c>
      <c r="AJ57" s="727">
        <v>0.75840699999999994</v>
      </c>
      <c r="AK57" s="88">
        <f t="shared" si="4"/>
        <v>1.1153140845000005</v>
      </c>
      <c r="AL57" s="88">
        <f t="shared" si="7"/>
        <v>20.075653521000007</v>
      </c>
      <c r="AM57" s="88">
        <f t="shared" si="5"/>
        <v>11.153140845000003</v>
      </c>
      <c r="AN57" t="s">
        <v>2826</v>
      </c>
      <c r="AO57" s="88" t="s">
        <v>2668</v>
      </c>
    </row>
    <row r="58" spans="1:41" ht="19.5" customHeight="1">
      <c r="A58" s="742" t="s">
        <v>593</v>
      </c>
      <c r="B58" t="str">
        <f t="shared" ref="B58" si="47">+CONCATENATE(A58,"*",AH58)</f>
        <v>191490*300</v>
      </c>
      <c r="D58" s="42" t="s">
        <v>833</v>
      </c>
      <c r="E58" s="187"/>
      <c r="F58" s="407"/>
      <c r="G58" s="226">
        <v>100</v>
      </c>
      <c r="H58" s="304"/>
      <c r="I58" s="406" t="s">
        <v>1859</v>
      </c>
      <c r="J58" s="406"/>
      <c r="K58" s="22" t="s">
        <v>2604</v>
      </c>
      <c r="L58" s="16" t="s">
        <v>2613</v>
      </c>
      <c r="M58" s="16"/>
      <c r="N58" s="38" t="s">
        <v>2065</v>
      </c>
      <c r="O58" s="38" t="s">
        <v>2071</v>
      </c>
      <c r="P58" s="38">
        <v>20</v>
      </c>
      <c r="Q58" s="38">
        <v>20</v>
      </c>
      <c r="R58" t="str">
        <f>CONCATENATE(Tableau1[[#This Row],[LONGUEUR UNITE]],"X",Tableau1[[#This Row],[LARGEUR UNITE]])</f>
        <v>20X20</v>
      </c>
      <c r="S58" s="16" t="s">
        <v>2064</v>
      </c>
      <c r="T58" s="16"/>
      <c r="U58" s="16" t="s">
        <v>1261</v>
      </c>
      <c r="V58" s="38" t="s">
        <v>2072</v>
      </c>
      <c r="W58" s="45" t="s">
        <v>2592</v>
      </c>
      <c r="X58" s="45"/>
      <c r="Y58" s="6" t="s">
        <v>21</v>
      </c>
      <c r="Z58" s="246">
        <v>18</v>
      </c>
      <c r="AA58" s="247">
        <v>1800</v>
      </c>
      <c r="AB58" s="271">
        <v>10</v>
      </c>
      <c r="AC58" s="271">
        <v>5</v>
      </c>
      <c r="AD58" s="271">
        <v>50</v>
      </c>
      <c r="AE58" s="278">
        <f t="shared" ref="AE58" si="48">AF58/Z58</f>
        <v>4.6164999999999994</v>
      </c>
      <c r="AF58" s="268">
        <v>83.096999999999994</v>
      </c>
      <c r="AG58" s="278">
        <f t="shared" si="2"/>
        <v>46.164999999999999</v>
      </c>
      <c r="AH58" s="404">
        <v>300</v>
      </c>
      <c r="AI58" s="404">
        <f t="shared" si="3"/>
        <v>6</v>
      </c>
      <c r="AJ58" s="727">
        <v>0.76631100000000008</v>
      </c>
      <c r="AK58" s="88">
        <f t="shared" si="4"/>
        <v>1.0788252684999995</v>
      </c>
      <c r="AL58" s="88">
        <f t="shared" si="7"/>
        <v>19.41885483299999</v>
      </c>
      <c r="AM58" s="88">
        <f t="shared" si="5"/>
        <v>10.788252684999994</v>
      </c>
      <c r="AN58" t="s">
        <v>2826</v>
      </c>
      <c r="AO58" s="88" t="s">
        <v>2668</v>
      </c>
    </row>
    <row r="59" spans="1:41" ht="19.5" customHeight="1">
      <c r="A59" s="742" t="s">
        <v>594</v>
      </c>
      <c r="B59" t="str">
        <f t="shared" si="41"/>
        <v>190053*1</v>
      </c>
      <c r="D59" s="42" t="s">
        <v>803</v>
      </c>
      <c r="E59" s="187"/>
      <c r="F59" s="407"/>
      <c r="G59" s="226">
        <v>100</v>
      </c>
      <c r="H59" s="304"/>
      <c r="I59" s="406"/>
      <c r="J59" s="406"/>
      <c r="K59" s="22" t="s">
        <v>2604</v>
      </c>
      <c r="L59" s="16" t="s">
        <v>2613</v>
      </c>
      <c r="M59" s="16"/>
      <c r="N59" s="38" t="s">
        <v>2065</v>
      </c>
      <c r="O59" s="38" t="s">
        <v>2071</v>
      </c>
      <c r="P59" s="38">
        <v>20</v>
      </c>
      <c r="Q59" s="38">
        <v>20</v>
      </c>
      <c r="R59" t="str">
        <f>CONCATENATE(Tableau1[[#This Row],[LONGUEUR UNITE]],"X",Tableau1[[#This Row],[LARGEUR UNITE]])</f>
        <v>20X20</v>
      </c>
      <c r="S59" s="16" t="s">
        <v>2064</v>
      </c>
      <c r="T59" s="16"/>
      <c r="U59" s="16" t="s">
        <v>1261</v>
      </c>
      <c r="V59" s="38" t="s">
        <v>2073</v>
      </c>
      <c r="W59" s="45" t="s">
        <v>2592</v>
      </c>
      <c r="X59" s="45"/>
      <c r="Y59" s="6" t="s">
        <v>22</v>
      </c>
      <c r="Z59" s="246">
        <v>18</v>
      </c>
      <c r="AA59" s="247">
        <v>1800</v>
      </c>
      <c r="AB59" s="271">
        <v>10</v>
      </c>
      <c r="AC59" s="271">
        <v>5</v>
      </c>
      <c r="AD59" s="271">
        <v>50</v>
      </c>
      <c r="AE59" s="278">
        <f t="shared" si="42"/>
        <v>4.6164999999999994</v>
      </c>
      <c r="AF59" s="268">
        <v>83.096999999999994</v>
      </c>
      <c r="AG59" s="278">
        <f t="shared" si="2"/>
        <v>46.164999999999999</v>
      </c>
      <c r="AH59" s="404">
        <v>1</v>
      </c>
      <c r="AI59" s="404">
        <f t="shared" si="3"/>
        <v>0.02</v>
      </c>
      <c r="AJ59" s="727">
        <v>0.69960400000000011</v>
      </c>
      <c r="AK59" s="88">
        <f t="shared" si="4"/>
        <v>1.3867781339999992</v>
      </c>
      <c r="AL59" s="88">
        <f t="shared" si="7"/>
        <v>24.962006411999987</v>
      </c>
      <c r="AM59" s="88">
        <f t="shared" si="5"/>
        <v>13.867781339999993</v>
      </c>
      <c r="AN59" t="s">
        <v>2826</v>
      </c>
      <c r="AO59" s="88" t="s">
        <v>2668</v>
      </c>
    </row>
    <row r="60" spans="1:41" ht="19.5" customHeight="1">
      <c r="A60" s="742" t="s">
        <v>594</v>
      </c>
      <c r="B60" t="str">
        <f t="shared" ref="B60" si="49">+CONCATENATE(A60,"*",AH60)</f>
        <v>190053*50</v>
      </c>
      <c r="D60" s="42" t="s">
        <v>803</v>
      </c>
      <c r="E60" s="187"/>
      <c r="F60" s="407"/>
      <c r="G60" s="226">
        <v>100</v>
      </c>
      <c r="H60" s="304"/>
      <c r="I60" s="406"/>
      <c r="J60" s="406"/>
      <c r="K60" s="22" t="s">
        <v>2604</v>
      </c>
      <c r="L60" s="16" t="s">
        <v>2613</v>
      </c>
      <c r="M60" s="16"/>
      <c r="N60" s="38" t="s">
        <v>2065</v>
      </c>
      <c r="O60" s="38" t="s">
        <v>2071</v>
      </c>
      <c r="P60" s="38">
        <v>20</v>
      </c>
      <c r="Q60" s="38">
        <v>20</v>
      </c>
      <c r="R60" t="str">
        <f>CONCATENATE(Tableau1[[#This Row],[LONGUEUR UNITE]],"X",Tableau1[[#This Row],[LARGEUR UNITE]])</f>
        <v>20X20</v>
      </c>
      <c r="S60" s="16" t="s">
        <v>2064</v>
      </c>
      <c r="T60" s="16"/>
      <c r="U60" s="16" t="s">
        <v>1261</v>
      </c>
      <c r="V60" s="38" t="s">
        <v>2073</v>
      </c>
      <c r="W60" s="45" t="s">
        <v>2592</v>
      </c>
      <c r="X60" s="45"/>
      <c r="Y60" s="6" t="s">
        <v>22</v>
      </c>
      <c r="Z60" s="246">
        <v>18</v>
      </c>
      <c r="AA60" s="247">
        <v>1800</v>
      </c>
      <c r="AB60" s="271">
        <v>10</v>
      </c>
      <c r="AC60" s="271">
        <v>5</v>
      </c>
      <c r="AD60" s="271">
        <v>50</v>
      </c>
      <c r="AE60" s="278">
        <f t="shared" ref="AE60" si="50">AF60/Z60</f>
        <v>4.6164999999999994</v>
      </c>
      <c r="AF60" s="268">
        <v>83.096999999999994</v>
      </c>
      <c r="AG60" s="278">
        <f t="shared" si="2"/>
        <v>46.164999999999999</v>
      </c>
      <c r="AH60" s="404">
        <v>50</v>
      </c>
      <c r="AI60" s="404">
        <f t="shared" si="3"/>
        <v>1</v>
      </c>
      <c r="AJ60" s="727">
        <v>0.7456910000000001</v>
      </c>
      <c r="AK60" s="88">
        <f t="shared" si="4"/>
        <v>1.1740174984999996</v>
      </c>
      <c r="AL60" s="88">
        <f t="shared" si="7"/>
        <v>21.132314972999993</v>
      </c>
      <c r="AM60" s="88">
        <f t="shared" si="5"/>
        <v>11.740174984999996</v>
      </c>
      <c r="AN60" t="s">
        <v>2826</v>
      </c>
      <c r="AO60" s="88" t="s">
        <v>2668</v>
      </c>
    </row>
    <row r="61" spans="1:41" ht="19.5" customHeight="1">
      <c r="A61" s="742" t="s">
        <v>594</v>
      </c>
      <c r="B61" t="str">
        <f t="shared" ref="B61" si="51">+CONCATENATE(A61,"*",AH61)</f>
        <v>190053*150</v>
      </c>
      <c r="D61" s="42" t="s">
        <v>803</v>
      </c>
      <c r="E61" s="187"/>
      <c r="F61" s="407"/>
      <c r="G61" s="226">
        <v>100</v>
      </c>
      <c r="H61" s="304"/>
      <c r="I61" s="406"/>
      <c r="J61" s="406"/>
      <c r="K61" s="22" t="s">
        <v>2604</v>
      </c>
      <c r="L61" s="16" t="s">
        <v>2613</v>
      </c>
      <c r="M61" s="16"/>
      <c r="N61" s="38" t="s">
        <v>2065</v>
      </c>
      <c r="O61" s="38" t="s">
        <v>2071</v>
      </c>
      <c r="P61" s="38">
        <v>20</v>
      </c>
      <c r="Q61" s="38">
        <v>20</v>
      </c>
      <c r="R61" t="str">
        <f>CONCATENATE(Tableau1[[#This Row],[LONGUEUR UNITE]],"X",Tableau1[[#This Row],[LARGEUR UNITE]])</f>
        <v>20X20</v>
      </c>
      <c r="S61" s="16" t="s">
        <v>2064</v>
      </c>
      <c r="T61" s="16"/>
      <c r="U61" s="16" t="s">
        <v>1261</v>
      </c>
      <c r="V61" s="38" t="s">
        <v>2073</v>
      </c>
      <c r="W61" s="45" t="s">
        <v>2592</v>
      </c>
      <c r="X61" s="45"/>
      <c r="Y61" s="6" t="s">
        <v>22</v>
      </c>
      <c r="Z61" s="246">
        <v>18</v>
      </c>
      <c r="AA61" s="247">
        <v>1800</v>
      </c>
      <c r="AB61" s="271">
        <v>10</v>
      </c>
      <c r="AC61" s="271">
        <v>5</v>
      </c>
      <c r="AD61" s="271">
        <v>50</v>
      </c>
      <c r="AE61" s="278">
        <f t="shared" ref="AE61" si="52">AF61/Z61</f>
        <v>4.6164999999999994</v>
      </c>
      <c r="AF61" s="268">
        <v>83.096999999999994</v>
      </c>
      <c r="AG61" s="278">
        <f t="shared" si="2"/>
        <v>46.164999999999999</v>
      </c>
      <c r="AH61" s="404">
        <v>150</v>
      </c>
      <c r="AI61" s="404">
        <f t="shared" si="3"/>
        <v>3</v>
      </c>
      <c r="AJ61" s="727">
        <v>0.75840699999999994</v>
      </c>
      <c r="AK61" s="88">
        <f t="shared" si="4"/>
        <v>1.1153140845000005</v>
      </c>
      <c r="AL61" s="88">
        <f t="shared" si="7"/>
        <v>20.075653521000007</v>
      </c>
      <c r="AM61" s="88">
        <f t="shared" si="5"/>
        <v>11.153140845000003</v>
      </c>
      <c r="AN61" t="s">
        <v>2826</v>
      </c>
      <c r="AO61" s="88" t="s">
        <v>2668</v>
      </c>
    </row>
    <row r="62" spans="1:41" ht="19.5" customHeight="1">
      <c r="A62" s="742" t="s">
        <v>594</v>
      </c>
      <c r="B62" t="str">
        <f t="shared" ref="B62" si="53">+CONCATENATE(A62,"*",AH62)</f>
        <v>190053*300</v>
      </c>
      <c r="D62" s="42" t="s">
        <v>803</v>
      </c>
      <c r="E62" s="187"/>
      <c r="F62" s="407"/>
      <c r="G62" s="226">
        <v>100</v>
      </c>
      <c r="H62" s="304"/>
      <c r="I62" s="406"/>
      <c r="J62" s="406"/>
      <c r="K62" s="22" t="s">
        <v>2604</v>
      </c>
      <c r="L62" s="16" t="s">
        <v>2613</v>
      </c>
      <c r="M62" s="16"/>
      <c r="N62" s="38" t="s">
        <v>2065</v>
      </c>
      <c r="O62" s="38" t="s">
        <v>2071</v>
      </c>
      <c r="P62" s="38">
        <v>20</v>
      </c>
      <c r="Q62" s="38">
        <v>20</v>
      </c>
      <c r="R62" t="str">
        <f>CONCATENATE(Tableau1[[#This Row],[LONGUEUR UNITE]],"X",Tableau1[[#This Row],[LARGEUR UNITE]])</f>
        <v>20X20</v>
      </c>
      <c r="S62" s="16" t="s">
        <v>2064</v>
      </c>
      <c r="T62" s="16"/>
      <c r="U62" s="16" t="s">
        <v>1261</v>
      </c>
      <c r="V62" s="38" t="s">
        <v>2073</v>
      </c>
      <c r="W62" s="45" t="s">
        <v>2592</v>
      </c>
      <c r="X62" s="45"/>
      <c r="Y62" s="6" t="s">
        <v>22</v>
      </c>
      <c r="Z62" s="246">
        <v>18</v>
      </c>
      <c r="AA62" s="247">
        <v>1800</v>
      </c>
      <c r="AB62" s="271">
        <v>10</v>
      </c>
      <c r="AC62" s="271">
        <v>5</v>
      </c>
      <c r="AD62" s="271">
        <v>50</v>
      </c>
      <c r="AE62" s="278">
        <f t="shared" ref="AE62" si="54">AF62/Z62</f>
        <v>4.6164999999999994</v>
      </c>
      <c r="AF62" s="268">
        <v>83.096999999999994</v>
      </c>
      <c r="AG62" s="278">
        <f t="shared" si="2"/>
        <v>46.164999999999999</v>
      </c>
      <c r="AH62" s="404">
        <v>300</v>
      </c>
      <c r="AI62" s="404">
        <f t="shared" si="3"/>
        <v>6</v>
      </c>
      <c r="AJ62" s="727">
        <v>0.76631100000000008</v>
      </c>
      <c r="AK62" s="88">
        <f t="shared" si="4"/>
        <v>1.0788252684999995</v>
      </c>
      <c r="AL62" s="88">
        <f t="shared" si="7"/>
        <v>19.41885483299999</v>
      </c>
      <c r="AM62" s="88">
        <f t="shared" si="5"/>
        <v>10.788252684999994</v>
      </c>
      <c r="AN62" t="s">
        <v>2826</v>
      </c>
      <c r="AO62" s="88" t="s">
        <v>2668</v>
      </c>
    </row>
    <row r="63" spans="1:41" ht="19.5" customHeight="1">
      <c r="A63" s="745" t="s">
        <v>605</v>
      </c>
      <c r="B63" t="str">
        <f t="shared" si="41"/>
        <v>191507*1</v>
      </c>
      <c r="D63" s="42" t="s">
        <v>832</v>
      </c>
      <c r="E63" s="187"/>
      <c r="F63" s="407"/>
      <c r="G63" s="226">
        <v>100</v>
      </c>
      <c r="H63" s="304"/>
      <c r="I63" s="406"/>
      <c r="J63" s="406"/>
      <c r="K63" s="22" t="s">
        <v>2604</v>
      </c>
      <c r="L63" s="16" t="s">
        <v>2613</v>
      </c>
      <c r="M63" s="16"/>
      <c r="N63" s="38" t="s">
        <v>2065</v>
      </c>
      <c r="O63" s="38" t="s">
        <v>2071</v>
      </c>
      <c r="P63" s="38">
        <v>20</v>
      </c>
      <c r="Q63" s="38">
        <v>20</v>
      </c>
      <c r="R63" t="str">
        <f>CONCATENATE(Tableau1[[#This Row],[LONGUEUR UNITE]],"X",Tableau1[[#This Row],[LARGEUR UNITE]])</f>
        <v>20X20</v>
      </c>
      <c r="S63" s="16" t="s">
        <v>2064</v>
      </c>
      <c r="T63" s="16"/>
      <c r="U63" s="16" t="s">
        <v>1261</v>
      </c>
      <c r="V63" s="38" t="s">
        <v>2074</v>
      </c>
      <c r="W63" s="45" t="s">
        <v>2592</v>
      </c>
      <c r="X63" s="45"/>
      <c r="Y63" s="6" t="s">
        <v>23</v>
      </c>
      <c r="Z63" s="246">
        <v>18</v>
      </c>
      <c r="AA63" s="247">
        <v>1800</v>
      </c>
      <c r="AB63" s="271">
        <v>10</v>
      </c>
      <c r="AC63" s="271">
        <v>5</v>
      </c>
      <c r="AD63" s="271">
        <v>50</v>
      </c>
      <c r="AE63" s="278">
        <f t="shared" si="42"/>
        <v>4.6164999999999994</v>
      </c>
      <c r="AF63" s="268">
        <v>83.096999999999994</v>
      </c>
      <c r="AG63" s="278">
        <f t="shared" si="2"/>
        <v>46.164999999999999</v>
      </c>
      <c r="AH63" s="404">
        <v>1</v>
      </c>
      <c r="AI63" s="404">
        <f t="shared" si="3"/>
        <v>0.02</v>
      </c>
      <c r="AJ63" s="727">
        <v>0.69960400000000011</v>
      </c>
      <c r="AK63" s="88">
        <f t="shared" si="4"/>
        <v>1.3867781339999992</v>
      </c>
      <c r="AL63" s="88">
        <f t="shared" si="7"/>
        <v>24.962006411999987</v>
      </c>
      <c r="AM63" s="88">
        <f t="shared" si="5"/>
        <v>13.867781339999993</v>
      </c>
      <c r="AN63" t="s">
        <v>2826</v>
      </c>
      <c r="AO63" s="88" t="s">
        <v>2668</v>
      </c>
    </row>
    <row r="64" spans="1:41" ht="19.5" customHeight="1">
      <c r="A64" s="745" t="s">
        <v>605</v>
      </c>
      <c r="B64" t="str">
        <f t="shared" ref="B64" si="55">+CONCATENATE(A64,"*",AH64)</f>
        <v>191507*50</v>
      </c>
      <c r="D64" s="42" t="s">
        <v>832</v>
      </c>
      <c r="E64" s="187"/>
      <c r="F64" s="407"/>
      <c r="G64" s="226">
        <v>100</v>
      </c>
      <c r="H64" s="304"/>
      <c r="I64" s="406"/>
      <c r="J64" s="406"/>
      <c r="K64" s="22" t="s">
        <v>2604</v>
      </c>
      <c r="L64" s="16" t="s">
        <v>2613</v>
      </c>
      <c r="M64" s="16"/>
      <c r="N64" s="38" t="s">
        <v>2065</v>
      </c>
      <c r="O64" s="38" t="s">
        <v>2071</v>
      </c>
      <c r="P64" s="38">
        <v>20</v>
      </c>
      <c r="Q64" s="38">
        <v>20</v>
      </c>
      <c r="R64" t="str">
        <f>CONCATENATE(Tableau1[[#This Row],[LONGUEUR UNITE]],"X",Tableau1[[#This Row],[LARGEUR UNITE]])</f>
        <v>20X20</v>
      </c>
      <c r="S64" s="16" t="s">
        <v>2064</v>
      </c>
      <c r="T64" s="16"/>
      <c r="U64" s="16" t="s">
        <v>1261</v>
      </c>
      <c r="V64" s="38" t="s">
        <v>2074</v>
      </c>
      <c r="W64" s="45" t="s">
        <v>2592</v>
      </c>
      <c r="X64" s="45"/>
      <c r="Y64" s="6" t="s">
        <v>23</v>
      </c>
      <c r="Z64" s="246">
        <v>18</v>
      </c>
      <c r="AA64" s="247">
        <v>1800</v>
      </c>
      <c r="AB64" s="271">
        <v>10</v>
      </c>
      <c r="AC64" s="271">
        <v>5</v>
      </c>
      <c r="AD64" s="271">
        <v>50</v>
      </c>
      <c r="AE64" s="278">
        <f t="shared" ref="AE64" si="56">AF64/Z64</f>
        <v>4.6164999999999994</v>
      </c>
      <c r="AF64" s="268">
        <v>83.096999999999994</v>
      </c>
      <c r="AG64" s="278">
        <f t="shared" si="2"/>
        <v>46.164999999999999</v>
      </c>
      <c r="AH64" s="404">
        <v>50</v>
      </c>
      <c r="AI64" s="404">
        <f t="shared" si="3"/>
        <v>1</v>
      </c>
      <c r="AJ64" s="727">
        <v>0.7456910000000001</v>
      </c>
      <c r="AK64" s="88">
        <f t="shared" si="4"/>
        <v>1.1740174984999996</v>
      </c>
      <c r="AL64" s="88">
        <f t="shared" si="7"/>
        <v>21.132314972999993</v>
      </c>
      <c r="AM64" s="88">
        <f t="shared" si="5"/>
        <v>11.740174984999996</v>
      </c>
      <c r="AN64" t="s">
        <v>2826</v>
      </c>
      <c r="AO64" s="88" t="s">
        <v>2668</v>
      </c>
    </row>
    <row r="65" spans="1:41" ht="19.5" customHeight="1">
      <c r="A65" s="745" t="s">
        <v>605</v>
      </c>
      <c r="B65" t="str">
        <f t="shared" ref="B65" si="57">+CONCATENATE(A65,"*",AH65)</f>
        <v>191507*150</v>
      </c>
      <c r="D65" s="42" t="s">
        <v>832</v>
      </c>
      <c r="E65" s="187"/>
      <c r="F65" s="407"/>
      <c r="G65" s="226">
        <v>100</v>
      </c>
      <c r="H65" s="304"/>
      <c r="I65" s="406"/>
      <c r="J65" s="406"/>
      <c r="K65" s="22" t="s">
        <v>2604</v>
      </c>
      <c r="L65" s="16" t="s">
        <v>2613</v>
      </c>
      <c r="M65" s="16"/>
      <c r="N65" s="38" t="s">
        <v>2065</v>
      </c>
      <c r="O65" s="38" t="s">
        <v>2071</v>
      </c>
      <c r="P65" s="38">
        <v>20</v>
      </c>
      <c r="Q65" s="38">
        <v>20</v>
      </c>
      <c r="R65" t="str">
        <f>CONCATENATE(Tableau1[[#This Row],[LONGUEUR UNITE]],"X",Tableau1[[#This Row],[LARGEUR UNITE]])</f>
        <v>20X20</v>
      </c>
      <c r="S65" s="16" t="s">
        <v>2064</v>
      </c>
      <c r="T65" s="16"/>
      <c r="U65" s="16" t="s">
        <v>1261</v>
      </c>
      <c r="V65" s="38" t="s">
        <v>2074</v>
      </c>
      <c r="W65" s="45" t="s">
        <v>2592</v>
      </c>
      <c r="X65" s="45"/>
      <c r="Y65" s="6" t="s">
        <v>23</v>
      </c>
      <c r="Z65" s="246">
        <v>18</v>
      </c>
      <c r="AA65" s="247">
        <v>1800</v>
      </c>
      <c r="AB65" s="271">
        <v>10</v>
      </c>
      <c r="AC65" s="271">
        <v>5</v>
      </c>
      <c r="AD65" s="271">
        <v>50</v>
      </c>
      <c r="AE65" s="278">
        <f t="shared" ref="AE65" si="58">AF65/Z65</f>
        <v>4.6164999999999994</v>
      </c>
      <c r="AF65" s="268">
        <v>83.096999999999994</v>
      </c>
      <c r="AG65" s="278">
        <f t="shared" si="2"/>
        <v>46.164999999999999</v>
      </c>
      <c r="AH65" s="404">
        <v>150</v>
      </c>
      <c r="AI65" s="404">
        <f t="shared" si="3"/>
        <v>3</v>
      </c>
      <c r="AJ65" s="727">
        <v>0.75840699999999994</v>
      </c>
      <c r="AK65" s="88">
        <f t="shared" si="4"/>
        <v>1.1153140845000005</v>
      </c>
      <c r="AL65" s="88">
        <f t="shared" si="7"/>
        <v>20.075653521000007</v>
      </c>
      <c r="AM65" s="88">
        <f t="shared" si="5"/>
        <v>11.153140845000003</v>
      </c>
      <c r="AN65" t="s">
        <v>2826</v>
      </c>
      <c r="AO65" s="88" t="s">
        <v>2668</v>
      </c>
    </row>
    <row r="66" spans="1:41" ht="19.5" customHeight="1">
      <c r="A66" s="745" t="s">
        <v>605</v>
      </c>
      <c r="B66" t="str">
        <f t="shared" ref="B66" si="59">+CONCATENATE(A66,"*",AH66)</f>
        <v>191507*300</v>
      </c>
      <c r="D66" s="42" t="s">
        <v>832</v>
      </c>
      <c r="E66" s="187"/>
      <c r="F66" s="407"/>
      <c r="G66" s="226">
        <v>100</v>
      </c>
      <c r="H66" s="304"/>
      <c r="I66" s="406"/>
      <c r="J66" s="406"/>
      <c r="K66" s="22" t="s">
        <v>2604</v>
      </c>
      <c r="L66" s="16" t="s">
        <v>2613</v>
      </c>
      <c r="M66" s="16"/>
      <c r="N66" s="38" t="s">
        <v>2065</v>
      </c>
      <c r="O66" s="38" t="s">
        <v>2071</v>
      </c>
      <c r="P66" s="38">
        <v>20</v>
      </c>
      <c r="Q66" s="38">
        <v>20</v>
      </c>
      <c r="R66" t="str">
        <f>CONCATENATE(Tableau1[[#This Row],[LONGUEUR UNITE]],"X",Tableau1[[#This Row],[LARGEUR UNITE]])</f>
        <v>20X20</v>
      </c>
      <c r="S66" s="16" t="s">
        <v>2064</v>
      </c>
      <c r="T66" s="16"/>
      <c r="U66" s="16" t="s">
        <v>1261</v>
      </c>
      <c r="V66" s="38" t="s">
        <v>2074</v>
      </c>
      <c r="W66" s="45" t="s">
        <v>2592</v>
      </c>
      <c r="X66" s="45"/>
      <c r="Y66" s="6" t="s">
        <v>23</v>
      </c>
      <c r="Z66" s="246">
        <v>18</v>
      </c>
      <c r="AA66" s="247">
        <v>1800</v>
      </c>
      <c r="AB66" s="271">
        <v>10</v>
      </c>
      <c r="AC66" s="271">
        <v>5</v>
      </c>
      <c r="AD66" s="271">
        <v>50</v>
      </c>
      <c r="AE66" s="278">
        <f t="shared" ref="AE66" si="60">AF66/Z66</f>
        <v>4.6164999999999994</v>
      </c>
      <c r="AF66" s="268">
        <v>83.096999999999994</v>
      </c>
      <c r="AG66" s="278">
        <f t="shared" si="2"/>
        <v>46.164999999999999</v>
      </c>
      <c r="AH66" s="404">
        <v>300</v>
      </c>
      <c r="AI66" s="404">
        <f t="shared" si="3"/>
        <v>6</v>
      </c>
      <c r="AJ66" s="727">
        <v>0.76631100000000008</v>
      </c>
      <c r="AK66" s="88">
        <f t="shared" si="4"/>
        <v>1.0788252684999995</v>
      </c>
      <c r="AL66" s="88">
        <f t="shared" si="7"/>
        <v>19.41885483299999</v>
      </c>
      <c r="AM66" s="88">
        <f t="shared" si="5"/>
        <v>10.788252684999994</v>
      </c>
      <c r="AN66" t="s">
        <v>2826</v>
      </c>
      <c r="AO66" s="88" t="s">
        <v>2668</v>
      </c>
    </row>
    <row r="67" spans="1:41" ht="19.5" customHeight="1">
      <c r="A67" s="745" t="s">
        <v>1434</v>
      </c>
      <c r="B67" t="str">
        <f t="shared" si="41"/>
        <v>193015*1</v>
      </c>
      <c r="D67" s="42" t="s">
        <v>1669</v>
      </c>
      <c r="E67" s="187"/>
      <c r="F67" s="407"/>
      <c r="G67" s="226">
        <v>100</v>
      </c>
      <c r="H67" s="304"/>
      <c r="I67" s="406"/>
      <c r="J67" s="406"/>
      <c r="K67" s="22" t="s">
        <v>2604</v>
      </c>
      <c r="L67" s="16" t="s">
        <v>2613</v>
      </c>
      <c r="M67" s="16"/>
      <c r="N67" s="38" t="s">
        <v>2065</v>
      </c>
      <c r="O67" s="38" t="s">
        <v>2071</v>
      </c>
      <c r="P67" s="38">
        <v>20</v>
      </c>
      <c r="Q67" s="38">
        <v>20</v>
      </c>
      <c r="R67" t="str">
        <f>CONCATENATE(Tableau1[[#This Row],[LONGUEUR UNITE]],"X",Tableau1[[#This Row],[LARGEUR UNITE]])</f>
        <v>20X20</v>
      </c>
      <c r="S67" s="16" t="s">
        <v>2064</v>
      </c>
      <c r="T67" s="16"/>
      <c r="U67" s="16" t="s">
        <v>1261</v>
      </c>
      <c r="V67" s="38" t="s">
        <v>2075</v>
      </c>
      <c r="W67" s="45" t="s">
        <v>2592</v>
      </c>
      <c r="X67" s="45"/>
      <c r="Y67" s="6" t="s">
        <v>1462</v>
      </c>
      <c r="Z67" s="246">
        <v>18</v>
      </c>
      <c r="AA67" s="247">
        <v>1800</v>
      </c>
      <c r="AB67" s="271">
        <v>10</v>
      </c>
      <c r="AC67" s="271">
        <v>5</v>
      </c>
      <c r="AD67" s="271">
        <v>50</v>
      </c>
      <c r="AE67" s="278">
        <f t="shared" si="42"/>
        <v>4.6165166666666657</v>
      </c>
      <c r="AF67" s="268">
        <v>83.09729999999999</v>
      </c>
      <c r="AG67" s="278">
        <f t="shared" si="2"/>
        <v>46.165166666666657</v>
      </c>
      <c r="AH67" s="404">
        <v>1</v>
      </c>
      <c r="AI67" s="404">
        <f t="shared" si="3"/>
        <v>0.02</v>
      </c>
      <c r="AJ67" s="727">
        <v>0.69960400000000011</v>
      </c>
      <c r="AK67" s="88">
        <f t="shared" si="4"/>
        <v>1.3867831405999995</v>
      </c>
      <c r="AL67" s="88">
        <f t="shared" si="7"/>
        <v>24.96209653079999</v>
      </c>
      <c r="AM67" s="88">
        <f t="shared" si="5"/>
        <v>13.867831405999995</v>
      </c>
      <c r="AN67" t="s">
        <v>2826</v>
      </c>
      <c r="AO67" s="88" t="s">
        <v>2668</v>
      </c>
    </row>
    <row r="68" spans="1:41" ht="19.5" customHeight="1">
      <c r="A68" s="745" t="s">
        <v>1434</v>
      </c>
      <c r="B68" t="str">
        <f t="shared" ref="B68" si="61">+CONCATENATE(A68,"*",AH68)</f>
        <v>193015*50</v>
      </c>
      <c r="D68" s="42" t="s">
        <v>1669</v>
      </c>
      <c r="E68" s="187"/>
      <c r="F68" s="407"/>
      <c r="G68" s="226">
        <v>100</v>
      </c>
      <c r="H68" s="304"/>
      <c r="I68" s="406"/>
      <c r="J68" s="406"/>
      <c r="K68" s="22" t="s">
        <v>2604</v>
      </c>
      <c r="L68" s="16" t="s">
        <v>2613</v>
      </c>
      <c r="M68" s="16"/>
      <c r="N68" s="38" t="s">
        <v>2065</v>
      </c>
      <c r="O68" s="38" t="s">
        <v>2071</v>
      </c>
      <c r="P68" s="38">
        <v>20</v>
      </c>
      <c r="Q68" s="38">
        <v>20</v>
      </c>
      <c r="R68" t="str">
        <f>CONCATENATE(Tableau1[[#This Row],[LONGUEUR UNITE]],"X",Tableau1[[#This Row],[LARGEUR UNITE]])</f>
        <v>20X20</v>
      </c>
      <c r="S68" s="16" t="s">
        <v>2064</v>
      </c>
      <c r="T68" s="16"/>
      <c r="U68" s="16" t="s">
        <v>1261</v>
      </c>
      <c r="V68" s="38" t="s">
        <v>2075</v>
      </c>
      <c r="W68" s="45" t="s">
        <v>2592</v>
      </c>
      <c r="X68" s="45"/>
      <c r="Y68" s="6" t="s">
        <v>1462</v>
      </c>
      <c r="Z68" s="246">
        <v>18</v>
      </c>
      <c r="AA68" s="247">
        <v>1800</v>
      </c>
      <c r="AB68" s="271">
        <v>10</v>
      </c>
      <c r="AC68" s="271">
        <v>5</v>
      </c>
      <c r="AD68" s="271">
        <v>50</v>
      </c>
      <c r="AE68" s="278">
        <f t="shared" ref="AE68" si="62">AF68/Z68</f>
        <v>4.6165166666666657</v>
      </c>
      <c r="AF68" s="268">
        <v>83.09729999999999</v>
      </c>
      <c r="AG68" s="278">
        <f t="shared" si="2"/>
        <v>46.165166666666657</v>
      </c>
      <c r="AH68" s="404">
        <v>50</v>
      </c>
      <c r="AI68" s="404">
        <f t="shared" si="3"/>
        <v>1</v>
      </c>
      <c r="AJ68" s="727">
        <v>0.7456910000000001</v>
      </c>
      <c r="AK68" s="88">
        <f t="shared" si="4"/>
        <v>1.1740217369833326</v>
      </c>
      <c r="AL68" s="88">
        <f t="shared" si="7"/>
        <v>21.132391265699987</v>
      </c>
      <c r="AM68" s="88">
        <f t="shared" si="5"/>
        <v>11.740217369833326</v>
      </c>
      <c r="AN68" t="s">
        <v>2826</v>
      </c>
      <c r="AO68" s="88" t="s">
        <v>2668</v>
      </c>
    </row>
    <row r="69" spans="1:41" ht="19.5" customHeight="1">
      <c r="A69" s="745" t="s">
        <v>1434</v>
      </c>
      <c r="B69" t="str">
        <f t="shared" ref="B69" si="63">+CONCATENATE(A69,"*",AH69)</f>
        <v>193015*150</v>
      </c>
      <c r="D69" s="42" t="s">
        <v>1669</v>
      </c>
      <c r="E69" s="187"/>
      <c r="F69" s="407"/>
      <c r="G69" s="226">
        <v>100</v>
      </c>
      <c r="H69" s="304"/>
      <c r="I69" s="406"/>
      <c r="J69" s="406"/>
      <c r="K69" s="22" t="s">
        <v>2604</v>
      </c>
      <c r="L69" s="16" t="s">
        <v>2613</v>
      </c>
      <c r="M69" s="16"/>
      <c r="N69" s="38" t="s">
        <v>2065</v>
      </c>
      <c r="O69" s="38" t="s">
        <v>2071</v>
      </c>
      <c r="P69" s="38">
        <v>20</v>
      </c>
      <c r="Q69" s="38">
        <v>20</v>
      </c>
      <c r="R69" t="str">
        <f>CONCATENATE(Tableau1[[#This Row],[LONGUEUR UNITE]],"X",Tableau1[[#This Row],[LARGEUR UNITE]])</f>
        <v>20X20</v>
      </c>
      <c r="S69" s="16" t="s">
        <v>2064</v>
      </c>
      <c r="T69" s="16"/>
      <c r="U69" s="16" t="s">
        <v>1261</v>
      </c>
      <c r="V69" s="38" t="s">
        <v>2075</v>
      </c>
      <c r="W69" s="45" t="s">
        <v>2592</v>
      </c>
      <c r="X69" s="45"/>
      <c r="Y69" s="6" t="s">
        <v>1462</v>
      </c>
      <c r="Z69" s="246">
        <v>18</v>
      </c>
      <c r="AA69" s="247">
        <v>1800</v>
      </c>
      <c r="AB69" s="271">
        <v>10</v>
      </c>
      <c r="AC69" s="271">
        <v>5</v>
      </c>
      <c r="AD69" s="271">
        <v>50</v>
      </c>
      <c r="AE69" s="278">
        <f t="shared" ref="AE69" si="64">AF69/Z69</f>
        <v>4.6165166666666657</v>
      </c>
      <c r="AF69" s="268">
        <v>83.09729999999999</v>
      </c>
      <c r="AG69" s="278">
        <f t="shared" si="2"/>
        <v>46.165166666666657</v>
      </c>
      <c r="AH69" s="404">
        <v>150</v>
      </c>
      <c r="AI69" s="404">
        <f t="shared" si="3"/>
        <v>3</v>
      </c>
      <c r="AJ69" s="727">
        <v>0.75840699999999994</v>
      </c>
      <c r="AK69" s="88">
        <f t="shared" si="4"/>
        <v>1.1153181110500003</v>
      </c>
      <c r="AL69" s="88">
        <f t="shared" si="7"/>
        <v>20.075725998900005</v>
      </c>
      <c r="AM69" s="88">
        <f t="shared" si="5"/>
        <v>11.153181110500004</v>
      </c>
      <c r="AN69" t="s">
        <v>2826</v>
      </c>
      <c r="AO69" s="88" t="s">
        <v>2668</v>
      </c>
    </row>
    <row r="70" spans="1:41" ht="19.5" customHeight="1">
      <c r="A70" s="745" t="s">
        <v>1434</v>
      </c>
      <c r="B70" t="str">
        <f t="shared" ref="B70" si="65">+CONCATENATE(A70,"*",AH70)</f>
        <v>193015*300</v>
      </c>
      <c r="D70" s="42" t="s">
        <v>1669</v>
      </c>
      <c r="E70" s="187"/>
      <c r="F70" s="407"/>
      <c r="G70" s="226">
        <v>100</v>
      </c>
      <c r="H70" s="304"/>
      <c r="I70" s="406"/>
      <c r="J70" s="406"/>
      <c r="K70" s="22" t="s">
        <v>2604</v>
      </c>
      <c r="L70" s="16" t="s">
        <v>2613</v>
      </c>
      <c r="M70" s="16"/>
      <c r="N70" s="38" t="s">
        <v>2065</v>
      </c>
      <c r="O70" s="38" t="s">
        <v>2071</v>
      </c>
      <c r="P70" s="38">
        <v>20</v>
      </c>
      <c r="Q70" s="38">
        <v>20</v>
      </c>
      <c r="R70" t="str">
        <f>CONCATENATE(Tableau1[[#This Row],[LONGUEUR UNITE]],"X",Tableau1[[#This Row],[LARGEUR UNITE]])</f>
        <v>20X20</v>
      </c>
      <c r="S70" s="16" t="s">
        <v>2064</v>
      </c>
      <c r="T70" s="16"/>
      <c r="U70" s="16" t="s">
        <v>1261</v>
      </c>
      <c r="V70" s="38" t="s">
        <v>2075</v>
      </c>
      <c r="W70" s="45" t="s">
        <v>2592</v>
      </c>
      <c r="X70" s="45"/>
      <c r="Y70" s="6" t="s">
        <v>1462</v>
      </c>
      <c r="Z70" s="246">
        <v>18</v>
      </c>
      <c r="AA70" s="247">
        <v>1800</v>
      </c>
      <c r="AB70" s="271">
        <v>10</v>
      </c>
      <c r="AC70" s="271">
        <v>5</v>
      </c>
      <c r="AD70" s="271">
        <v>50</v>
      </c>
      <c r="AE70" s="278">
        <f t="shared" ref="AE70" si="66">AF70/Z70</f>
        <v>4.6165166666666657</v>
      </c>
      <c r="AF70" s="268">
        <v>83.09729999999999</v>
      </c>
      <c r="AG70" s="278">
        <f t="shared" si="2"/>
        <v>46.165166666666657</v>
      </c>
      <c r="AH70" s="404">
        <v>300</v>
      </c>
      <c r="AI70" s="404">
        <f t="shared" si="3"/>
        <v>6</v>
      </c>
      <c r="AJ70" s="727">
        <v>0.76631100000000008</v>
      </c>
      <c r="AK70" s="88">
        <f t="shared" si="4"/>
        <v>1.0788291633166662</v>
      </c>
      <c r="AL70" s="88">
        <f t="shared" si="7"/>
        <v>19.418924939699991</v>
      </c>
      <c r="AM70" s="88">
        <f t="shared" si="5"/>
        <v>10.788291633166661</v>
      </c>
      <c r="AN70" t="s">
        <v>2826</v>
      </c>
      <c r="AO70" s="88" t="s">
        <v>2668</v>
      </c>
    </row>
    <row r="71" spans="1:41" ht="19.5" customHeight="1">
      <c r="A71" s="742" t="s">
        <v>595</v>
      </c>
      <c r="B71" t="str">
        <f t="shared" si="41"/>
        <v>191519*1</v>
      </c>
      <c r="D71" s="42" t="s">
        <v>834</v>
      </c>
      <c r="E71" s="187"/>
      <c r="F71" s="407"/>
      <c r="G71" s="226">
        <v>100</v>
      </c>
      <c r="H71" s="304"/>
      <c r="I71" s="406"/>
      <c r="J71" s="406"/>
      <c r="K71" s="22" t="s">
        <v>2604</v>
      </c>
      <c r="L71" s="16" t="s">
        <v>2613</v>
      </c>
      <c r="M71" s="16"/>
      <c r="N71" s="38" t="s">
        <v>2065</v>
      </c>
      <c r="O71" s="38" t="s">
        <v>2071</v>
      </c>
      <c r="P71" s="38">
        <v>20</v>
      </c>
      <c r="Q71" s="38">
        <v>20</v>
      </c>
      <c r="R71" t="str">
        <f>CONCATENATE(Tableau1[[#This Row],[LONGUEUR UNITE]],"X",Tableau1[[#This Row],[LARGEUR UNITE]])</f>
        <v>20X20</v>
      </c>
      <c r="S71" s="16" t="s">
        <v>2064</v>
      </c>
      <c r="T71" s="16"/>
      <c r="U71" s="16" t="s">
        <v>1261</v>
      </c>
      <c r="V71" s="38" t="s">
        <v>2076</v>
      </c>
      <c r="W71" s="45" t="s">
        <v>2592</v>
      </c>
      <c r="X71" s="45"/>
      <c r="Y71" s="6" t="s">
        <v>24</v>
      </c>
      <c r="Z71" s="246">
        <v>18</v>
      </c>
      <c r="AA71" s="247">
        <v>1800</v>
      </c>
      <c r="AB71" s="271">
        <v>10</v>
      </c>
      <c r="AC71" s="271">
        <v>5</v>
      </c>
      <c r="AD71" s="271">
        <v>50</v>
      </c>
      <c r="AE71" s="278">
        <f t="shared" si="42"/>
        <v>4.6164999999999994</v>
      </c>
      <c r="AF71" s="268">
        <v>83.096999999999994</v>
      </c>
      <c r="AG71" s="278">
        <f t="shared" si="2"/>
        <v>46.164999999999999</v>
      </c>
      <c r="AH71" s="404">
        <v>1</v>
      </c>
      <c r="AI71" s="404">
        <f t="shared" si="3"/>
        <v>0.02</v>
      </c>
      <c r="AJ71" s="727">
        <v>0.69960400000000011</v>
      </c>
      <c r="AK71" s="88">
        <f t="shared" si="4"/>
        <v>1.3867781339999992</v>
      </c>
      <c r="AL71" s="88">
        <f t="shared" si="7"/>
        <v>24.962006411999987</v>
      </c>
      <c r="AM71" s="88">
        <f t="shared" si="5"/>
        <v>13.867781339999993</v>
      </c>
      <c r="AN71" t="s">
        <v>2826</v>
      </c>
      <c r="AO71" s="88" t="s">
        <v>2668</v>
      </c>
    </row>
    <row r="72" spans="1:41" ht="19.5" customHeight="1">
      <c r="A72" s="742" t="s">
        <v>595</v>
      </c>
      <c r="B72" t="str">
        <f t="shared" ref="B72" si="67">+CONCATENATE(A72,"*",AH72)</f>
        <v>191519*50</v>
      </c>
      <c r="D72" s="42" t="s">
        <v>834</v>
      </c>
      <c r="E72" s="187"/>
      <c r="F72" s="407"/>
      <c r="G72" s="226">
        <v>100</v>
      </c>
      <c r="H72" s="304"/>
      <c r="I72" s="406"/>
      <c r="J72" s="406"/>
      <c r="K72" s="22" t="s">
        <v>2604</v>
      </c>
      <c r="L72" s="16" t="s">
        <v>2613</v>
      </c>
      <c r="M72" s="16"/>
      <c r="N72" s="38" t="s">
        <v>2065</v>
      </c>
      <c r="O72" s="38" t="s">
        <v>2071</v>
      </c>
      <c r="P72" s="38">
        <v>20</v>
      </c>
      <c r="Q72" s="38">
        <v>20</v>
      </c>
      <c r="R72" t="str">
        <f>CONCATENATE(Tableau1[[#This Row],[LONGUEUR UNITE]],"X",Tableau1[[#This Row],[LARGEUR UNITE]])</f>
        <v>20X20</v>
      </c>
      <c r="S72" s="16" t="s">
        <v>2064</v>
      </c>
      <c r="T72" s="16"/>
      <c r="U72" s="16" t="s">
        <v>1261</v>
      </c>
      <c r="V72" s="38" t="s">
        <v>2076</v>
      </c>
      <c r="W72" s="45" t="s">
        <v>2592</v>
      </c>
      <c r="X72" s="45"/>
      <c r="Y72" s="6" t="s">
        <v>24</v>
      </c>
      <c r="Z72" s="246">
        <v>18</v>
      </c>
      <c r="AA72" s="247">
        <v>1800</v>
      </c>
      <c r="AB72" s="271">
        <v>10</v>
      </c>
      <c r="AC72" s="271">
        <v>5</v>
      </c>
      <c r="AD72" s="271">
        <v>50</v>
      </c>
      <c r="AE72" s="278">
        <f t="shared" ref="AE72" si="68">AF72/Z72</f>
        <v>4.6164999999999994</v>
      </c>
      <c r="AF72" s="268">
        <v>83.096999999999994</v>
      </c>
      <c r="AG72" s="278">
        <f t="shared" si="2"/>
        <v>46.164999999999999</v>
      </c>
      <c r="AH72" s="404">
        <v>50</v>
      </c>
      <c r="AI72" s="404">
        <f t="shared" si="3"/>
        <v>1</v>
      </c>
      <c r="AJ72" s="727">
        <v>0.7456910000000001</v>
      </c>
      <c r="AK72" s="88">
        <f t="shared" si="4"/>
        <v>1.1740174984999996</v>
      </c>
      <c r="AL72" s="88">
        <f t="shared" si="7"/>
        <v>21.132314972999993</v>
      </c>
      <c r="AM72" s="88">
        <f t="shared" si="5"/>
        <v>11.740174984999996</v>
      </c>
      <c r="AN72" t="s">
        <v>2826</v>
      </c>
      <c r="AO72" s="88" t="s">
        <v>2668</v>
      </c>
    </row>
    <row r="73" spans="1:41" ht="19.5" customHeight="1">
      <c r="A73" s="742" t="s">
        <v>595</v>
      </c>
      <c r="B73" t="str">
        <f t="shared" ref="B73" si="69">+CONCATENATE(A73,"*",AH73)</f>
        <v>191519*150</v>
      </c>
      <c r="D73" s="42" t="s">
        <v>834</v>
      </c>
      <c r="E73" s="187"/>
      <c r="F73" s="407"/>
      <c r="G73" s="226">
        <v>100</v>
      </c>
      <c r="H73" s="304"/>
      <c r="I73" s="406"/>
      <c r="J73" s="406"/>
      <c r="K73" s="22" t="s">
        <v>2604</v>
      </c>
      <c r="L73" s="16" t="s">
        <v>2613</v>
      </c>
      <c r="M73" s="16"/>
      <c r="N73" s="38" t="s">
        <v>2065</v>
      </c>
      <c r="O73" s="38" t="s">
        <v>2071</v>
      </c>
      <c r="P73" s="38">
        <v>20</v>
      </c>
      <c r="Q73" s="38">
        <v>20</v>
      </c>
      <c r="R73" t="str">
        <f>CONCATENATE(Tableau1[[#This Row],[LONGUEUR UNITE]],"X",Tableau1[[#This Row],[LARGEUR UNITE]])</f>
        <v>20X20</v>
      </c>
      <c r="S73" s="16" t="s">
        <v>2064</v>
      </c>
      <c r="T73" s="16"/>
      <c r="U73" s="16" t="s">
        <v>1261</v>
      </c>
      <c r="V73" s="38" t="s">
        <v>2076</v>
      </c>
      <c r="W73" s="45" t="s">
        <v>2592</v>
      </c>
      <c r="X73" s="45"/>
      <c r="Y73" s="6" t="s">
        <v>24</v>
      </c>
      <c r="Z73" s="246">
        <v>18</v>
      </c>
      <c r="AA73" s="247">
        <v>1800</v>
      </c>
      <c r="AB73" s="271">
        <v>10</v>
      </c>
      <c r="AC73" s="271">
        <v>5</v>
      </c>
      <c r="AD73" s="271">
        <v>50</v>
      </c>
      <c r="AE73" s="278">
        <f t="shared" ref="AE73" si="70">AF73/Z73</f>
        <v>4.6164999999999994</v>
      </c>
      <c r="AF73" s="268">
        <v>83.096999999999994</v>
      </c>
      <c r="AG73" s="278">
        <f t="shared" si="2"/>
        <v>46.164999999999999</v>
      </c>
      <c r="AH73" s="404">
        <v>150</v>
      </c>
      <c r="AI73" s="404">
        <f t="shared" si="3"/>
        <v>3</v>
      </c>
      <c r="AJ73" s="727">
        <v>0.75840699999999994</v>
      </c>
      <c r="AK73" s="88">
        <f t="shared" si="4"/>
        <v>1.1153140845000005</v>
      </c>
      <c r="AL73" s="88">
        <f t="shared" si="7"/>
        <v>20.075653521000007</v>
      </c>
      <c r="AM73" s="88">
        <f t="shared" si="5"/>
        <v>11.153140845000003</v>
      </c>
      <c r="AN73" t="s">
        <v>2826</v>
      </c>
      <c r="AO73" s="88" t="s">
        <v>2668</v>
      </c>
    </row>
    <row r="74" spans="1:41" ht="19.5" customHeight="1">
      <c r="A74" s="742" t="s">
        <v>595</v>
      </c>
      <c r="B74" t="str">
        <f t="shared" ref="B74" si="71">+CONCATENATE(A74,"*",AH74)</f>
        <v>191519*300</v>
      </c>
      <c r="D74" s="42" t="s">
        <v>834</v>
      </c>
      <c r="E74" s="187"/>
      <c r="F74" s="407"/>
      <c r="G74" s="226">
        <v>100</v>
      </c>
      <c r="H74" s="304"/>
      <c r="I74" s="406"/>
      <c r="J74" s="406"/>
      <c r="K74" s="22" t="s">
        <v>2604</v>
      </c>
      <c r="L74" s="16" t="s">
        <v>2613</v>
      </c>
      <c r="M74" s="16"/>
      <c r="N74" s="38" t="s">
        <v>2065</v>
      </c>
      <c r="O74" s="38" t="s">
        <v>2071</v>
      </c>
      <c r="P74" s="38">
        <v>20</v>
      </c>
      <c r="Q74" s="38">
        <v>20</v>
      </c>
      <c r="R74" t="str">
        <f>CONCATENATE(Tableau1[[#This Row],[LONGUEUR UNITE]],"X",Tableau1[[#This Row],[LARGEUR UNITE]])</f>
        <v>20X20</v>
      </c>
      <c r="S74" s="16" t="s">
        <v>2064</v>
      </c>
      <c r="T74" s="16"/>
      <c r="U74" s="16" t="s">
        <v>1261</v>
      </c>
      <c r="V74" s="38" t="s">
        <v>2076</v>
      </c>
      <c r="W74" s="45" t="s">
        <v>2592</v>
      </c>
      <c r="X74" s="45"/>
      <c r="Y74" s="6" t="s">
        <v>24</v>
      </c>
      <c r="Z74" s="246">
        <v>18</v>
      </c>
      <c r="AA74" s="247">
        <v>1800</v>
      </c>
      <c r="AB74" s="271">
        <v>10</v>
      </c>
      <c r="AC74" s="271">
        <v>5</v>
      </c>
      <c r="AD74" s="271">
        <v>50</v>
      </c>
      <c r="AE74" s="278">
        <f t="shared" ref="AE74" si="72">AF74/Z74</f>
        <v>4.6164999999999994</v>
      </c>
      <c r="AF74" s="268">
        <v>83.096999999999994</v>
      </c>
      <c r="AG74" s="278">
        <f t="shared" si="2"/>
        <v>46.164999999999999</v>
      </c>
      <c r="AH74" s="404">
        <v>300</v>
      </c>
      <c r="AI74" s="404">
        <f t="shared" si="3"/>
        <v>6</v>
      </c>
      <c r="AJ74" s="727">
        <v>0.76631100000000008</v>
      </c>
      <c r="AK74" s="88">
        <f t="shared" si="4"/>
        <v>1.0788252684999995</v>
      </c>
      <c r="AL74" s="88">
        <f t="shared" si="7"/>
        <v>19.41885483299999</v>
      </c>
      <c r="AM74" s="88">
        <f t="shared" si="5"/>
        <v>10.788252684999994</v>
      </c>
      <c r="AN74" t="s">
        <v>2826</v>
      </c>
      <c r="AO74" s="88" t="s">
        <v>2668</v>
      </c>
    </row>
    <row r="75" spans="1:41" s="5" customFormat="1" ht="19.5" customHeight="1">
      <c r="A75" s="745" t="s">
        <v>1435</v>
      </c>
      <c r="B75" t="str">
        <f t="shared" si="41"/>
        <v>193016*1</v>
      </c>
      <c r="C75"/>
      <c r="D75" s="42" t="s">
        <v>1670</v>
      </c>
      <c r="E75" s="187"/>
      <c r="F75" s="407"/>
      <c r="G75" s="226">
        <v>100</v>
      </c>
      <c r="H75" s="304"/>
      <c r="I75" s="406"/>
      <c r="J75" s="406"/>
      <c r="K75" s="22" t="s">
        <v>2604</v>
      </c>
      <c r="L75" s="16" t="s">
        <v>2613</v>
      </c>
      <c r="M75" s="16"/>
      <c r="N75" s="38" t="s">
        <v>2065</v>
      </c>
      <c r="O75" s="38" t="s">
        <v>2071</v>
      </c>
      <c r="P75" s="38">
        <v>20</v>
      </c>
      <c r="Q75" s="38">
        <v>20</v>
      </c>
      <c r="R75" t="str">
        <f>CONCATENATE(Tableau1[[#This Row],[LONGUEUR UNITE]],"X",Tableau1[[#This Row],[LARGEUR UNITE]])</f>
        <v>20X20</v>
      </c>
      <c r="S75" s="16" t="s">
        <v>2064</v>
      </c>
      <c r="T75" s="16"/>
      <c r="U75" s="16" t="s">
        <v>1261</v>
      </c>
      <c r="V75" s="38" t="s">
        <v>2077</v>
      </c>
      <c r="W75" s="45" t="s">
        <v>2592</v>
      </c>
      <c r="X75" s="45"/>
      <c r="Y75" s="6" t="s">
        <v>1430</v>
      </c>
      <c r="Z75" s="246">
        <v>18</v>
      </c>
      <c r="AA75" s="247">
        <v>1800</v>
      </c>
      <c r="AB75" s="271">
        <v>10</v>
      </c>
      <c r="AC75" s="271">
        <v>5</v>
      </c>
      <c r="AD75" s="271">
        <v>50</v>
      </c>
      <c r="AE75" s="278">
        <f t="shared" si="42"/>
        <v>4.6165166666666657</v>
      </c>
      <c r="AF75" s="268">
        <v>83.09729999999999</v>
      </c>
      <c r="AG75" s="278">
        <f t="shared" si="2"/>
        <v>46.165166666666657</v>
      </c>
      <c r="AH75" s="404">
        <v>1</v>
      </c>
      <c r="AI75" s="404">
        <f t="shared" si="3"/>
        <v>0.02</v>
      </c>
      <c r="AJ75" s="727">
        <v>0.69960400000000011</v>
      </c>
      <c r="AK75" s="88">
        <f t="shared" si="4"/>
        <v>1.3867831405999995</v>
      </c>
      <c r="AL75" s="88">
        <f t="shared" si="7"/>
        <v>24.96209653079999</v>
      </c>
      <c r="AM75" s="88">
        <f t="shared" si="5"/>
        <v>13.867831405999995</v>
      </c>
      <c r="AN75" t="s">
        <v>2826</v>
      </c>
      <c r="AO75" s="1053" t="s">
        <v>2668</v>
      </c>
    </row>
    <row r="76" spans="1:41" s="5" customFormat="1" ht="19.5" customHeight="1">
      <c r="A76" s="745" t="s">
        <v>1435</v>
      </c>
      <c r="B76" t="str">
        <f t="shared" ref="B76" si="73">+CONCATENATE(A76,"*",AH76)</f>
        <v>193016*50</v>
      </c>
      <c r="C76"/>
      <c r="D76" s="42" t="s">
        <v>1670</v>
      </c>
      <c r="E76" s="187"/>
      <c r="F76" s="407"/>
      <c r="G76" s="226">
        <v>100</v>
      </c>
      <c r="H76" s="304"/>
      <c r="I76" s="406"/>
      <c r="J76" s="406"/>
      <c r="K76" s="22" t="s">
        <v>2604</v>
      </c>
      <c r="L76" s="16" t="s">
        <v>2613</v>
      </c>
      <c r="M76" s="16"/>
      <c r="N76" s="38" t="s">
        <v>2065</v>
      </c>
      <c r="O76" s="38" t="s">
        <v>2071</v>
      </c>
      <c r="P76" s="38">
        <v>20</v>
      </c>
      <c r="Q76" s="38">
        <v>20</v>
      </c>
      <c r="R76" t="str">
        <f>CONCATENATE(Tableau1[[#This Row],[LONGUEUR UNITE]],"X",Tableau1[[#This Row],[LARGEUR UNITE]])</f>
        <v>20X20</v>
      </c>
      <c r="S76" s="16" t="s">
        <v>2064</v>
      </c>
      <c r="T76" s="16"/>
      <c r="U76" s="16" t="s">
        <v>1261</v>
      </c>
      <c r="V76" s="38" t="s">
        <v>2077</v>
      </c>
      <c r="W76" s="45" t="s">
        <v>2592</v>
      </c>
      <c r="X76" s="45"/>
      <c r="Y76" s="6" t="s">
        <v>1430</v>
      </c>
      <c r="Z76" s="246">
        <v>18</v>
      </c>
      <c r="AA76" s="247">
        <v>1800</v>
      </c>
      <c r="AB76" s="271">
        <v>10</v>
      </c>
      <c r="AC76" s="271">
        <v>5</v>
      </c>
      <c r="AD76" s="271">
        <v>50</v>
      </c>
      <c r="AE76" s="278">
        <f t="shared" ref="AE76" si="74">AF76/Z76</f>
        <v>4.6165166666666657</v>
      </c>
      <c r="AF76" s="268">
        <v>83.09729999999999</v>
      </c>
      <c r="AG76" s="278">
        <f t="shared" ref="AG76:AG110" si="75">AF76/AA76*1000</f>
        <v>46.165166666666657</v>
      </c>
      <c r="AH76" s="404">
        <v>50</v>
      </c>
      <c r="AI76" s="404">
        <f t="shared" si="3"/>
        <v>1</v>
      </c>
      <c r="AJ76" s="727">
        <v>0.7456910000000001</v>
      </c>
      <c r="AK76" s="88">
        <f t="shared" ref="AK76:AK110" si="76">AL76/Z76</f>
        <v>1.1740217369833326</v>
      </c>
      <c r="AL76" s="88">
        <f t="shared" si="7"/>
        <v>21.132391265699987</v>
      </c>
      <c r="AM76" s="88">
        <f t="shared" ref="AM76:AM110" si="77">AL76/AA76*1000</f>
        <v>11.740217369833326</v>
      </c>
      <c r="AN76" t="s">
        <v>2826</v>
      </c>
      <c r="AO76" s="1053" t="s">
        <v>2668</v>
      </c>
    </row>
    <row r="77" spans="1:41" s="5" customFormat="1" ht="19.5" customHeight="1">
      <c r="A77" s="745" t="s">
        <v>1435</v>
      </c>
      <c r="B77" t="str">
        <f t="shared" ref="B77" si="78">+CONCATENATE(A77,"*",AH77)</f>
        <v>193016*150</v>
      </c>
      <c r="C77"/>
      <c r="D77" s="42" t="s">
        <v>1670</v>
      </c>
      <c r="E77" s="187"/>
      <c r="F77" s="407"/>
      <c r="G77" s="226">
        <v>100</v>
      </c>
      <c r="H77" s="304"/>
      <c r="I77" s="406"/>
      <c r="J77" s="406"/>
      <c r="K77" s="22" t="s">
        <v>2604</v>
      </c>
      <c r="L77" s="16" t="s">
        <v>2613</v>
      </c>
      <c r="M77" s="16"/>
      <c r="N77" s="38" t="s">
        <v>2065</v>
      </c>
      <c r="O77" s="38" t="s">
        <v>2071</v>
      </c>
      <c r="P77" s="38">
        <v>20</v>
      </c>
      <c r="Q77" s="38">
        <v>20</v>
      </c>
      <c r="R77" t="str">
        <f>CONCATENATE(Tableau1[[#This Row],[LONGUEUR UNITE]],"X",Tableau1[[#This Row],[LARGEUR UNITE]])</f>
        <v>20X20</v>
      </c>
      <c r="S77" s="16" t="s">
        <v>2064</v>
      </c>
      <c r="T77" s="16"/>
      <c r="U77" s="16" t="s">
        <v>1261</v>
      </c>
      <c r="V77" s="38" t="s">
        <v>2077</v>
      </c>
      <c r="W77" s="45" t="s">
        <v>2592</v>
      </c>
      <c r="X77" s="45"/>
      <c r="Y77" s="6" t="s">
        <v>1430</v>
      </c>
      <c r="Z77" s="246">
        <v>18</v>
      </c>
      <c r="AA77" s="247">
        <v>1800</v>
      </c>
      <c r="AB77" s="271">
        <v>10</v>
      </c>
      <c r="AC77" s="271">
        <v>5</v>
      </c>
      <c r="AD77" s="271">
        <v>50</v>
      </c>
      <c r="AE77" s="278">
        <f t="shared" ref="AE77" si="79">AF77/Z77</f>
        <v>4.6165166666666657</v>
      </c>
      <c r="AF77" s="268">
        <v>83.09729999999999</v>
      </c>
      <c r="AG77" s="278">
        <f t="shared" si="75"/>
        <v>46.165166666666657</v>
      </c>
      <c r="AH77" s="404">
        <v>150</v>
      </c>
      <c r="AI77" s="404">
        <f t="shared" si="3"/>
        <v>3</v>
      </c>
      <c r="AJ77" s="727">
        <v>0.75840699999999994</v>
      </c>
      <c r="AK77" s="88">
        <f t="shared" si="76"/>
        <v>1.1153181110500003</v>
      </c>
      <c r="AL77" s="88">
        <f t="shared" ref="AL77:AL110" si="80">AF77-(AF77*AJ77)</f>
        <v>20.075725998900005</v>
      </c>
      <c r="AM77" s="88">
        <f t="shared" si="77"/>
        <v>11.153181110500004</v>
      </c>
      <c r="AN77" t="s">
        <v>2826</v>
      </c>
      <c r="AO77" s="1053" t="s">
        <v>2668</v>
      </c>
    </row>
    <row r="78" spans="1:41" s="5" customFormat="1" ht="19.5" customHeight="1">
      <c r="A78" s="745" t="s">
        <v>1435</v>
      </c>
      <c r="B78" t="str">
        <f t="shared" ref="B78" si="81">+CONCATENATE(A78,"*",AH78)</f>
        <v>193016*300</v>
      </c>
      <c r="C78"/>
      <c r="D78" s="42" t="s">
        <v>1670</v>
      </c>
      <c r="E78" s="187"/>
      <c r="F78" s="407"/>
      <c r="G78" s="226">
        <v>100</v>
      </c>
      <c r="H78" s="304"/>
      <c r="I78" s="406"/>
      <c r="J78" s="406"/>
      <c r="K78" s="22" t="s">
        <v>2604</v>
      </c>
      <c r="L78" s="16" t="s">
        <v>2613</v>
      </c>
      <c r="M78" s="16"/>
      <c r="N78" s="38" t="s">
        <v>2065</v>
      </c>
      <c r="O78" s="38" t="s">
        <v>2071</v>
      </c>
      <c r="P78" s="38">
        <v>20</v>
      </c>
      <c r="Q78" s="38">
        <v>20</v>
      </c>
      <c r="R78" t="str">
        <f>CONCATENATE(Tableau1[[#This Row],[LONGUEUR UNITE]],"X",Tableau1[[#This Row],[LARGEUR UNITE]])</f>
        <v>20X20</v>
      </c>
      <c r="S78" s="16" t="s">
        <v>2064</v>
      </c>
      <c r="T78" s="16"/>
      <c r="U78" s="16" t="s">
        <v>1261</v>
      </c>
      <c r="V78" s="38" t="s">
        <v>2077</v>
      </c>
      <c r="W78" s="45" t="s">
        <v>2592</v>
      </c>
      <c r="X78" s="45"/>
      <c r="Y78" s="6" t="s">
        <v>1430</v>
      </c>
      <c r="Z78" s="246">
        <v>18</v>
      </c>
      <c r="AA78" s="247">
        <v>1800</v>
      </c>
      <c r="AB78" s="271">
        <v>10</v>
      </c>
      <c r="AC78" s="271">
        <v>5</v>
      </c>
      <c r="AD78" s="271">
        <v>50</v>
      </c>
      <c r="AE78" s="278">
        <f t="shared" ref="AE78" si="82">AF78/Z78</f>
        <v>4.6165166666666657</v>
      </c>
      <c r="AF78" s="268">
        <v>83.09729999999999</v>
      </c>
      <c r="AG78" s="278">
        <f t="shared" si="75"/>
        <v>46.165166666666657</v>
      </c>
      <c r="AH78" s="404">
        <v>300</v>
      </c>
      <c r="AI78" s="404">
        <f t="shared" si="3"/>
        <v>6</v>
      </c>
      <c r="AJ78" s="727">
        <v>0.76631100000000008</v>
      </c>
      <c r="AK78" s="88">
        <f t="shared" si="76"/>
        <v>1.0788291633166662</v>
      </c>
      <c r="AL78" s="88">
        <f t="shared" si="80"/>
        <v>19.418924939699991</v>
      </c>
      <c r="AM78" s="88">
        <f t="shared" si="77"/>
        <v>10.788291633166661</v>
      </c>
      <c r="AN78" t="s">
        <v>2826</v>
      </c>
      <c r="AO78" s="1053" t="s">
        <v>2668</v>
      </c>
    </row>
    <row r="79" spans="1:41" ht="19.5" customHeight="1">
      <c r="A79" s="742" t="s">
        <v>596</v>
      </c>
      <c r="B79" t="str">
        <f t="shared" si="41"/>
        <v>193267*1</v>
      </c>
      <c r="D79" s="42" t="s">
        <v>846</v>
      </c>
      <c r="E79" s="187"/>
      <c r="F79" s="407"/>
      <c r="G79" s="226">
        <v>100</v>
      </c>
      <c r="H79" s="304"/>
      <c r="I79" s="406"/>
      <c r="J79" s="406"/>
      <c r="K79" s="22" t="s">
        <v>2604</v>
      </c>
      <c r="L79" s="16" t="s">
        <v>2613</v>
      </c>
      <c r="M79" s="16"/>
      <c r="N79" s="38" t="s">
        <v>2065</v>
      </c>
      <c r="O79" s="38" t="s">
        <v>2071</v>
      </c>
      <c r="P79" s="38">
        <v>20</v>
      </c>
      <c r="Q79" s="38">
        <v>20</v>
      </c>
      <c r="R79" t="str">
        <f>CONCATENATE(Tableau1[[#This Row],[LONGUEUR UNITE]],"X",Tableau1[[#This Row],[LARGEUR UNITE]])</f>
        <v>20X20</v>
      </c>
      <c r="S79" s="16" t="s">
        <v>2064</v>
      </c>
      <c r="T79" s="16"/>
      <c r="U79" s="16" t="s">
        <v>1261</v>
      </c>
      <c r="V79" s="38" t="s">
        <v>2078</v>
      </c>
      <c r="W79" s="45" t="s">
        <v>2592</v>
      </c>
      <c r="X79" s="45"/>
      <c r="Y79" s="6" t="s">
        <v>25</v>
      </c>
      <c r="Z79" s="246">
        <v>18</v>
      </c>
      <c r="AA79" s="247">
        <v>1800</v>
      </c>
      <c r="AB79" s="271">
        <v>10</v>
      </c>
      <c r="AC79" s="271">
        <v>5</v>
      </c>
      <c r="AD79" s="271">
        <v>50</v>
      </c>
      <c r="AE79" s="278">
        <f t="shared" si="42"/>
        <v>4.6164999999999994</v>
      </c>
      <c r="AF79" s="268">
        <v>83.096999999999994</v>
      </c>
      <c r="AG79" s="278">
        <f t="shared" si="75"/>
        <v>46.164999999999999</v>
      </c>
      <c r="AH79" s="404">
        <v>1</v>
      </c>
      <c r="AI79" s="404">
        <f t="shared" si="3"/>
        <v>0.02</v>
      </c>
      <c r="AJ79" s="727">
        <v>0.69960400000000011</v>
      </c>
      <c r="AK79" s="88">
        <f t="shared" si="76"/>
        <v>1.3867781339999992</v>
      </c>
      <c r="AL79" s="88">
        <f t="shared" si="80"/>
        <v>24.962006411999987</v>
      </c>
      <c r="AM79" s="88">
        <f t="shared" si="77"/>
        <v>13.867781339999993</v>
      </c>
      <c r="AN79" t="s">
        <v>2826</v>
      </c>
      <c r="AO79" s="88" t="s">
        <v>2668</v>
      </c>
    </row>
    <row r="80" spans="1:41" ht="19.5" customHeight="1">
      <c r="A80" s="742" t="s">
        <v>596</v>
      </c>
      <c r="B80" t="str">
        <f t="shared" ref="B80" si="83">+CONCATENATE(A80,"*",AH80)</f>
        <v>193267*50</v>
      </c>
      <c r="D80" s="42" t="s">
        <v>846</v>
      </c>
      <c r="E80" s="187"/>
      <c r="F80" s="407"/>
      <c r="G80" s="226">
        <v>100</v>
      </c>
      <c r="H80" s="304"/>
      <c r="I80" s="406"/>
      <c r="J80" s="406"/>
      <c r="K80" s="22" t="s">
        <v>2604</v>
      </c>
      <c r="L80" s="16" t="s">
        <v>2613</v>
      </c>
      <c r="M80" s="16"/>
      <c r="N80" s="38" t="s">
        <v>2065</v>
      </c>
      <c r="O80" s="38" t="s">
        <v>2071</v>
      </c>
      <c r="P80" s="38">
        <v>20</v>
      </c>
      <c r="Q80" s="38">
        <v>20</v>
      </c>
      <c r="R80" t="str">
        <f>CONCATENATE(Tableau1[[#This Row],[LONGUEUR UNITE]],"X",Tableau1[[#This Row],[LARGEUR UNITE]])</f>
        <v>20X20</v>
      </c>
      <c r="S80" s="16" t="s">
        <v>2064</v>
      </c>
      <c r="T80" s="16"/>
      <c r="U80" s="16" t="s">
        <v>1261</v>
      </c>
      <c r="V80" s="38" t="s">
        <v>2078</v>
      </c>
      <c r="W80" s="45" t="s">
        <v>2592</v>
      </c>
      <c r="X80" s="45"/>
      <c r="Y80" s="6" t="s">
        <v>25</v>
      </c>
      <c r="Z80" s="246">
        <v>18</v>
      </c>
      <c r="AA80" s="247">
        <v>1800</v>
      </c>
      <c r="AB80" s="271">
        <v>10</v>
      </c>
      <c r="AC80" s="271">
        <v>5</v>
      </c>
      <c r="AD80" s="271">
        <v>50</v>
      </c>
      <c r="AE80" s="278">
        <f t="shared" ref="AE80" si="84">AF80/Z80</f>
        <v>4.6164999999999994</v>
      </c>
      <c r="AF80" s="268">
        <v>83.096999999999994</v>
      </c>
      <c r="AG80" s="278">
        <f t="shared" si="75"/>
        <v>46.164999999999999</v>
      </c>
      <c r="AH80" s="404">
        <v>50</v>
      </c>
      <c r="AI80" s="404">
        <f t="shared" si="3"/>
        <v>1</v>
      </c>
      <c r="AJ80" s="727">
        <v>0.7456910000000001</v>
      </c>
      <c r="AK80" s="88">
        <f t="shared" si="76"/>
        <v>1.1740174984999996</v>
      </c>
      <c r="AL80" s="88">
        <f t="shared" si="80"/>
        <v>21.132314972999993</v>
      </c>
      <c r="AM80" s="88">
        <f t="shared" si="77"/>
        <v>11.740174984999996</v>
      </c>
      <c r="AN80" t="s">
        <v>2826</v>
      </c>
      <c r="AO80" s="88" t="s">
        <v>2668</v>
      </c>
    </row>
    <row r="81" spans="1:41" ht="19.5" customHeight="1">
      <c r="A81" s="742" t="s">
        <v>596</v>
      </c>
      <c r="B81" t="str">
        <f t="shared" ref="B81" si="85">+CONCATENATE(A81,"*",AH81)</f>
        <v>193267*150</v>
      </c>
      <c r="D81" s="42" t="s">
        <v>846</v>
      </c>
      <c r="E81" s="187"/>
      <c r="F81" s="407"/>
      <c r="G81" s="226">
        <v>100</v>
      </c>
      <c r="H81" s="304"/>
      <c r="I81" s="406"/>
      <c r="J81" s="406"/>
      <c r="K81" s="22" t="s">
        <v>2604</v>
      </c>
      <c r="L81" s="16" t="s">
        <v>2613</v>
      </c>
      <c r="M81" s="16"/>
      <c r="N81" s="38" t="s">
        <v>2065</v>
      </c>
      <c r="O81" s="38" t="s">
        <v>2071</v>
      </c>
      <c r="P81" s="38">
        <v>20</v>
      </c>
      <c r="Q81" s="38">
        <v>20</v>
      </c>
      <c r="R81" t="str">
        <f>CONCATENATE(Tableau1[[#This Row],[LONGUEUR UNITE]],"X",Tableau1[[#This Row],[LARGEUR UNITE]])</f>
        <v>20X20</v>
      </c>
      <c r="S81" s="16" t="s">
        <v>2064</v>
      </c>
      <c r="T81" s="16"/>
      <c r="U81" s="16" t="s">
        <v>1261</v>
      </c>
      <c r="V81" s="38" t="s">
        <v>2078</v>
      </c>
      <c r="W81" s="45" t="s">
        <v>2592</v>
      </c>
      <c r="X81" s="45"/>
      <c r="Y81" s="6" t="s">
        <v>25</v>
      </c>
      <c r="Z81" s="246">
        <v>18</v>
      </c>
      <c r="AA81" s="247">
        <v>1800</v>
      </c>
      <c r="AB81" s="271">
        <v>10</v>
      </c>
      <c r="AC81" s="271">
        <v>5</v>
      </c>
      <c r="AD81" s="271">
        <v>50</v>
      </c>
      <c r="AE81" s="278">
        <f t="shared" ref="AE81" si="86">AF81/Z81</f>
        <v>4.6164999999999994</v>
      </c>
      <c r="AF81" s="268">
        <v>83.096999999999994</v>
      </c>
      <c r="AG81" s="278">
        <f t="shared" si="75"/>
        <v>46.164999999999999</v>
      </c>
      <c r="AH81" s="404">
        <v>150</v>
      </c>
      <c r="AI81" s="404">
        <f t="shared" si="3"/>
        <v>3</v>
      </c>
      <c r="AJ81" s="727">
        <v>0.75840699999999994</v>
      </c>
      <c r="AK81" s="88">
        <f t="shared" si="76"/>
        <v>1.1153140845000005</v>
      </c>
      <c r="AL81" s="88">
        <f t="shared" si="80"/>
        <v>20.075653521000007</v>
      </c>
      <c r="AM81" s="88">
        <f t="shared" si="77"/>
        <v>11.153140845000003</v>
      </c>
      <c r="AN81" t="s">
        <v>2826</v>
      </c>
      <c r="AO81" s="88" t="s">
        <v>2668</v>
      </c>
    </row>
    <row r="82" spans="1:41" ht="19.5" customHeight="1">
      <c r="A82" s="742" t="s">
        <v>596</v>
      </c>
      <c r="B82" t="str">
        <f t="shared" ref="B82" si="87">+CONCATENATE(A82,"*",AH82)</f>
        <v>193267*300</v>
      </c>
      <c r="D82" s="42" t="s">
        <v>846</v>
      </c>
      <c r="E82" s="187"/>
      <c r="F82" s="407"/>
      <c r="G82" s="226">
        <v>100</v>
      </c>
      <c r="H82" s="304"/>
      <c r="I82" s="406"/>
      <c r="J82" s="406"/>
      <c r="K82" s="22" t="s">
        <v>2604</v>
      </c>
      <c r="L82" s="16" t="s">
        <v>2613</v>
      </c>
      <c r="M82" s="16"/>
      <c r="N82" s="38" t="s">
        <v>2065</v>
      </c>
      <c r="O82" s="38" t="s">
        <v>2071</v>
      </c>
      <c r="P82" s="38">
        <v>20</v>
      </c>
      <c r="Q82" s="38">
        <v>20</v>
      </c>
      <c r="R82" t="str">
        <f>CONCATENATE(Tableau1[[#This Row],[LONGUEUR UNITE]],"X",Tableau1[[#This Row],[LARGEUR UNITE]])</f>
        <v>20X20</v>
      </c>
      <c r="S82" s="16" t="s">
        <v>2064</v>
      </c>
      <c r="T82" s="16"/>
      <c r="U82" s="16" t="s">
        <v>1261</v>
      </c>
      <c r="V82" s="38" t="s">
        <v>2078</v>
      </c>
      <c r="W82" s="45" t="s">
        <v>2592</v>
      </c>
      <c r="X82" s="45"/>
      <c r="Y82" s="6" t="s">
        <v>25</v>
      </c>
      <c r="Z82" s="246">
        <v>18</v>
      </c>
      <c r="AA82" s="247">
        <v>1800</v>
      </c>
      <c r="AB82" s="271">
        <v>10</v>
      </c>
      <c r="AC82" s="271">
        <v>5</v>
      </c>
      <c r="AD82" s="271">
        <v>50</v>
      </c>
      <c r="AE82" s="278">
        <f t="shared" ref="AE82" si="88">AF82/Z82</f>
        <v>4.6164999999999994</v>
      </c>
      <c r="AF82" s="268">
        <v>83.096999999999994</v>
      </c>
      <c r="AG82" s="278">
        <f t="shared" si="75"/>
        <v>46.164999999999999</v>
      </c>
      <c r="AH82" s="404">
        <v>300</v>
      </c>
      <c r="AI82" s="404">
        <f t="shared" si="3"/>
        <v>6</v>
      </c>
      <c r="AJ82" s="727">
        <v>0.76631100000000008</v>
      </c>
      <c r="AK82" s="88">
        <f t="shared" si="76"/>
        <v>1.0788252684999995</v>
      </c>
      <c r="AL82" s="88">
        <f t="shared" si="80"/>
        <v>19.41885483299999</v>
      </c>
      <c r="AM82" s="88">
        <f t="shared" si="77"/>
        <v>10.788252684999994</v>
      </c>
      <c r="AN82" t="s">
        <v>2826</v>
      </c>
      <c r="AO82" s="88" t="s">
        <v>2668</v>
      </c>
    </row>
    <row r="83" spans="1:41" s="5" customFormat="1" ht="19.5" customHeight="1">
      <c r="A83" s="742" t="s">
        <v>597</v>
      </c>
      <c r="B83" t="str">
        <f t="shared" si="41"/>
        <v>191529*1</v>
      </c>
      <c r="C83"/>
      <c r="D83" s="42" t="s">
        <v>831</v>
      </c>
      <c r="E83" s="187"/>
      <c r="F83" s="407"/>
      <c r="G83" s="226">
        <v>100</v>
      </c>
      <c r="H83" s="304"/>
      <c r="I83" s="406"/>
      <c r="J83" s="406"/>
      <c r="K83" s="22" t="s">
        <v>2604</v>
      </c>
      <c r="L83" s="16" t="s">
        <v>2613</v>
      </c>
      <c r="M83" s="16"/>
      <c r="N83" s="38" t="s">
        <v>2065</v>
      </c>
      <c r="O83" s="38" t="s">
        <v>2071</v>
      </c>
      <c r="P83" s="38">
        <v>20</v>
      </c>
      <c r="Q83" s="38">
        <v>20</v>
      </c>
      <c r="R83" t="str">
        <f>CONCATENATE(Tableau1[[#This Row],[LONGUEUR UNITE]],"X",Tableau1[[#This Row],[LARGEUR UNITE]])</f>
        <v>20X20</v>
      </c>
      <c r="S83" s="16" t="s">
        <v>2064</v>
      </c>
      <c r="T83" s="16"/>
      <c r="U83" s="16" t="s">
        <v>1261</v>
      </c>
      <c r="V83" s="38" t="s">
        <v>2079</v>
      </c>
      <c r="W83" s="45" t="s">
        <v>2592</v>
      </c>
      <c r="X83" s="45"/>
      <c r="Y83" s="6" t="s">
        <v>26</v>
      </c>
      <c r="Z83" s="246">
        <v>18</v>
      </c>
      <c r="AA83" s="247">
        <v>1800</v>
      </c>
      <c r="AB83" s="271">
        <v>10</v>
      </c>
      <c r="AC83" s="271">
        <v>5</v>
      </c>
      <c r="AD83" s="271">
        <v>50</v>
      </c>
      <c r="AE83" s="278">
        <f t="shared" si="42"/>
        <v>4.6164999999999994</v>
      </c>
      <c r="AF83" s="268">
        <v>83.096999999999994</v>
      </c>
      <c r="AG83" s="278">
        <f t="shared" si="75"/>
        <v>46.164999999999999</v>
      </c>
      <c r="AH83" s="404">
        <v>1</v>
      </c>
      <c r="AI83" s="404">
        <f t="shared" si="3"/>
        <v>0.02</v>
      </c>
      <c r="AJ83" s="727">
        <v>0.69960400000000011</v>
      </c>
      <c r="AK83" s="88">
        <f t="shared" si="76"/>
        <v>1.3867781339999992</v>
      </c>
      <c r="AL83" s="88">
        <f t="shared" si="80"/>
        <v>24.962006411999987</v>
      </c>
      <c r="AM83" s="88">
        <f t="shared" si="77"/>
        <v>13.867781339999993</v>
      </c>
      <c r="AN83" t="s">
        <v>2826</v>
      </c>
      <c r="AO83" s="1053" t="s">
        <v>2668</v>
      </c>
    </row>
    <row r="84" spans="1:41" s="5" customFormat="1" ht="19.5" customHeight="1">
      <c r="A84" s="742" t="s">
        <v>597</v>
      </c>
      <c r="B84" t="str">
        <f t="shared" ref="B84" si="89">+CONCATENATE(A84,"*",AH84)</f>
        <v>191529*50</v>
      </c>
      <c r="C84"/>
      <c r="D84" s="42" t="s">
        <v>831</v>
      </c>
      <c r="E84" s="187"/>
      <c r="F84" s="407"/>
      <c r="G84" s="226">
        <v>100</v>
      </c>
      <c r="H84" s="304"/>
      <c r="I84" s="406"/>
      <c r="J84" s="406"/>
      <c r="K84" s="22" t="s">
        <v>2604</v>
      </c>
      <c r="L84" s="16" t="s">
        <v>2613</v>
      </c>
      <c r="M84" s="16"/>
      <c r="N84" s="38" t="s">
        <v>2065</v>
      </c>
      <c r="O84" s="38" t="s">
        <v>2071</v>
      </c>
      <c r="P84" s="38">
        <v>20</v>
      </c>
      <c r="Q84" s="38">
        <v>20</v>
      </c>
      <c r="R84" t="str">
        <f>CONCATENATE(Tableau1[[#This Row],[LONGUEUR UNITE]],"X",Tableau1[[#This Row],[LARGEUR UNITE]])</f>
        <v>20X20</v>
      </c>
      <c r="S84" s="16" t="s">
        <v>2064</v>
      </c>
      <c r="T84" s="16"/>
      <c r="U84" s="16" t="s">
        <v>1261</v>
      </c>
      <c r="V84" s="38" t="s">
        <v>2079</v>
      </c>
      <c r="W84" s="45" t="s">
        <v>2592</v>
      </c>
      <c r="X84" s="45"/>
      <c r="Y84" s="6" t="s">
        <v>26</v>
      </c>
      <c r="Z84" s="246">
        <v>18</v>
      </c>
      <c r="AA84" s="247">
        <v>1800</v>
      </c>
      <c r="AB84" s="271">
        <v>10</v>
      </c>
      <c r="AC84" s="271">
        <v>5</v>
      </c>
      <c r="AD84" s="271">
        <v>50</v>
      </c>
      <c r="AE84" s="278">
        <f t="shared" ref="AE84" si="90">AF84/Z84</f>
        <v>4.6164999999999994</v>
      </c>
      <c r="AF84" s="268">
        <v>83.096999999999994</v>
      </c>
      <c r="AG84" s="278">
        <f t="shared" si="75"/>
        <v>46.164999999999999</v>
      </c>
      <c r="AH84" s="404">
        <v>50</v>
      </c>
      <c r="AI84" s="404">
        <f t="shared" si="3"/>
        <v>1</v>
      </c>
      <c r="AJ84" s="727">
        <v>0.7456910000000001</v>
      </c>
      <c r="AK84" s="88">
        <f t="shared" si="76"/>
        <v>1.1740174984999996</v>
      </c>
      <c r="AL84" s="88">
        <f t="shared" si="80"/>
        <v>21.132314972999993</v>
      </c>
      <c r="AM84" s="88">
        <f t="shared" si="77"/>
        <v>11.740174984999996</v>
      </c>
      <c r="AN84" t="s">
        <v>2826</v>
      </c>
      <c r="AO84" s="1053" t="s">
        <v>2668</v>
      </c>
    </row>
    <row r="85" spans="1:41" s="5" customFormat="1" ht="19.5" customHeight="1">
      <c r="A85" s="742" t="s">
        <v>597</v>
      </c>
      <c r="B85" t="str">
        <f t="shared" ref="B85" si="91">+CONCATENATE(A85,"*",AH85)</f>
        <v>191529*150</v>
      </c>
      <c r="C85"/>
      <c r="D85" s="42" t="s">
        <v>831</v>
      </c>
      <c r="E85" s="187"/>
      <c r="F85" s="407"/>
      <c r="G85" s="226">
        <v>100</v>
      </c>
      <c r="H85" s="304"/>
      <c r="I85" s="406"/>
      <c r="J85" s="406"/>
      <c r="K85" s="22" t="s">
        <v>2604</v>
      </c>
      <c r="L85" s="16" t="s">
        <v>2613</v>
      </c>
      <c r="M85" s="16"/>
      <c r="N85" s="38" t="s">
        <v>2065</v>
      </c>
      <c r="O85" s="38" t="s">
        <v>2071</v>
      </c>
      <c r="P85" s="38">
        <v>20</v>
      </c>
      <c r="Q85" s="38">
        <v>20</v>
      </c>
      <c r="R85" t="str">
        <f>CONCATENATE(Tableau1[[#This Row],[LONGUEUR UNITE]],"X",Tableau1[[#This Row],[LARGEUR UNITE]])</f>
        <v>20X20</v>
      </c>
      <c r="S85" s="16" t="s">
        <v>2064</v>
      </c>
      <c r="T85" s="16"/>
      <c r="U85" s="16" t="s">
        <v>1261</v>
      </c>
      <c r="V85" s="38" t="s">
        <v>2079</v>
      </c>
      <c r="W85" s="45" t="s">
        <v>2592</v>
      </c>
      <c r="X85" s="45"/>
      <c r="Y85" s="6" t="s">
        <v>26</v>
      </c>
      <c r="Z85" s="246">
        <v>18</v>
      </c>
      <c r="AA85" s="247">
        <v>1800</v>
      </c>
      <c r="AB85" s="271">
        <v>10</v>
      </c>
      <c r="AC85" s="271">
        <v>5</v>
      </c>
      <c r="AD85" s="271">
        <v>50</v>
      </c>
      <c r="AE85" s="278">
        <f t="shared" ref="AE85" si="92">AF85/Z85</f>
        <v>4.6164999999999994</v>
      </c>
      <c r="AF85" s="268">
        <v>83.096999999999994</v>
      </c>
      <c r="AG85" s="278">
        <f t="shared" si="75"/>
        <v>46.164999999999999</v>
      </c>
      <c r="AH85" s="404">
        <v>150</v>
      </c>
      <c r="AI85" s="404">
        <f t="shared" si="3"/>
        <v>3</v>
      </c>
      <c r="AJ85" s="727">
        <v>0.75840699999999994</v>
      </c>
      <c r="AK85" s="88">
        <f t="shared" si="76"/>
        <v>1.1153140845000005</v>
      </c>
      <c r="AL85" s="88">
        <f t="shared" si="80"/>
        <v>20.075653521000007</v>
      </c>
      <c r="AM85" s="88">
        <f t="shared" si="77"/>
        <v>11.153140845000003</v>
      </c>
      <c r="AN85" t="s">
        <v>2826</v>
      </c>
      <c r="AO85" s="1053" t="s">
        <v>2668</v>
      </c>
    </row>
    <row r="86" spans="1:41" s="5" customFormat="1" ht="19.5" customHeight="1">
      <c r="A86" s="742" t="s">
        <v>597</v>
      </c>
      <c r="B86" t="str">
        <f t="shared" ref="B86" si="93">+CONCATENATE(A86,"*",AH86)</f>
        <v>191529*300</v>
      </c>
      <c r="C86"/>
      <c r="D86" s="42" t="s">
        <v>831</v>
      </c>
      <c r="E86" s="187"/>
      <c r="F86" s="407"/>
      <c r="G86" s="226">
        <v>100</v>
      </c>
      <c r="H86" s="304"/>
      <c r="I86" s="406"/>
      <c r="J86" s="406"/>
      <c r="K86" s="22" t="s">
        <v>2604</v>
      </c>
      <c r="L86" s="16" t="s">
        <v>2613</v>
      </c>
      <c r="M86" s="16"/>
      <c r="N86" s="38" t="s">
        <v>2065</v>
      </c>
      <c r="O86" s="38" t="s">
        <v>2071</v>
      </c>
      <c r="P86" s="38">
        <v>20</v>
      </c>
      <c r="Q86" s="38">
        <v>20</v>
      </c>
      <c r="R86" t="str">
        <f>CONCATENATE(Tableau1[[#This Row],[LONGUEUR UNITE]],"X",Tableau1[[#This Row],[LARGEUR UNITE]])</f>
        <v>20X20</v>
      </c>
      <c r="S86" s="16" t="s">
        <v>2064</v>
      </c>
      <c r="T86" s="16"/>
      <c r="U86" s="16" t="s">
        <v>1261</v>
      </c>
      <c r="V86" s="38" t="s">
        <v>2079</v>
      </c>
      <c r="W86" s="45" t="s">
        <v>2592</v>
      </c>
      <c r="X86" s="45"/>
      <c r="Y86" s="6" t="s">
        <v>26</v>
      </c>
      <c r="Z86" s="246">
        <v>18</v>
      </c>
      <c r="AA86" s="247">
        <v>1800</v>
      </c>
      <c r="AB86" s="271">
        <v>10</v>
      </c>
      <c r="AC86" s="271">
        <v>5</v>
      </c>
      <c r="AD86" s="271">
        <v>50</v>
      </c>
      <c r="AE86" s="278">
        <f t="shared" ref="AE86" si="94">AF86/Z86</f>
        <v>4.6164999999999994</v>
      </c>
      <c r="AF86" s="268">
        <v>83.096999999999994</v>
      </c>
      <c r="AG86" s="278">
        <f t="shared" si="75"/>
        <v>46.164999999999999</v>
      </c>
      <c r="AH86" s="404">
        <v>300</v>
      </c>
      <c r="AI86" s="404">
        <f t="shared" si="3"/>
        <v>6</v>
      </c>
      <c r="AJ86" s="727">
        <v>0.76631100000000008</v>
      </c>
      <c r="AK86" s="88">
        <f t="shared" si="76"/>
        <v>1.0788252684999995</v>
      </c>
      <c r="AL86" s="88">
        <f t="shared" si="80"/>
        <v>19.41885483299999</v>
      </c>
      <c r="AM86" s="88">
        <f t="shared" si="77"/>
        <v>10.788252684999994</v>
      </c>
      <c r="AN86" t="s">
        <v>2826</v>
      </c>
      <c r="AO86" s="1053" t="s">
        <v>2668</v>
      </c>
    </row>
    <row r="87" spans="1:41" ht="19.5" customHeight="1">
      <c r="A87" s="742" t="s">
        <v>598</v>
      </c>
      <c r="B87" t="str">
        <f t="shared" si="41"/>
        <v>191999*1</v>
      </c>
      <c r="D87" s="42" t="s">
        <v>844</v>
      </c>
      <c r="E87" s="187"/>
      <c r="F87" s="407"/>
      <c r="G87" s="226">
        <v>100</v>
      </c>
      <c r="H87" s="304"/>
      <c r="I87" s="406"/>
      <c r="J87" s="406"/>
      <c r="K87" s="22" t="s">
        <v>2604</v>
      </c>
      <c r="L87" s="16" t="s">
        <v>2613</v>
      </c>
      <c r="M87" s="16"/>
      <c r="N87" s="38" t="s">
        <v>2065</v>
      </c>
      <c r="O87" s="38" t="s">
        <v>2071</v>
      </c>
      <c r="P87" s="38">
        <v>20</v>
      </c>
      <c r="Q87" s="38">
        <v>20</v>
      </c>
      <c r="R87" t="str">
        <f>CONCATENATE(Tableau1[[#This Row],[LONGUEUR UNITE]],"X",Tableau1[[#This Row],[LARGEUR UNITE]])</f>
        <v>20X20</v>
      </c>
      <c r="S87" s="16" t="s">
        <v>2064</v>
      </c>
      <c r="T87" s="16"/>
      <c r="U87" s="16" t="s">
        <v>1261</v>
      </c>
      <c r="V87" s="38" t="s">
        <v>2080</v>
      </c>
      <c r="W87" s="45" t="s">
        <v>2592</v>
      </c>
      <c r="X87" s="45"/>
      <c r="Y87" s="6" t="s">
        <v>27</v>
      </c>
      <c r="Z87" s="246">
        <v>18</v>
      </c>
      <c r="AA87" s="247">
        <v>1800</v>
      </c>
      <c r="AB87" s="271">
        <v>10</v>
      </c>
      <c r="AC87" s="271">
        <v>5</v>
      </c>
      <c r="AD87" s="271">
        <v>50</v>
      </c>
      <c r="AE87" s="278">
        <f t="shared" si="42"/>
        <v>4.6164999999999994</v>
      </c>
      <c r="AF87" s="268">
        <v>83.096999999999994</v>
      </c>
      <c r="AG87" s="278">
        <f t="shared" si="75"/>
        <v>46.164999999999999</v>
      </c>
      <c r="AH87" s="404">
        <v>1</v>
      </c>
      <c r="AI87" s="404">
        <f t="shared" si="3"/>
        <v>0.02</v>
      </c>
      <c r="AJ87" s="727">
        <v>0.69960400000000011</v>
      </c>
      <c r="AK87" s="88">
        <f t="shared" si="76"/>
        <v>1.3867781339999992</v>
      </c>
      <c r="AL87" s="88">
        <f t="shared" si="80"/>
        <v>24.962006411999987</v>
      </c>
      <c r="AM87" s="88">
        <f t="shared" si="77"/>
        <v>13.867781339999993</v>
      </c>
      <c r="AN87" t="s">
        <v>2826</v>
      </c>
      <c r="AO87" s="88" t="s">
        <v>2668</v>
      </c>
    </row>
    <row r="88" spans="1:41" ht="19.5" customHeight="1">
      <c r="A88" s="742" t="s">
        <v>598</v>
      </c>
      <c r="B88" t="str">
        <f t="shared" ref="B88" si="95">+CONCATENATE(A88,"*",AH88)</f>
        <v>191999*50</v>
      </c>
      <c r="D88" s="42" t="s">
        <v>844</v>
      </c>
      <c r="E88" s="187"/>
      <c r="F88" s="407"/>
      <c r="G88" s="226">
        <v>100</v>
      </c>
      <c r="H88" s="304"/>
      <c r="I88" s="406"/>
      <c r="J88" s="406"/>
      <c r="K88" s="22" t="s">
        <v>2604</v>
      </c>
      <c r="L88" s="16" t="s">
        <v>2613</v>
      </c>
      <c r="M88" s="16"/>
      <c r="N88" s="38" t="s">
        <v>2065</v>
      </c>
      <c r="O88" s="38" t="s">
        <v>2071</v>
      </c>
      <c r="P88" s="38">
        <v>20</v>
      </c>
      <c r="Q88" s="38">
        <v>20</v>
      </c>
      <c r="R88" t="str">
        <f>CONCATENATE(Tableau1[[#This Row],[LONGUEUR UNITE]],"X",Tableau1[[#This Row],[LARGEUR UNITE]])</f>
        <v>20X20</v>
      </c>
      <c r="S88" s="16" t="s">
        <v>2064</v>
      </c>
      <c r="T88" s="16"/>
      <c r="U88" s="16" t="s">
        <v>1261</v>
      </c>
      <c r="V88" s="38" t="s">
        <v>2080</v>
      </c>
      <c r="W88" s="45" t="s">
        <v>2592</v>
      </c>
      <c r="X88" s="45"/>
      <c r="Y88" s="6" t="s">
        <v>27</v>
      </c>
      <c r="Z88" s="246">
        <v>18</v>
      </c>
      <c r="AA88" s="247">
        <v>1800</v>
      </c>
      <c r="AB88" s="271">
        <v>10</v>
      </c>
      <c r="AC88" s="271">
        <v>5</v>
      </c>
      <c r="AD88" s="271">
        <v>50</v>
      </c>
      <c r="AE88" s="278">
        <f t="shared" ref="AE88" si="96">AF88/Z88</f>
        <v>4.6164999999999994</v>
      </c>
      <c r="AF88" s="268">
        <v>83.096999999999994</v>
      </c>
      <c r="AG88" s="278">
        <f t="shared" si="75"/>
        <v>46.164999999999999</v>
      </c>
      <c r="AH88" s="404">
        <v>50</v>
      </c>
      <c r="AI88" s="404">
        <f t="shared" si="3"/>
        <v>1</v>
      </c>
      <c r="AJ88" s="727">
        <v>0.7456910000000001</v>
      </c>
      <c r="AK88" s="88">
        <f t="shared" si="76"/>
        <v>1.1740174984999996</v>
      </c>
      <c r="AL88" s="88">
        <f t="shared" si="80"/>
        <v>21.132314972999993</v>
      </c>
      <c r="AM88" s="88">
        <f t="shared" si="77"/>
        <v>11.740174984999996</v>
      </c>
      <c r="AN88" t="s">
        <v>2826</v>
      </c>
      <c r="AO88" s="88" t="s">
        <v>2668</v>
      </c>
    </row>
    <row r="89" spans="1:41" ht="19.5" customHeight="1">
      <c r="A89" s="742" t="s">
        <v>598</v>
      </c>
      <c r="B89" t="str">
        <f t="shared" ref="B89" si="97">+CONCATENATE(A89,"*",AH89)</f>
        <v>191999*150</v>
      </c>
      <c r="D89" s="42" t="s">
        <v>844</v>
      </c>
      <c r="E89" s="187"/>
      <c r="F89" s="407"/>
      <c r="G89" s="226">
        <v>100</v>
      </c>
      <c r="H89" s="304"/>
      <c r="I89" s="406"/>
      <c r="J89" s="406"/>
      <c r="K89" s="22" t="s">
        <v>2604</v>
      </c>
      <c r="L89" s="16" t="s">
        <v>2613</v>
      </c>
      <c r="M89" s="16"/>
      <c r="N89" s="38" t="s">
        <v>2065</v>
      </c>
      <c r="O89" s="38" t="s">
        <v>2071</v>
      </c>
      <c r="P89" s="38">
        <v>20</v>
      </c>
      <c r="Q89" s="38">
        <v>20</v>
      </c>
      <c r="R89" t="str">
        <f>CONCATENATE(Tableau1[[#This Row],[LONGUEUR UNITE]],"X",Tableau1[[#This Row],[LARGEUR UNITE]])</f>
        <v>20X20</v>
      </c>
      <c r="S89" s="16" t="s">
        <v>2064</v>
      </c>
      <c r="T89" s="16"/>
      <c r="U89" s="16" t="s">
        <v>1261</v>
      </c>
      <c r="V89" s="38" t="s">
        <v>2080</v>
      </c>
      <c r="W89" s="45" t="s">
        <v>2592</v>
      </c>
      <c r="X89" s="45"/>
      <c r="Y89" s="6" t="s">
        <v>27</v>
      </c>
      <c r="Z89" s="246">
        <v>18</v>
      </c>
      <c r="AA89" s="247">
        <v>1800</v>
      </c>
      <c r="AB89" s="271">
        <v>10</v>
      </c>
      <c r="AC89" s="271">
        <v>5</v>
      </c>
      <c r="AD89" s="271">
        <v>50</v>
      </c>
      <c r="AE89" s="278">
        <f t="shared" ref="AE89" si="98">AF89/Z89</f>
        <v>4.6164999999999994</v>
      </c>
      <c r="AF89" s="268">
        <v>83.096999999999994</v>
      </c>
      <c r="AG89" s="278">
        <f t="shared" si="75"/>
        <v>46.164999999999999</v>
      </c>
      <c r="AH89" s="404">
        <v>150</v>
      </c>
      <c r="AI89" s="404">
        <f t="shared" si="3"/>
        <v>3</v>
      </c>
      <c r="AJ89" s="727">
        <v>0.75840699999999994</v>
      </c>
      <c r="AK89" s="88">
        <f t="shared" si="76"/>
        <v>1.1153140845000005</v>
      </c>
      <c r="AL89" s="88">
        <f t="shared" si="80"/>
        <v>20.075653521000007</v>
      </c>
      <c r="AM89" s="88">
        <f t="shared" si="77"/>
        <v>11.153140845000003</v>
      </c>
      <c r="AN89" t="s">
        <v>2826</v>
      </c>
      <c r="AO89" s="88" t="s">
        <v>2668</v>
      </c>
    </row>
    <row r="90" spans="1:41" ht="19.5" customHeight="1">
      <c r="A90" s="742" t="s">
        <v>598</v>
      </c>
      <c r="B90" t="str">
        <f t="shared" ref="B90" si="99">+CONCATENATE(A90,"*",AH90)</f>
        <v>191999*300</v>
      </c>
      <c r="D90" s="42" t="s">
        <v>844</v>
      </c>
      <c r="E90" s="187"/>
      <c r="F90" s="407"/>
      <c r="G90" s="226">
        <v>100</v>
      </c>
      <c r="H90" s="304"/>
      <c r="I90" s="406"/>
      <c r="J90" s="406"/>
      <c r="K90" s="22" t="s">
        <v>2604</v>
      </c>
      <c r="L90" s="16" t="s">
        <v>2613</v>
      </c>
      <c r="M90" s="16"/>
      <c r="N90" s="38" t="s">
        <v>2065</v>
      </c>
      <c r="O90" s="38" t="s">
        <v>2071</v>
      </c>
      <c r="P90" s="38">
        <v>20</v>
      </c>
      <c r="Q90" s="38">
        <v>20</v>
      </c>
      <c r="R90" t="str">
        <f>CONCATENATE(Tableau1[[#This Row],[LONGUEUR UNITE]],"X",Tableau1[[#This Row],[LARGEUR UNITE]])</f>
        <v>20X20</v>
      </c>
      <c r="S90" s="16" t="s">
        <v>2064</v>
      </c>
      <c r="T90" s="16"/>
      <c r="U90" s="16" t="s">
        <v>1261</v>
      </c>
      <c r="V90" s="38" t="s">
        <v>2080</v>
      </c>
      <c r="W90" s="45" t="s">
        <v>2592</v>
      </c>
      <c r="X90" s="45"/>
      <c r="Y90" s="6" t="s">
        <v>27</v>
      </c>
      <c r="Z90" s="246">
        <v>18</v>
      </c>
      <c r="AA90" s="247">
        <v>1800</v>
      </c>
      <c r="AB90" s="271">
        <v>10</v>
      </c>
      <c r="AC90" s="271">
        <v>5</v>
      </c>
      <c r="AD90" s="271">
        <v>50</v>
      </c>
      <c r="AE90" s="278">
        <f t="shared" ref="AE90" si="100">AF90/Z90</f>
        <v>4.6164999999999994</v>
      </c>
      <c r="AF90" s="268">
        <v>83.096999999999994</v>
      </c>
      <c r="AG90" s="278">
        <f t="shared" si="75"/>
        <v>46.164999999999999</v>
      </c>
      <c r="AH90" s="404">
        <v>300</v>
      </c>
      <c r="AI90" s="404">
        <f t="shared" si="3"/>
        <v>6</v>
      </c>
      <c r="AJ90" s="727">
        <v>0.76631100000000008</v>
      </c>
      <c r="AK90" s="88">
        <f t="shared" si="76"/>
        <v>1.0788252684999995</v>
      </c>
      <c r="AL90" s="88">
        <f t="shared" si="80"/>
        <v>19.41885483299999</v>
      </c>
      <c r="AM90" s="88">
        <f t="shared" si="77"/>
        <v>10.788252684999994</v>
      </c>
      <c r="AN90" t="s">
        <v>2826</v>
      </c>
      <c r="AO90" s="88" t="s">
        <v>2668</v>
      </c>
    </row>
    <row r="91" spans="1:41" s="5" customFormat="1" ht="19.5" customHeight="1">
      <c r="A91" s="742" t="s">
        <v>599</v>
      </c>
      <c r="B91" t="str">
        <f t="shared" si="41"/>
        <v>191850*1</v>
      </c>
      <c r="C91"/>
      <c r="D91" s="42" t="s">
        <v>842</v>
      </c>
      <c r="E91" s="187"/>
      <c r="F91" s="407"/>
      <c r="G91" s="226">
        <v>100</v>
      </c>
      <c r="H91" s="304"/>
      <c r="I91" s="406"/>
      <c r="J91" s="406"/>
      <c r="K91" s="22" t="s">
        <v>2604</v>
      </c>
      <c r="L91" s="16" t="s">
        <v>2613</v>
      </c>
      <c r="M91" s="16"/>
      <c r="N91" s="38" t="s">
        <v>2065</v>
      </c>
      <c r="O91" s="38" t="s">
        <v>2071</v>
      </c>
      <c r="P91" s="38">
        <v>20</v>
      </c>
      <c r="Q91" s="38">
        <v>20</v>
      </c>
      <c r="R91" t="str">
        <f>CONCATENATE(Tableau1[[#This Row],[LONGUEUR UNITE]],"X",Tableau1[[#This Row],[LARGEUR UNITE]])</f>
        <v>20X20</v>
      </c>
      <c r="S91" s="16" t="s">
        <v>2064</v>
      </c>
      <c r="T91" s="16"/>
      <c r="U91" s="16" t="s">
        <v>1261</v>
      </c>
      <c r="V91" s="38" t="s">
        <v>2081</v>
      </c>
      <c r="W91" s="45" t="s">
        <v>2592</v>
      </c>
      <c r="X91" s="45"/>
      <c r="Y91" s="6" t="s">
        <v>28</v>
      </c>
      <c r="Z91" s="246">
        <v>18</v>
      </c>
      <c r="AA91" s="247">
        <v>1800</v>
      </c>
      <c r="AB91" s="271">
        <v>10</v>
      </c>
      <c r="AC91" s="271">
        <v>5</v>
      </c>
      <c r="AD91" s="271">
        <v>50</v>
      </c>
      <c r="AE91" s="278">
        <f t="shared" si="42"/>
        <v>4.6164999999999994</v>
      </c>
      <c r="AF91" s="268">
        <v>83.096999999999994</v>
      </c>
      <c r="AG91" s="278">
        <f t="shared" si="75"/>
        <v>46.164999999999999</v>
      </c>
      <c r="AH91" s="404">
        <v>1</v>
      </c>
      <c r="AI91" s="404">
        <f t="shared" si="3"/>
        <v>0.02</v>
      </c>
      <c r="AJ91" s="727">
        <v>0.69960400000000011</v>
      </c>
      <c r="AK91" s="88">
        <f t="shared" si="76"/>
        <v>1.3867781339999992</v>
      </c>
      <c r="AL91" s="88">
        <f t="shared" si="80"/>
        <v>24.962006411999987</v>
      </c>
      <c r="AM91" s="88">
        <f t="shared" si="77"/>
        <v>13.867781339999993</v>
      </c>
      <c r="AN91" t="s">
        <v>2826</v>
      </c>
      <c r="AO91" s="1053" t="s">
        <v>2668</v>
      </c>
    </row>
    <row r="92" spans="1:41" s="5" customFormat="1" ht="19.5" customHeight="1">
      <c r="A92" s="742" t="s">
        <v>599</v>
      </c>
      <c r="B92" t="str">
        <f t="shared" ref="B92" si="101">+CONCATENATE(A92,"*",AH92)</f>
        <v>191850*50</v>
      </c>
      <c r="C92"/>
      <c r="D92" s="42" t="s">
        <v>842</v>
      </c>
      <c r="E92" s="187"/>
      <c r="F92" s="407"/>
      <c r="G92" s="226">
        <v>100</v>
      </c>
      <c r="H92" s="304"/>
      <c r="I92" s="406"/>
      <c r="J92" s="406"/>
      <c r="K92" s="22" t="s">
        <v>2604</v>
      </c>
      <c r="L92" s="16" t="s">
        <v>2613</v>
      </c>
      <c r="M92" s="16"/>
      <c r="N92" s="38" t="s">
        <v>2065</v>
      </c>
      <c r="O92" s="38" t="s">
        <v>2071</v>
      </c>
      <c r="P92" s="38">
        <v>20</v>
      </c>
      <c r="Q92" s="38">
        <v>20</v>
      </c>
      <c r="R92" t="str">
        <f>CONCATENATE(Tableau1[[#This Row],[LONGUEUR UNITE]],"X",Tableau1[[#This Row],[LARGEUR UNITE]])</f>
        <v>20X20</v>
      </c>
      <c r="S92" s="16" t="s">
        <v>2064</v>
      </c>
      <c r="T92" s="16"/>
      <c r="U92" s="16" t="s">
        <v>1261</v>
      </c>
      <c r="V92" s="38" t="s">
        <v>2081</v>
      </c>
      <c r="W92" s="45" t="s">
        <v>2592</v>
      </c>
      <c r="X92" s="45"/>
      <c r="Y92" s="6" t="s">
        <v>28</v>
      </c>
      <c r="Z92" s="246">
        <v>18</v>
      </c>
      <c r="AA92" s="247">
        <v>1800</v>
      </c>
      <c r="AB92" s="271">
        <v>10</v>
      </c>
      <c r="AC92" s="271">
        <v>5</v>
      </c>
      <c r="AD92" s="271">
        <v>50</v>
      </c>
      <c r="AE92" s="278">
        <f t="shared" ref="AE92" si="102">AF92/Z92</f>
        <v>4.6164999999999994</v>
      </c>
      <c r="AF92" s="268">
        <v>83.096999999999994</v>
      </c>
      <c r="AG92" s="278">
        <f t="shared" si="75"/>
        <v>46.164999999999999</v>
      </c>
      <c r="AH92" s="404">
        <v>50</v>
      </c>
      <c r="AI92" s="404">
        <f t="shared" si="3"/>
        <v>1</v>
      </c>
      <c r="AJ92" s="727">
        <v>0.7456910000000001</v>
      </c>
      <c r="AK92" s="88">
        <f t="shared" si="76"/>
        <v>1.1740174984999996</v>
      </c>
      <c r="AL92" s="88">
        <f t="shared" si="80"/>
        <v>21.132314972999993</v>
      </c>
      <c r="AM92" s="88">
        <f t="shared" si="77"/>
        <v>11.740174984999996</v>
      </c>
      <c r="AN92" t="s">
        <v>2826</v>
      </c>
      <c r="AO92" s="1053" t="s">
        <v>2668</v>
      </c>
    </row>
    <row r="93" spans="1:41" s="5" customFormat="1" ht="19.5" customHeight="1">
      <c r="A93" s="742" t="s">
        <v>599</v>
      </c>
      <c r="B93" t="str">
        <f t="shared" ref="B93" si="103">+CONCATENATE(A93,"*",AH93)</f>
        <v>191850*150</v>
      </c>
      <c r="C93"/>
      <c r="D93" s="42" t="s">
        <v>842</v>
      </c>
      <c r="E93" s="187"/>
      <c r="F93" s="407"/>
      <c r="G93" s="226">
        <v>100</v>
      </c>
      <c r="H93" s="304"/>
      <c r="I93" s="406"/>
      <c r="J93" s="406"/>
      <c r="K93" s="22" t="s">
        <v>2604</v>
      </c>
      <c r="L93" s="16" t="s">
        <v>2613</v>
      </c>
      <c r="M93" s="16"/>
      <c r="N93" s="38" t="s">
        <v>2065</v>
      </c>
      <c r="O93" s="38" t="s">
        <v>2071</v>
      </c>
      <c r="P93" s="38">
        <v>20</v>
      </c>
      <c r="Q93" s="38">
        <v>20</v>
      </c>
      <c r="R93" t="str">
        <f>CONCATENATE(Tableau1[[#This Row],[LONGUEUR UNITE]],"X",Tableau1[[#This Row],[LARGEUR UNITE]])</f>
        <v>20X20</v>
      </c>
      <c r="S93" s="16" t="s">
        <v>2064</v>
      </c>
      <c r="T93" s="16"/>
      <c r="U93" s="16" t="s">
        <v>1261</v>
      </c>
      <c r="V93" s="38" t="s">
        <v>2081</v>
      </c>
      <c r="W93" s="45" t="s">
        <v>2592</v>
      </c>
      <c r="X93" s="45"/>
      <c r="Y93" s="6" t="s">
        <v>28</v>
      </c>
      <c r="Z93" s="246">
        <v>18</v>
      </c>
      <c r="AA93" s="247">
        <v>1800</v>
      </c>
      <c r="AB93" s="271">
        <v>10</v>
      </c>
      <c r="AC93" s="271">
        <v>5</v>
      </c>
      <c r="AD93" s="271">
        <v>50</v>
      </c>
      <c r="AE93" s="278">
        <f t="shared" ref="AE93" si="104">AF93/Z93</f>
        <v>4.6164999999999994</v>
      </c>
      <c r="AF93" s="268">
        <v>83.096999999999994</v>
      </c>
      <c r="AG93" s="278">
        <f t="shared" si="75"/>
        <v>46.164999999999999</v>
      </c>
      <c r="AH93" s="404">
        <v>150</v>
      </c>
      <c r="AI93" s="404">
        <f t="shared" si="3"/>
        <v>3</v>
      </c>
      <c r="AJ93" s="727">
        <v>0.75840699999999994</v>
      </c>
      <c r="AK93" s="88">
        <f t="shared" si="76"/>
        <v>1.1153140845000005</v>
      </c>
      <c r="AL93" s="88">
        <f t="shared" si="80"/>
        <v>20.075653521000007</v>
      </c>
      <c r="AM93" s="88">
        <f t="shared" si="77"/>
        <v>11.153140845000003</v>
      </c>
      <c r="AN93" t="s">
        <v>2826</v>
      </c>
      <c r="AO93" s="1053" t="s">
        <v>2668</v>
      </c>
    </row>
    <row r="94" spans="1:41" s="5" customFormat="1" ht="19.5" customHeight="1">
      <c r="A94" s="742" t="s">
        <v>599</v>
      </c>
      <c r="B94" t="str">
        <f t="shared" ref="B94" si="105">+CONCATENATE(A94,"*",AH94)</f>
        <v>191850*300</v>
      </c>
      <c r="C94"/>
      <c r="D94" s="42" t="s">
        <v>842</v>
      </c>
      <c r="E94" s="187"/>
      <c r="F94" s="407"/>
      <c r="G94" s="226">
        <v>100</v>
      </c>
      <c r="H94" s="304"/>
      <c r="I94" s="406"/>
      <c r="J94" s="406"/>
      <c r="K94" s="22" t="s">
        <v>2604</v>
      </c>
      <c r="L94" s="16" t="s">
        <v>2613</v>
      </c>
      <c r="M94" s="16"/>
      <c r="N94" s="38" t="s">
        <v>2065</v>
      </c>
      <c r="O94" s="38" t="s">
        <v>2071</v>
      </c>
      <c r="P94" s="38">
        <v>20</v>
      </c>
      <c r="Q94" s="38">
        <v>20</v>
      </c>
      <c r="R94" t="str">
        <f>CONCATENATE(Tableau1[[#This Row],[LONGUEUR UNITE]],"X",Tableau1[[#This Row],[LARGEUR UNITE]])</f>
        <v>20X20</v>
      </c>
      <c r="S94" s="16" t="s">
        <v>2064</v>
      </c>
      <c r="T94" s="16"/>
      <c r="U94" s="16" t="s">
        <v>1261</v>
      </c>
      <c r="V94" s="38" t="s">
        <v>2081</v>
      </c>
      <c r="W94" s="45" t="s">
        <v>2592</v>
      </c>
      <c r="X94" s="45"/>
      <c r="Y94" s="6" t="s">
        <v>28</v>
      </c>
      <c r="Z94" s="246">
        <v>18</v>
      </c>
      <c r="AA94" s="247">
        <v>1800</v>
      </c>
      <c r="AB94" s="271">
        <v>10</v>
      </c>
      <c r="AC94" s="271">
        <v>5</v>
      </c>
      <c r="AD94" s="271">
        <v>50</v>
      </c>
      <c r="AE94" s="278">
        <f t="shared" ref="AE94" si="106">AF94/Z94</f>
        <v>4.6164999999999994</v>
      </c>
      <c r="AF94" s="268">
        <v>83.096999999999994</v>
      </c>
      <c r="AG94" s="278">
        <f t="shared" si="75"/>
        <v>46.164999999999999</v>
      </c>
      <c r="AH94" s="404">
        <v>300</v>
      </c>
      <c r="AI94" s="404">
        <f t="shared" si="3"/>
        <v>6</v>
      </c>
      <c r="AJ94" s="727">
        <v>0.76631100000000008</v>
      </c>
      <c r="AK94" s="88">
        <f t="shared" si="76"/>
        <v>1.0788252684999995</v>
      </c>
      <c r="AL94" s="88">
        <f t="shared" si="80"/>
        <v>19.41885483299999</v>
      </c>
      <c r="AM94" s="88">
        <f t="shared" si="77"/>
        <v>10.788252684999994</v>
      </c>
      <c r="AN94" t="s">
        <v>2826</v>
      </c>
      <c r="AO94" s="1053" t="s">
        <v>2668</v>
      </c>
    </row>
    <row r="95" spans="1:41" ht="19.5" customHeight="1">
      <c r="A95" s="742" t="s">
        <v>600</v>
      </c>
      <c r="B95" t="str">
        <f t="shared" si="41"/>
        <v>190054*1</v>
      </c>
      <c r="D95" s="42" t="s">
        <v>804</v>
      </c>
      <c r="E95" s="187"/>
      <c r="F95" s="407"/>
      <c r="G95" s="226">
        <v>100</v>
      </c>
      <c r="H95" s="304"/>
      <c r="I95" s="406"/>
      <c r="J95" s="406"/>
      <c r="K95" s="22" t="s">
        <v>2604</v>
      </c>
      <c r="L95" s="16" t="s">
        <v>2613</v>
      </c>
      <c r="M95" s="16"/>
      <c r="N95" s="38" t="s">
        <v>2065</v>
      </c>
      <c r="O95" s="38" t="s">
        <v>2071</v>
      </c>
      <c r="P95" s="38">
        <v>20</v>
      </c>
      <c r="Q95" s="38">
        <v>20</v>
      </c>
      <c r="R95" t="str">
        <f>CONCATENATE(Tableau1[[#This Row],[LONGUEUR UNITE]],"X",Tableau1[[#This Row],[LARGEUR UNITE]])</f>
        <v>20X20</v>
      </c>
      <c r="S95" s="16" t="s">
        <v>2064</v>
      </c>
      <c r="T95" s="16"/>
      <c r="U95" s="16" t="s">
        <v>1261</v>
      </c>
      <c r="V95" s="38" t="s">
        <v>2082</v>
      </c>
      <c r="W95" s="45" t="s">
        <v>2592</v>
      </c>
      <c r="X95" s="45"/>
      <c r="Y95" s="6" t="s">
        <v>29</v>
      </c>
      <c r="Z95" s="246">
        <v>18</v>
      </c>
      <c r="AA95" s="247">
        <v>1800</v>
      </c>
      <c r="AB95" s="271">
        <v>10</v>
      </c>
      <c r="AC95" s="271">
        <v>5</v>
      </c>
      <c r="AD95" s="271">
        <v>50</v>
      </c>
      <c r="AE95" s="278">
        <f t="shared" si="42"/>
        <v>4.6164999999999994</v>
      </c>
      <c r="AF95" s="268">
        <v>83.096999999999994</v>
      </c>
      <c r="AG95" s="278">
        <f t="shared" si="75"/>
        <v>46.164999999999999</v>
      </c>
      <c r="AH95" s="404">
        <v>1</v>
      </c>
      <c r="AI95" s="404">
        <f t="shared" si="3"/>
        <v>0.02</v>
      </c>
      <c r="AJ95" s="727">
        <v>0.69960400000000011</v>
      </c>
      <c r="AK95" s="88">
        <f t="shared" si="76"/>
        <v>1.3867781339999992</v>
      </c>
      <c r="AL95" s="88">
        <f t="shared" si="80"/>
        <v>24.962006411999987</v>
      </c>
      <c r="AM95" s="88">
        <f t="shared" si="77"/>
        <v>13.867781339999993</v>
      </c>
      <c r="AN95" t="s">
        <v>2826</v>
      </c>
      <c r="AO95" s="88" t="s">
        <v>2668</v>
      </c>
    </row>
    <row r="96" spans="1:41" ht="19.5" customHeight="1">
      <c r="A96" s="742" t="s">
        <v>600</v>
      </c>
      <c r="B96" t="str">
        <f t="shared" ref="B96" si="107">+CONCATENATE(A96,"*",AH96)</f>
        <v>190054*50</v>
      </c>
      <c r="D96" s="42" t="s">
        <v>804</v>
      </c>
      <c r="E96" s="187"/>
      <c r="F96" s="407"/>
      <c r="G96" s="226">
        <v>100</v>
      </c>
      <c r="H96" s="304"/>
      <c r="I96" s="406"/>
      <c r="J96" s="406"/>
      <c r="K96" s="22" t="s">
        <v>2604</v>
      </c>
      <c r="L96" s="16" t="s">
        <v>2613</v>
      </c>
      <c r="M96" s="16"/>
      <c r="N96" s="38" t="s">
        <v>2065</v>
      </c>
      <c r="O96" s="38" t="s">
        <v>2071</v>
      </c>
      <c r="P96" s="38">
        <v>20</v>
      </c>
      <c r="Q96" s="38">
        <v>20</v>
      </c>
      <c r="R96" t="str">
        <f>CONCATENATE(Tableau1[[#This Row],[LONGUEUR UNITE]],"X",Tableau1[[#This Row],[LARGEUR UNITE]])</f>
        <v>20X20</v>
      </c>
      <c r="S96" s="16" t="s">
        <v>2064</v>
      </c>
      <c r="T96" s="16"/>
      <c r="U96" s="16" t="s">
        <v>1261</v>
      </c>
      <c r="V96" s="38" t="s">
        <v>2082</v>
      </c>
      <c r="W96" s="45" t="s">
        <v>2592</v>
      </c>
      <c r="X96" s="45"/>
      <c r="Y96" s="6" t="s">
        <v>29</v>
      </c>
      <c r="Z96" s="246">
        <v>18</v>
      </c>
      <c r="AA96" s="247">
        <v>1800</v>
      </c>
      <c r="AB96" s="271">
        <v>10</v>
      </c>
      <c r="AC96" s="271">
        <v>5</v>
      </c>
      <c r="AD96" s="271">
        <v>50</v>
      </c>
      <c r="AE96" s="278">
        <f t="shared" ref="AE96" si="108">AF96/Z96</f>
        <v>4.6164999999999994</v>
      </c>
      <c r="AF96" s="268">
        <v>83.096999999999994</v>
      </c>
      <c r="AG96" s="278">
        <f t="shared" si="75"/>
        <v>46.164999999999999</v>
      </c>
      <c r="AH96" s="404">
        <v>50</v>
      </c>
      <c r="AI96" s="404">
        <f t="shared" si="3"/>
        <v>1</v>
      </c>
      <c r="AJ96" s="727">
        <v>0.7456910000000001</v>
      </c>
      <c r="AK96" s="88">
        <f t="shared" si="76"/>
        <v>1.1740174984999996</v>
      </c>
      <c r="AL96" s="88">
        <f t="shared" si="80"/>
        <v>21.132314972999993</v>
      </c>
      <c r="AM96" s="88">
        <f t="shared" si="77"/>
        <v>11.740174984999996</v>
      </c>
      <c r="AN96" t="s">
        <v>2826</v>
      </c>
      <c r="AO96" s="88" t="s">
        <v>2668</v>
      </c>
    </row>
    <row r="97" spans="1:41" ht="19.5" customHeight="1">
      <c r="A97" s="742" t="s">
        <v>600</v>
      </c>
      <c r="B97" t="str">
        <f t="shared" ref="B97" si="109">+CONCATENATE(A97,"*",AH97)</f>
        <v>190054*150</v>
      </c>
      <c r="D97" s="42" t="s">
        <v>804</v>
      </c>
      <c r="E97" s="187"/>
      <c r="F97" s="407"/>
      <c r="G97" s="226">
        <v>100</v>
      </c>
      <c r="H97" s="304"/>
      <c r="I97" s="406"/>
      <c r="J97" s="406"/>
      <c r="K97" s="22" t="s">
        <v>2604</v>
      </c>
      <c r="L97" s="16" t="s">
        <v>2613</v>
      </c>
      <c r="M97" s="16"/>
      <c r="N97" s="38" t="s">
        <v>2065</v>
      </c>
      <c r="O97" s="38" t="s">
        <v>2071</v>
      </c>
      <c r="P97" s="38">
        <v>20</v>
      </c>
      <c r="Q97" s="38">
        <v>20</v>
      </c>
      <c r="R97" t="str">
        <f>CONCATENATE(Tableau1[[#This Row],[LONGUEUR UNITE]],"X",Tableau1[[#This Row],[LARGEUR UNITE]])</f>
        <v>20X20</v>
      </c>
      <c r="S97" s="16" t="s">
        <v>2064</v>
      </c>
      <c r="T97" s="16"/>
      <c r="U97" s="16" t="s">
        <v>1261</v>
      </c>
      <c r="V97" s="38" t="s">
        <v>2082</v>
      </c>
      <c r="W97" s="45" t="s">
        <v>2592</v>
      </c>
      <c r="X97" s="45"/>
      <c r="Y97" s="6" t="s">
        <v>29</v>
      </c>
      <c r="Z97" s="246">
        <v>18</v>
      </c>
      <c r="AA97" s="247">
        <v>1800</v>
      </c>
      <c r="AB97" s="271">
        <v>10</v>
      </c>
      <c r="AC97" s="271">
        <v>5</v>
      </c>
      <c r="AD97" s="271">
        <v>50</v>
      </c>
      <c r="AE97" s="278">
        <f t="shared" ref="AE97" si="110">AF97/Z97</f>
        <v>4.6164999999999994</v>
      </c>
      <c r="AF97" s="268">
        <v>83.096999999999994</v>
      </c>
      <c r="AG97" s="278">
        <f t="shared" si="75"/>
        <v>46.164999999999999</v>
      </c>
      <c r="AH97" s="404">
        <v>150</v>
      </c>
      <c r="AI97" s="404">
        <f t="shared" si="3"/>
        <v>3</v>
      </c>
      <c r="AJ97" s="727">
        <v>0.75840699999999994</v>
      </c>
      <c r="AK97" s="88">
        <f t="shared" si="76"/>
        <v>1.1153140845000005</v>
      </c>
      <c r="AL97" s="88">
        <f t="shared" si="80"/>
        <v>20.075653521000007</v>
      </c>
      <c r="AM97" s="88">
        <f t="shared" si="77"/>
        <v>11.153140845000003</v>
      </c>
      <c r="AN97" t="s">
        <v>2826</v>
      </c>
      <c r="AO97" s="88" t="s">
        <v>2668</v>
      </c>
    </row>
    <row r="98" spans="1:41" ht="19.5" customHeight="1">
      <c r="A98" s="742" t="s">
        <v>600</v>
      </c>
      <c r="B98" t="str">
        <f t="shared" ref="B98" si="111">+CONCATENATE(A98,"*",AH98)</f>
        <v>190054*300</v>
      </c>
      <c r="D98" s="42" t="s">
        <v>804</v>
      </c>
      <c r="E98" s="187"/>
      <c r="F98" s="407"/>
      <c r="G98" s="226">
        <v>100</v>
      </c>
      <c r="H98" s="304"/>
      <c r="I98" s="406"/>
      <c r="J98" s="406"/>
      <c r="K98" s="22" t="s">
        <v>2604</v>
      </c>
      <c r="L98" s="16" t="s">
        <v>2613</v>
      </c>
      <c r="M98" s="16"/>
      <c r="N98" s="38" t="s">
        <v>2065</v>
      </c>
      <c r="O98" s="38" t="s">
        <v>2071</v>
      </c>
      <c r="P98" s="38">
        <v>20</v>
      </c>
      <c r="Q98" s="38">
        <v>20</v>
      </c>
      <c r="R98" t="str">
        <f>CONCATENATE(Tableau1[[#This Row],[LONGUEUR UNITE]],"X",Tableau1[[#This Row],[LARGEUR UNITE]])</f>
        <v>20X20</v>
      </c>
      <c r="S98" s="16" t="s">
        <v>2064</v>
      </c>
      <c r="T98" s="16"/>
      <c r="U98" s="16" t="s">
        <v>1261</v>
      </c>
      <c r="V98" s="38" t="s">
        <v>2082</v>
      </c>
      <c r="W98" s="45" t="s">
        <v>2592</v>
      </c>
      <c r="X98" s="45"/>
      <c r="Y98" s="6" t="s">
        <v>29</v>
      </c>
      <c r="Z98" s="246">
        <v>18</v>
      </c>
      <c r="AA98" s="247">
        <v>1800</v>
      </c>
      <c r="AB98" s="271">
        <v>10</v>
      </c>
      <c r="AC98" s="271">
        <v>5</v>
      </c>
      <c r="AD98" s="271">
        <v>50</v>
      </c>
      <c r="AE98" s="278">
        <f t="shared" ref="AE98" si="112">AF98/Z98</f>
        <v>4.6164999999999994</v>
      </c>
      <c r="AF98" s="268">
        <v>83.096999999999994</v>
      </c>
      <c r="AG98" s="278">
        <f t="shared" si="75"/>
        <v>46.164999999999999</v>
      </c>
      <c r="AH98" s="404">
        <v>300</v>
      </c>
      <c r="AI98" s="404">
        <f t="shared" si="3"/>
        <v>6</v>
      </c>
      <c r="AJ98" s="727">
        <v>0.76631100000000008</v>
      </c>
      <c r="AK98" s="88">
        <f t="shared" si="76"/>
        <v>1.0788252684999995</v>
      </c>
      <c r="AL98" s="88">
        <f t="shared" si="80"/>
        <v>19.41885483299999</v>
      </c>
      <c r="AM98" s="88">
        <f t="shared" si="77"/>
        <v>10.788252684999994</v>
      </c>
      <c r="AN98" t="s">
        <v>2826</v>
      </c>
      <c r="AO98" s="88" t="s">
        <v>2668</v>
      </c>
    </row>
    <row r="99" spans="1:41" ht="19.5" customHeight="1">
      <c r="A99" s="742" t="s">
        <v>601</v>
      </c>
      <c r="B99" t="str">
        <f t="shared" si="41"/>
        <v>190050*1</v>
      </c>
      <c r="D99" s="42" t="s">
        <v>796</v>
      </c>
      <c r="E99" s="187"/>
      <c r="F99" s="407"/>
      <c r="G99" s="226">
        <v>100</v>
      </c>
      <c r="H99" s="304"/>
      <c r="I99" s="406"/>
      <c r="J99" s="406"/>
      <c r="K99" s="22" t="s">
        <v>2604</v>
      </c>
      <c r="L99" s="16" t="s">
        <v>2613</v>
      </c>
      <c r="M99" s="16"/>
      <c r="N99" s="38" t="s">
        <v>2065</v>
      </c>
      <c r="O99" s="38" t="s">
        <v>2071</v>
      </c>
      <c r="P99" s="38">
        <v>20</v>
      </c>
      <c r="Q99" s="38">
        <v>20</v>
      </c>
      <c r="R99" t="str">
        <f>CONCATENATE(Tableau1[[#This Row],[LONGUEUR UNITE]],"X",Tableau1[[#This Row],[LARGEUR UNITE]])</f>
        <v>20X20</v>
      </c>
      <c r="S99" s="16" t="s">
        <v>2064</v>
      </c>
      <c r="T99" s="16"/>
      <c r="U99" s="16" t="s">
        <v>1261</v>
      </c>
      <c r="V99" s="38" t="s">
        <v>2083</v>
      </c>
      <c r="W99" s="45" t="s">
        <v>2592</v>
      </c>
      <c r="X99" s="45"/>
      <c r="Y99" s="6" t="s">
        <v>30</v>
      </c>
      <c r="Z99" s="246">
        <v>18</v>
      </c>
      <c r="AA99" s="247">
        <v>1800</v>
      </c>
      <c r="AB99" s="271">
        <v>10</v>
      </c>
      <c r="AC99" s="271">
        <v>5</v>
      </c>
      <c r="AD99" s="271">
        <v>50</v>
      </c>
      <c r="AE99" s="278">
        <f t="shared" si="42"/>
        <v>4.6164999999999994</v>
      </c>
      <c r="AF99" s="268">
        <v>83.096999999999994</v>
      </c>
      <c r="AG99" s="278">
        <f t="shared" si="75"/>
        <v>46.164999999999999</v>
      </c>
      <c r="AH99" s="404">
        <v>1</v>
      </c>
      <c r="AI99" s="404">
        <f t="shared" si="3"/>
        <v>0.02</v>
      </c>
      <c r="AJ99" s="727">
        <v>0.69960400000000011</v>
      </c>
      <c r="AK99" s="88">
        <f t="shared" si="76"/>
        <v>1.3867781339999992</v>
      </c>
      <c r="AL99" s="88">
        <f t="shared" si="80"/>
        <v>24.962006411999987</v>
      </c>
      <c r="AM99" s="88">
        <f t="shared" si="77"/>
        <v>13.867781339999993</v>
      </c>
      <c r="AN99" t="s">
        <v>2826</v>
      </c>
      <c r="AO99" s="88" t="s">
        <v>2668</v>
      </c>
    </row>
    <row r="100" spans="1:41" ht="19.5" customHeight="1">
      <c r="A100" s="742" t="s">
        <v>601</v>
      </c>
      <c r="B100" t="str">
        <f t="shared" ref="B100" si="113">+CONCATENATE(A100,"*",AH100)</f>
        <v>190050*50</v>
      </c>
      <c r="D100" s="42" t="s">
        <v>796</v>
      </c>
      <c r="E100" s="187"/>
      <c r="F100" s="407"/>
      <c r="G100" s="226">
        <v>100</v>
      </c>
      <c r="H100" s="304"/>
      <c r="I100" s="406"/>
      <c r="J100" s="406"/>
      <c r="K100" s="22" t="s">
        <v>2604</v>
      </c>
      <c r="L100" s="16" t="s">
        <v>2613</v>
      </c>
      <c r="M100" s="16"/>
      <c r="N100" s="38" t="s">
        <v>2065</v>
      </c>
      <c r="O100" s="38" t="s">
        <v>2071</v>
      </c>
      <c r="P100" s="38">
        <v>20</v>
      </c>
      <c r="Q100" s="38">
        <v>20</v>
      </c>
      <c r="R100" t="str">
        <f>CONCATENATE(Tableau1[[#This Row],[LONGUEUR UNITE]],"X",Tableau1[[#This Row],[LARGEUR UNITE]])</f>
        <v>20X20</v>
      </c>
      <c r="S100" s="16" t="s">
        <v>2064</v>
      </c>
      <c r="T100" s="16"/>
      <c r="U100" s="16" t="s">
        <v>1261</v>
      </c>
      <c r="V100" s="38" t="s">
        <v>2083</v>
      </c>
      <c r="W100" s="45" t="s">
        <v>2592</v>
      </c>
      <c r="X100" s="45"/>
      <c r="Y100" s="6" t="s">
        <v>30</v>
      </c>
      <c r="Z100" s="246">
        <v>18</v>
      </c>
      <c r="AA100" s="247">
        <v>1800</v>
      </c>
      <c r="AB100" s="271">
        <v>10</v>
      </c>
      <c r="AC100" s="271">
        <v>5</v>
      </c>
      <c r="AD100" s="271">
        <v>50</v>
      </c>
      <c r="AE100" s="278">
        <f t="shared" ref="AE100" si="114">AF100/Z100</f>
        <v>4.6164999999999994</v>
      </c>
      <c r="AF100" s="268">
        <v>83.096999999999994</v>
      </c>
      <c r="AG100" s="278">
        <f t="shared" si="75"/>
        <v>46.164999999999999</v>
      </c>
      <c r="AH100" s="404">
        <v>50</v>
      </c>
      <c r="AI100" s="404">
        <f t="shared" si="3"/>
        <v>1</v>
      </c>
      <c r="AJ100" s="727">
        <v>0.7456910000000001</v>
      </c>
      <c r="AK100" s="88">
        <f t="shared" si="76"/>
        <v>1.1740174984999996</v>
      </c>
      <c r="AL100" s="88">
        <f t="shared" si="80"/>
        <v>21.132314972999993</v>
      </c>
      <c r="AM100" s="88">
        <f t="shared" si="77"/>
        <v>11.740174984999996</v>
      </c>
      <c r="AN100" t="s">
        <v>2826</v>
      </c>
      <c r="AO100" s="88" t="s">
        <v>2668</v>
      </c>
    </row>
    <row r="101" spans="1:41" ht="19.5" customHeight="1">
      <c r="A101" s="742" t="s">
        <v>601</v>
      </c>
      <c r="B101" t="str">
        <f t="shared" ref="B101" si="115">+CONCATENATE(A101,"*",AH101)</f>
        <v>190050*150</v>
      </c>
      <c r="D101" s="42" t="s">
        <v>796</v>
      </c>
      <c r="E101" s="187"/>
      <c r="F101" s="407"/>
      <c r="G101" s="226">
        <v>100</v>
      </c>
      <c r="H101" s="304"/>
      <c r="I101" s="406"/>
      <c r="J101" s="406"/>
      <c r="K101" s="22" t="s">
        <v>2604</v>
      </c>
      <c r="L101" s="16" t="s">
        <v>2613</v>
      </c>
      <c r="M101" s="16"/>
      <c r="N101" s="38" t="s">
        <v>2065</v>
      </c>
      <c r="O101" s="38" t="s">
        <v>2071</v>
      </c>
      <c r="P101" s="38">
        <v>20</v>
      </c>
      <c r="Q101" s="38">
        <v>20</v>
      </c>
      <c r="R101" t="str">
        <f>CONCATENATE(Tableau1[[#This Row],[LONGUEUR UNITE]],"X",Tableau1[[#This Row],[LARGEUR UNITE]])</f>
        <v>20X20</v>
      </c>
      <c r="S101" s="16" t="s">
        <v>2064</v>
      </c>
      <c r="T101" s="16"/>
      <c r="U101" s="16" t="s">
        <v>1261</v>
      </c>
      <c r="V101" s="38" t="s">
        <v>2083</v>
      </c>
      <c r="W101" s="45" t="s">
        <v>2592</v>
      </c>
      <c r="X101" s="45"/>
      <c r="Y101" s="6" t="s">
        <v>30</v>
      </c>
      <c r="Z101" s="246">
        <v>18</v>
      </c>
      <c r="AA101" s="247">
        <v>1800</v>
      </c>
      <c r="AB101" s="271">
        <v>10</v>
      </c>
      <c r="AC101" s="271">
        <v>5</v>
      </c>
      <c r="AD101" s="271">
        <v>50</v>
      </c>
      <c r="AE101" s="278">
        <f t="shared" ref="AE101" si="116">AF101/Z101</f>
        <v>4.6164999999999994</v>
      </c>
      <c r="AF101" s="268">
        <v>83.096999999999994</v>
      </c>
      <c r="AG101" s="278">
        <f t="shared" si="75"/>
        <v>46.164999999999999</v>
      </c>
      <c r="AH101" s="404">
        <v>150</v>
      </c>
      <c r="AI101" s="404">
        <f t="shared" si="3"/>
        <v>3</v>
      </c>
      <c r="AJ101" s="727">
        <v>0.75840699999999994</v>
      </c>
      <c r="AK101" s="88">
        <f t="shared" si="76"/>
        <v>1.1153140845000005</v>
      </c>
      <c r="AL101" s="88">
        <f t="shared" si="80"/>
        <v>20.075653521000007</v>
      </c>
      <c r="AM101" s="88">
        <f t="shared" si="77"/>
        <v>11.153140845000003</v>
      </c>
      <c r="AN101" t="s">
        <v>2826</v>
      </c>
      <c r="AO101" s="88" t="s">
        <v>2668</v>
      </c>
    </row>
    <row r="102" spans="1:41" ht="19.5" customHeight="1">
      <c r="A102" s="742" t="s">
        <v>601</v>
      </c>
      <c r="B102" t="str">
        <f t="shared" ref="B102" si="117">+CONCATENATE(A102,"*",AH102)</f>
        <v>190050*300</v>
      </c>
      <c r="D102" s="42" t="s">
        <v>796</v>
      </c>
      <c r="E102" s="187"/>
      <c r="F102" s="407"/>
      <c r="G102" s="226">
        <v>100</v>
      </c>
      <c r="H102" s="304"/>
      <c r="I102" s="406"/>
      <c r="J102" s="406"/>
      <c r="K102" s="22" t="s">
        <v>2604</v>
      </c>
      <c r="L102" s="16" t="s">
        <v>2613</v>
      </c>
      <c r="M102" s="16"/>
      <c r="N102" s="38" t="s">
        <v>2065</v>
      </c>
      <c r="O102" s="38" t="s">
        <v>2071</v>
      </c>
      <c r="P102" s="38">
        <v>20</v>
      </c>
      <c r="Q102" s="38">
        <v>20</v>
      </c>
      <c r="R102" t="str">
        <f>CONCATENATE(Tableau1[[#This Row],[LONGUEUR UNITE]],"X",Tableau1[[#This Row],[LARGEUR UNITE]])</f>
        <v>20X20</v>
      </c>
      <c r="S102" s="16" t="s">
        <v>2064</v>
      </c>
      <c r="T102" s="16"/>
      <c r="U102" s="16" t="s">
        <v>1261</v>
      </c>
      <c r="V102" s="38" t="s">
        <v>2083</v>
      </c>
      <c r="W102" s="45" t="s">
        <v>2592</v>
      </c>
      <c r="X102" s="45"/>
      <c r="Y102" s="6" t="s">
        <v>30</v>
      </c>
      <c r="Z102" s="246">
        <v>18</v>
      </c>
      <c r="AA102" s="247">
        <v>1800</v>
      </c>
      <c r="AB102" s="271">
        <v>10</v>
      </c>
      <c r="AC102" s="271">
        <v>5</v>
      </c>
      <c r="AD102" s="271">
        <v>50</v>
      </c>
      <c r="AE102" s="278">
        <f t="shared" ref="AE102" si="118">AF102/Z102</f>
        <v>4.6164999999999994</v>
      </c>
      <c r="AF102" s="268">
        <v>83.096999999999994</v>
      </c>
      <c r="AG102" s="278">
        <f t="shared" si="75"/>
        <v>46.164999999999999</v>
      </c>
      <c r="AH102" s="404">
        <v>300</v>
      </c>
      <c r="AI102" s="404">
        <f t="shared" si="3"/>
        <v>6</v>
      </c>
      <c r="AJ102" s="727">
        <v>0.76631100000000008</v>
      </c>
      <c r="AK102" s="88">
        <f t="shared" si="76"/>
        <v>1.0788252684999995</v>
      </c>
      <c r="AL102" s="88">
        <f t="shared" si="80"/>
        <v>19.41885483299999</v>
      </c>
      <c r="AM102" s="88">
        <f t="shared" si="77"/>
        <v>10.788252684999994</v>
      </c>
      <c r="AN102" t="s">
        <v>2826</v>
      </c>
      <c r="AO102" s="88" t="s">
        <v>2668</v>
      </c>
    </row>
    <row r="103" spans="1:41" ht="19.5" customHeight="1">
      <c r="A103" s="742" t="s">
        <v>602</v>
      </c>
      <c r="B103" t="str">
        <f t="shared" si="41"/>
        <v>191569*1</v>
      </c>
      <c r="D103" s="42" t="s">
        <v>835</v>
      </c>
      <c r="E103" s="187"/>
      <c r="F103" s="407"/>
      <c r="G103" s="226">
        <v>100</v>
      </c>
      <c r="H103" s="304"/>
      <c r="I103" s="406"/>
      <c r="J103" s="406"/>
      <c r="K103" s="22" t="s">
        <v>2604</v>
      </c>
      <c r="L103" s="16" t="s">
        <v>2613</v>
      </c>
      <c r="M103" s="16"/>
      <c r="N103" s="38" t="s">
        <v>2065</v>
      </c>
      <c r="O103" s="38" t="s">
        <v>2071</v>
      </c>
      <c r="P103" s="38">
        <v>20</v>
      </c>
      <c r="Q103" s="38">
        <v>20</v>
      </c>
      <c r="R103" t="str">
        <f>CONCATENATE(Tableau1[[#This Row],[LONGUEUR UNITE]],"X",Tableau1[[#This Row],[LARGEUR UNITE]])</f>
        <v>20X20</v>
      </c>
      <c r="S103" s="16" t="s">
        <v>2064</v>
      </c>
      <c r="T103" s="16"/>
      <c r="U103" s="16" t="s">
        <v>1261</v>
      </c>
      <c r="V103" s="38" t="s">
        <v>2084</v>
      </c>
      <c r="W103" s="45" t="s">
        <v>2592</v>
      </c>
      <c r="X103" s="45"/>
      <c r="Y103" s="6" t="s">
        <v>31</v>
      </c>
      <c r="Z103" s="246">
        <v>18</v>
      </c>
      <c r="AA103" s="247">
        <v>1800</v>
      </c>
      <c r="AB103" s="271">
        <v>10</v>
      </c>
      <c r="AC103" s="271">
        <v>5</v>
      </c>
      <c r="AD103" s="271">
        <v>50</v>
      </c>
      <c r="AE103" s="278">
        <f t="shared" si="42"/>
        <v>4.6164999999999994</v>
      </c>
      <c r="AF103" s="268">
        <v>83.096999999999994</v>
      </c>
      <c r="AG103" s="278">
        <f t="shared" si="75"/>
        <v>46.164999999999999</v>
      </c>
      <c r="AH103" s="404">
        <v>1</v>
      </c>
      <c r="AI103" s="404">
        <f t="shared" si="3"/>
        <v>0.02</v>
      </c>
      <c r="AJ103" s="727">
        <v>0.69960400000000011</v>
      </c>
      <c r="AK103" s="88">
        <f t="shared" si="76"/>
        <v>1.3867781339999992</v>
      </c>
      <c r="AL103" s="88">
        <f t="shared" si="80"/>
        <v>24.962006411999987</v>
      </c>
      <c r="AM103" s="88">
        <f t="shared" si="77"/>
        <v>13.867781339999993</v>
      </c>
      <c r="AN103" t="s">
        <v>2826</v>
      </c>
      <c r="AO103" s="88" t="s">
        <v>2668</v>
      </c>
    </row>
    <row r="104" spans="1:41" ht="19.5" customHeight="1">
      <c r="A104" s="742" t="s">
        <v>602</v>
      </c>
      <c r="B104" t="str">
        <f t="shared" ref="B104" si="119">+CONCATENATE(A104,"*",AH104)</f>
        <v>191569*50</v>
      </c>
      <c r="D104" s="42" t="s">
        <v>835</v>
      </c>
      <c r="E104" s="187"/>
      <c r="F104" s="407"/>
      <c r="G104" s="226">
        <v>100</v>
      </c>
      <c r="H104" s="304"/>
      <c r="I104" s="406"/>
      <c r="J104" s="406"/>
      <c r="K104" s="22" t="s">
        <v>2604</v>
      </c>
      <c r="L104" s="16" t="s">
        <v>2613</v>
      </c>
      <c r="M104" s="16"/>
      <c r="N104" s="38" t="s">
        <v>2065</v>
      </c>
      <c r="O104" s="38" t="s">
        <v>2071</v>
      </c>
      <c r="P104" s="38">
        <v>20</v>
      </c>
      <c r="Q104" s="38">
        <v>20</v>
      </c>
      <c r="R104" t="str">
        <f>CONCATENATE(Tableau1[[#This Row],[LONGUEUR UNITE]],"X",Tableau1[[#This Row],[LARGEUR UNITE]])</f>
        <v>20X20</v>
      </c>
      <c r="S104" s="16" t="s">
        <v>2064</v>
      </c>
      <c r="T104" s="16"/>
      <c r="U104" s="16" t="s">
        <v>1261</v>
      </c>
      <c r="V104" s="38" t="s">
        <v>2084</v>
      </c>
      <c r="W104" s="45" t="s">
        <v>2592</v>
      </c>
      <c r="X104" s="45"/>
      <c r="Y104" s="6" t="s">
        <v>31</v>
      </c>
      <c r="Z104" s="246">
        <v>18</v>
      </c>
      <c r="AA104" s="247">
        <v>1800</v>
      </c>
      <c r="AB104" s="271">
        <v>10</v>
      </c>
      <c r="AC104" s="271">
        <v>5</v>
      </c>
      <c r="AD104" s="271">
        <v>50</v>
      </c>
      <c r="AE104" s="278">
        <f t="shared" ref="AE104" si="120">AF104/Z104</f>
        <v>4.6164999999999994</v>
      </c>
      <c r="AF104" s="268">
        <v>83.096999999999994</v>
      </c>
      <c r="AG104" s="278">
        <f t="shared" si="75"/>
        <v>46.164999999999999</v>
      </c>
      <c r="AH104" s="404">
        <v>50</v>
      </c>
      <c r="AI104" s="404">
        <f t="shared" si="3"/>
        <v>1</v>
      </c>
      <c r="AJ104" s="727">
        <v>0.7456910000000001</v>
      </c>
      <c r="AK104" s="88">
        <f t="shared" si="76"/>
        <v>1.1740174984999996</v>
      </c>
      <c r="AL104" s="88">
        <f t="shared" si="80"/>
        <v>21.132314972999993</v>
      </c>
      <c r="AM104" s="88">
        <f t="shared" si="77"/>
        <v>11.740174984999996</v>
      </c>
      <c r="AN104" t="s">
        <v>2826</v>
      </c>
      <c r="AO104" s="88" t="s">
        <v>2668</v>
      </c>
    </row>
    <row r="105" spans="1:41" ht="19.5" customHeight="1">
      <c r="A105" s="742" t="s">
        <v>602</v>
      </c>
      <c r="B105" t="str">
        <f t="shared" ref="B105" si="121">+CONCATENATE(A105,"*",AH105)</f>
        <v>191569*150</v>
      </c>
      <c r="D105" s="42" t="s">
        <v>835</v>
      </c>
      <c r="E105" s="187"/>
      <c r="F105" s="407"/>
      <c r="G105" s="226">
        <v>100</v>
      </c>
      <c r="H105" s="304"/>
      <c r="I105" s="406"/>
      <c r="J105" s="406"/>
      <c r="K105" s="22" t="s">
        <v>2604</v>
      </c>
      <c r="L105" s="16" t="s">
        <v>2613</v>
      </c>
      <c r="M105" s="16"/>
      <c r="N105" s="38" t="s">
        <v>2065</v>
      </c>
      <c r="O105" s="38" t="s">
        <v>2071</v>
      </c>
      <c r="P105" s="38">
        <v>20</v>
      </c>
      <c r="Q105" s="38">
        <v>20</v>
      </c>
      <c r="R105" t="str">
        <f>CONCATENATE(Tableau1[[#This Row],[LONGUEUR UNITE]],"X",Tableau1[[#This Row],[LARGEUR UNITE]])</f>
        <v>20X20</v>
      </c>
      <c r="S105" s="16" t="s">
        <v>2064</v>
      </c>
      <c r="T105" s="16"/>
      <c r="U105" s="16" t="s">
        <v>1261</v>
      </c>
      <c r="V105" s="38" t="s">
        <v>2084</v>
      </c>
      <c r="W105" s="45" t="s">
        <v>2592</v>
      </c>
      <c r="X105" s="45"/>
      <c r="Y105" s="6" t="s">
        <v>31</v>
      </c>
      <c r="Z105" s="246">
        <v>18</v>
      </c>
      <c r="AA105" s="247">
        <v>1800</v>
      </c>
      <c r="AB105" s="271">
        <v>10</v>
      </c>
      <c r="AC105" s="271">
        <v>5</v>
      </c>
      <c r="AD105" s="271">
        <v>50</v>
      </c>
      <c r="AE105" s="278">
        <f t="shared" ref="AE105" si="122">AF105/Z105</f>
        <v>4.6164999999999994</v>
      </c>
      <c r="AF105" s="268">
        <v>83.096999999999994</v>
      </c>
      <c r="AG105" s="278">
        <f t="shared" si="75"/>
        <v>46.164999999999999</v>
      </c>
      <c r="AH105" s="404">
        <v>150</v>
      </c>
      <c r="AI105" s="404">
        <f t="shared" si="3"/>
        <v>3</v>
      </c>
      <c r="AJ105" s="727">
        <v>0.75840699999999994</v>
      </c>
      <c r="AK105" s="88">
        <f t="shared" si="76"/>
        <v>1.1153140845000005</v>
      </c>
      <c r="AL105" s="88">
        <f t="shared" si="80"/>
        <v>20.075653521000007</v>
      </c>
      <c r="AM105" s="88">
        <f t="shared" si="77"/>
        <v>11.153140845000003</v>
      </c>
      <c r="AN105" t="s">
        <v>2826</v>
      </c>
      <c r="AO105" s="88" t="s">
        <v>2668</v>
      </c>
    </row>
    <row r="106" spans="1:41" ht="19.5" customHeight="1">
      <c r="A106" s="742" t="s">
        <v>602</v>
      </c>
      <c r="B106" t="str">
        <f t="shared" ref="B106" si="123">+CONCATENATE(A106,"*",AH106)</f>
        <v>191569*300</v>
      </c>
      <c r="D106" s="42" t="s">
        <v>835</v>
      </c>
      <c r="E106" s="187"/>
      <c r="F106" s="407"/>
      <c r="G106" s="226">
        <v>100</v>
      </c>
      <c r="H106" s="304"/>
      <c r="I106" s="406"/>
      <c r="J106" s="406"/>
      <c r="K106" s="22" t="s">
        <v>2604</v>
      </c>
      <c r="L106" s="16" t="s">
        <v>2613</v>
      </c>
      <c r="M106" s="16"/>
      <c r="N106" s="38" t="s">
        <v>2065</v>
      </c>
      <c r="O106" s="38" t="s">
        <v>2071</v>
      </c>
      <c r="P106" s="38">
        <v>20</v>
      </c>
      <c r="Q106" s="38">
        <v>20</v>
      </c>
      <c r="R106" t="str">
        <f>CONCATENATE(Tableau1[[#This Row],[LONGUEUR UNITE]],"X",Tableau1[[#This Row],[LARGEUR UNITE]])</f>
        <v>20X20</v>
      </c>
      <c r="S106" s="16" t="s">
        <v>2064</v>
      </c>
      <c r="T106" s="16"/>
      <c r="U106" s="16" t="s">
        <v>1261</v>
      </c>
      <c r="V106" s="38" t="s">
        <v>2084</v>
      </c>
      <c r="W106" s="45" t="s">
        <v>2592</v>
      </c>
      <c r="X106" s="45"/>
      <c r="Y106" s="6" t="s">
        <v>31</v>
      </c>
      <c r="Z106" s="246">
        <v>18</v>
      </c>
      <c r="AA106" s="247">
        <v>1800</v>
      </c>
      <c r="AB106" s="271">
        <v>10</v>
      </c>
      <c r="AC106" s="271">
        <v>5</v>
      </c>
      <c r="AD106" s="271">
        <v>50</v>
      </c>
      <c r="AE106" s="278">
        <f t="shared" ref="AE106" si="124">AF106/Z106</f>
        <v>4.6164999999999994</v>
      </c>
      <c r="AF106" s="268">
        <v>83.096999999999994</v>
      </c>
      <c r="AG106" s="278">
        <f t="shared" si="75"/>
        <v>46.164999999999999</v>
      </c>
      <c r="AH106" s="404">
        <v>300</v>
      </c>
      <c r="AI106" s="404">
        <f t="shared" si="3"/>
        <v>6</v>
      </c>
      <c r="AJ106" s="727">
        <v>0.76631100000000008</v>
      </c>
      <c r="AK106" s="88">
        <f t="shared" si="76"/>
        <v>1.0788252684999995</v>
      </c>
      <c r="AL106" s="88">
        <f t="shared" si="80"/>
        <v>19.41885483299999</v>
      </c>
      <c r="AM106" s="88">
        <f t="shared" si="77"/>
        <v>10.788252684999994</v>
      </c>
      <c r="AN106" t="s">
        <v>2826</v>
      </c>
      <c r="AO106" s="88" t="s">
        <v>2668</v>
      </c>
    </row>
    <row r="107" spans="1:41" ht="19.5" customHeight="1">
      <c r="A107" s="742" t="s">
        <v>603</v>
      </c>
      <c r="B107" t="str">
        <f t="shared" si="41"/>
        <v>190052*1</v>
      </c>
      <c r="D107" s="42" t="s">
        <v>806</v>
      </c>
      <c r="E107" s="187"/>
      <c r="F107" s="407"/>
      <c r="G107" s="226">
        <v>100</v>
      </c>
      <c r="H107" s="304"/>
      <c r="I107" s="406"/>
      <c r="J107" s="406"/>
      <c r="K107" s="22" t="s">
        <v>2604</v>
      </c>
      <c r="L107" s="16" t="s">
        <v>2613</v>
      </c>
      <c r="M107" s="16"/>
      <c r="N107" s="38" t="s">
        <v>2065</v>
      </c>
      <c r="O107" s="38" t="s">
        <v>2071</v>
      </c>
      <c r="P107" s="38">
        <v>20</v>
      </c>
      <c r="Q107" s="38">
        <v>20</v>
      </c>
      <c r="R107" t="str">
        <f>CONCATENATE(Tableau1[[#This Row],[LONGUEUR UNITE]],"X",Tableau1[[#This Row],[LARGEUR UNITE]])</f>
        <v>20X20</v>
      </c>
      <c r="S107" s="16" t="s">
        <v>2064</v>
      </c>
      <c r="T107" s="16"/>
      <c r="U107" s="16" t="s">
        <v>1261</v>
      </c>
      <c r="V107" s="38" t="s">
        <v>2085</v>
      </c>
      <c r="W107" s="45" t="s">
        <v>2592</v>
      </c>
      <c r="X107" s="45"/>
      <c r="Y107" s="6" t="s">
        <v>32</v>
      </c>
      <c r="Z107" s="246">
        <v>18</v>
      </c>
      <c r="AA107" s="247">
        <v>1800</v>
      </c>
      <c r="AB107" s="271">
        <v>10</v>
      </c>
      <c r="AC107" s="271">
        <v>5</v>
      </c>
      <c r="AD107" s="271">
        <v>50</v>
      </c>
      <c r="AE107" s="278">
        <f t="shared" si="42"/>
        <v>4.6164999999999994</v>
      </c>
      <c r="AF107" s="268">
        <v>83.096999999999994</v>
      </c>
      <c r="AG107" s="278">
        <f t="shared" si="75"/>
        <v>46.164999999999999</v>
      </c>
      <c r="AH107" s="404">
        <v>1</v>
      </c>
      <c r="AI107" s="404">
        <f t="shared" si="3"/>
        <v>0.02</v>
      </c>
      <c r="AJ107" s="727">
        <v>0.69960400000000011</v>
      </c>
      <c r="AK107" s="88">
        <f t="shared" si="76"/>
        <v>1.3867781339999992</v>
      </c>
      <c r="AL107" s="88">
        <f t="shared" si="80"/>
        <v>24.962006411999987</v>
      </c>
      <c r="AM107" s="88">
        <f t="shared" si="77"/>
        <v>13.867781339999993</v>
      </c>
      <c r="AN107" t="s">
        <v>2826</v>
      </c>
      <c r="AO107" s="88" t="s">
        <v>2668</v>
      </c>
    </row>
    <row r="108" spans="1:41" ht="19.5" customHeight="1">
      <c r="A108" s="742" t="s">
        <v>603</v>
      </c>
      <c r="B108" t="str">
        <f t="shared" ref="B108" si="125">+CONCATENATE(A108,"*",AH108)</f>
        <v>190052*50</v>
      </c>
      <c r="D108" s="42" t="s">
        <v>806</v>
      </c>
      <c r="E108" s="187"/>
      <c r="F108" s="407"/>
      <c r="G108" s="226">
        <v>100</v>
      </c>
      <c r="H108" s="304"/>
      <c r="I108" s="406"/>
      <c r="J108" s="406"/>
      <c r="K108" s="22" t="s">
        <v>2604</v>
      </c>
      <c r="L108" s="16" t="s">
        <v>2613</v>
      </c>
      <c r="M108" s="16"/>
      <c r="N108" s="38" t="s">
        <v>2065</v>
      </c>
      <c r="O108" s="38" t="s">
        <v>2071</v>
      </c>
      <c r="P108" s="38">
        <v>20</v>
      </c>
      <c r="Q108" s="38">
        <v>20</v>
      </c>
      <c r="R108" t="str">
        <f>CONCATENATE(Tableau1[[#This Row],[LONGUEUR UNITE]],"X",Tableau1[[#This Row],[LARGEUR UNITE]])</f>
        <v>20X20</v>
      </c>
      <c r="S108" s="16" t="s">
        <v>2064</v>
      </c>
      <c r="T108" s="16"/>
      <c r="U108" s="16" t="s">
        <v>1261</v>
      </c>
      <c r="V108" s="38" t="s">
        <v>2085</v>
      </c>
      <c r="W108" s="45" t="s">
        <v>2592</v>
      </c>
      <c r="X108" s="45"/>
      <c r="Y108" s="6" t="s">
        <v>32</v>
      </c>
      <c r="Z108" s="246">
        <v>18</v>
      </c>
      <c r="AA108" s="247">
        <v>1800</v>
      </c>
      <c r="AB108" s="271">
        <v>10</v>
      </c>
      <c r="AC108" s="271">
        <v>5</v>
      </c>
      <c r="AD108" s="271">
        <v>50</v>
      </c>
      <c r="AE108" s="278">
        <f t="shared" ref="AE108" si="126">AF108/Z108</f>
        <v>4.6164999999999994</v>
      </c>
      <c r="AF108" s="268">
        <v>83.096999999999994</v>
      </c>
      <c r="AG108" s="278">
        <f t="shared" si="75"/>
        <v>46.164999999999999</v>
      </c>
      <c r="AH108" s="404">
        <v>50</v>
      </c>
      <c r="AI108" s="404">
        <f t="shared" si="3"/>
        <v>1</v>
      </c>
      <c r="AJ108" s="727">
        <v>0.7456910000000001</v>
      </c>
      <c r="AK108" s="88">
        <f t="shared" si="76"/>
        <v>1.1740174984999996</v>
      </c>
      <c r="AL108" s="88">
        <f t="shared" si="80"/>
        <v>21.132314972999993</v>
      </c>
      <c r="AM108" s="88">
        <f t="shared" si="77"/>
        <v>11.740174984999996</v>
      </c>
      <c r="AN108" t="s">
        <v>2826</v>
      </c>
      <c r="AO108" s="88" t="s">
        <v>2668</v>
      </c>
    </row>
    <row r="109" spans="1:41" ht="19.5" customHeight="1">
      <c r="A109" s="742" t="s">
        <v>603</v>
      </c>
      <c r="B109" t="str">
        <f t="shared" ref="B109" si="127">+CONCATENATE(A109,"*",AH109)</f>
        <v>190052*150</v>
      </c>
      <c r="D109" s="42" t="s">
        <v>806</v>
      </c>
      <c r="E109" s="187"/>
      <c r="F109" s="407"/>
      <c r="G109" s="226">
        <v>100</v>
      </c>
      <c r="H109" s="304"/>
      <c r="I109" s="406"/>
      <c r="J109" s="406"/>
      <c r="K109" s="22" t="s">
        <v>2604</v>
      </c>
      <c r="L109" s="16" t="s">
        <v>2613</v>
      </c>
      <c r="M109" s="16"/>
      <c r="N109" s="38" t="s">
        <v>2065</v>
      </c>
      <c r="O109" s="38" t="s">
        <v>2071</v>
      </c>
      <c r="P109" s="38">
        <v>20</v>
      </c>
      <c r="Q109" s="38">
        <v>20</v>
      </c>
      <c r="R109" t="str">
        <f>CONCATENATE(Tableau1[[#This Row],[LONGUEUR UNITE]],"X",Tableau1[[#This Row],[LARGEUR UNITE]])</f>
        <v>20X20</v>
      </c>
      <c r="S109" s="16" t="s">
        <v>2064</v>
      </c>
      <c r="T109" s="16"/>
      <c r="U109" s="16" t="s">
        <v>1261</v>
      </c>
      <c r="V109" s="38" t="s">
        <v>2085</v>
      </c>
      <c r="W109" s="45" t="s">
        <v>2592</v>
      </c>
      <c r="X109" s="45"/>
      <c r="Y109" s="6" t="s">
        <v>32</v>
      </c>
      <c r="Z109" s="246">
        <v>18</v>
      </c>
      <c r="AA109" s="247">
        <v>1800</v>
      </c>
      <c r="AB109" s="271">
        <v>10</v>
      </c>
      <c r="AC109" s="271">
        <v>5</v>
      </c>
      <c r="AD109" s="271">
        <v>50</v>
      </c>
      <c r="AE109" s="278">
        <f t="shared" ref="AE109" si="128">AF109/Z109</f>
        <v>4.6164999999999994</v>
      </c>
      <c r="AF109" s="268">
        <v>83.096999999999994</v>
      </c>
      <c r="AG109" s="278">
        <f t="shared" si="75"/>
        <v>46.164999999999999</v>
      </c>
      <c r="AH109" s="404">
        <v>150</v>
      </c>
      <c r="AI109" s="404">
        <f t="shared" si="3"/>
        <v>3</v>
      </c>
      <c r="AJ109" s="727">
        <v>0.75840699999999994</v>
      </c>
      <c r="AK109" s="88">
        <f t="shared" si="76"/>
        <v>1.1153140845000005</v>
      </c>
      <c r="AL109" s="88">
        <f t="shared" si="80"/>
        <v>20.075653521000007</v>
      </c>
      <c r="AM109" s="88">
        <f t="shared" si="77"/>
        <v>11.153140845000003</v>
      </c>
      <c r="AN109" t="s">
        <v>2826</v>
      </c>
      <c r="AO109" s="88" t="s">
        <v>2668</v>
      </c>
    </row>
    <row r="110" spans="1:41" ht="19.5" customHeight="1">
      <c r="A110" s="742" t="s">
        <v>603</v>
      </c>
      <c r="B110" t="str">
        <f t="shared" ref="B110" si="129">+CONCATENATE(A110,"*",AH110)</f>
        <v>190052*300</v>
      </c>
      <c r="D110" s="42" t="s">
        <v>806</v>
      </c>
      <c r="E110" s="187"/>
      <c r="F110" s="407"/>
      <c r="G110" s="226">
        <v>100</v>
      </c>
      <c r="H110" s="304"/>
      <c r="I110" s="406"/>
      <c r="J110" s="406"/>
      <c r="K110" s="22" t="s">
        <v>2604</v>
      </c>
      <c r="L110" s="16" t="s">
        <v>2613</v>
      </c>
      <c r="M110" s="16"/>
      <c r="N110" s="38" t="s">
        <v>2065</v>
      </c>
      <c r="O110" s="38" t="s">
        <v>2071</v>
      </c>
      <c r="P110" s="38">
        <v>20</v>
      </c>
      <c r="Q110" s="38">
        <v>20</v>
      </c>
      <c r="R110" t="str">
        <f>CONCATENATE(Tableau1[[#This Row],[LONGUEUR UNITE]],"X",Tableau1[[#This Row],[LARGEUR UNITE]])</f>
        <v>20X20</v>
      </c>
      <c r="S110" s="16" t="s">
        <v>2064</v>
      </c>
      <c r="T110" s="16"/>
      <c r="U110" s="16" t="s">
        <v>1261</v>
      </c>
      <c r="V110" s="38" t="s">
        <v>2085</v>
      </c>
      <c r="W110" s="45" t="s">
        <v>2592</v>
      </c>
      <c r="X110" s="45"/>
      <c r="Y110" s="6" t="s">
        <v>32</v>
      </c>
      <c r="Z110" s="246">
        <v>18</v>
      </c>
      <c r="AA110" s="247">
        <v>1800</v>
      </c>
      <c r="AB110" s="271">
        <v>10</v>
      </c>
      <c r="AC110" s="271">
        <v>5</v>
      </c>
      <c r="AD110" s="271">
        <v>50</v>
      </c>
      <c r="AE110" s="278">
        <f t="shared" ref="AE110" si="130">AF110/Z110</f>
        <v>4.6164999999999994</v>
      </c>
      <c r="AF110" s="268">
        <v>83.096999999999994</v>
      </c>
      <c r="AG110" s="278">
        <f t="shared" si="75"/>
        <v>46.164999999999999</v>
      </c>
      <c r="AH110" s="404">
        <v>300</v>
      </c>
      <c r="AI110" s="404">
        <f t="shared" si="3"/>
        <v>6</v>
      </c>
      <c r="AJ110" s="727">
        <v>0.76631100000000008</v>
      </c>
      <c r="AK110" s="88">
        <f t="shared" si="76"/>
        <v>1.0788252684999995</v>
      </c>
      <c r="AL110" s="88">
        <f t="shared" si="80"/>
        <v>19.41885483299999</v>
      </c>
      <c r="AM110" s="88">
        <f t="shared" si="77"/>
        <v>10.788252684999994</v>
      </c>
      <c r="AN110" t="s">
        <v>2826</v>
      </c>
      <c r="AO110" s="88" t="s">
        <v>2668</v>
      </c>
    </row>
    <row r="111" spans="1:41" ht="19.5" customHeight="1">
      <c r="A111" s="741"/>
      <c r="B111" s="5"/>
      <c r="C111" s="5"/>
      <c r="D111" s="42"/>
      <c r="E111" s="187"/>
      <c r="F111" s="405"/>
      <c r="G111" s="226"/>
      <c r="H111" s="304"/>
      <c r="I111" s="406"/>
      <c r="J111" s="406"/>
      <c r="K111" s="23"/>
      <c r="L111" s="24"/>
      <c r="M111" s="24"/>
      <c r="N111" s="25"/>
      <c r="O111" s="25"/>
      <c r="P111" s="25"/>
      <c r="Q111" s="25"/>
      <c r="R111" s="25"/>
      <c r="S111" s="25"/>
      <c r="T111" s="25"/>
      <c r="U111" s="25"/>
      <c r="V111" s="24"/>
      <c r="W111" s="5"/>
      <c r="X111" s="5"/>
      <c r="Y111" s="4"/>
      <c r="Z111" s="246"/>
      <c r="AA111" s="247"/>
      <c r="AB111" s="271"/>
      <c r="AC111" s="271"/>
      <c r="AD111" s="271"/>
      <c r="AE111" s="279"/>
      <c r="AF111" s="5"/>
      <c r="AG111" s="279"/>
      <c r="AH111" s="404"/>
      <c r="AI111" s="404"/>
      <c r="AJ111" s="88"/>
      <c r="AK111" s="88"/>
      <c r="AL111" s="88"/>
      <c r="AM111" s="88"/>
      <c r="AO111" s="88"/>
    </row>
    <row r="112" spans="1:41" ht="19.5" customHeight="1">
      <c r="A112" s="745" t="s">
        <v>740</v>
      </c>
      <c r="B112" t="str">
        <f>+CONCATENATE(A112,"*",AH112)</f>
        <v>141480*1</v>
      </c>
      <c r="D112" s="42" t="s">
        <v>925</v>
      </c>
      <c r="E112" s="187"/>
      <c r="F112" s="407"/>
      <c r="G112" s="226">
        <v>100</v>
      </c>
      <c r="H112" s="304"/>
      <c r="I112" s="406" t="s">
        <v>1860</v>
      </c>
      <c r="J112" s="406"/>
      <c r="K112" s="126" t="s">
        <v>2604</v>
      </c>
      <c r="L112" s="16" t="s">
        <v>2613</v>
      </c>
      <c r="M112" s="16"/>
      <c r="N112" s="56" t="s">
        <v>2065</v>
      </c>
      <c r="O112" s="56" t="s">
        <v>5</v>
      </c>
      <c r="P112" s="56">
        <v>24</v>
      </c>
      <c r="Q112" s="56">
        <v>24</v>
      </c>
      <c r="R112" t="str">
        <f>CONCATENATE(Tableau1[[#This Row],[LONGUEUR UNITE]],"X",Tableau1[[#This Row],[LARGEUR UNITE]])</f>
        <v>24X24</v>
      </c>
      <c r="S112" s="16" t="s">
        <v>2064</v>
      </c>
      <c r="T112" s="16"/>
      <c r="U112" s="16" t="s">
        <v>1261</v>
      </c>
      <c r="V112" s="56" t="s">
        <v>5</v>
      </c>
      <c r="W112" s="45" t="s">
        <v>2592</v>
      </c>
      <c r="X112" s="45"/>
      <c r="Y112" s="6" t="s">
        <v>687</v>
      </c>
      <c r="Z112" s="246">
        <v>30</v>
      </c>
      <c r="AA112" s="247">
        <v>3000</v>
      </c>
      <c r="AB112" s="271">
        <v>6</v>
      </c>
      <c r="AC112" s="271">
        <v>4</v>
      </c>
      <c r="AD112" s="271">
        <v>24</v>
      </c>
      <c r="AE112" s="278">
        <f t="shared" ref="AE112" si="131">AF112/Z112</f>
        <v>3.7011333333333334</v>
      </c>
      <c r="AF112" s="268">
        <v>111.03400000000001</v>
      </c>
      <c r="AG112" s="278">
        <f t="shared" ref="AG112:AG115" si="132">AF112/AA112*1000</f>
        <v>37.011333333333333</v>
      </c>
      <c r="AH112" s="404">
        <v>1</v>
      </c>
      <c r="AI112" s="404">
        <f t="shared" si="3"/>
        <v>4.1666666666666664E-2</v>
      </c>
      <c r="AJ112" s="727">
        <v>0.67624200000000001</v>
      </c>
      <c r="AK112" s="88">
        <f t="shared" ref="AK112:AK115" si="133">AL112/Z112</f>
        <v>1.1982715257333334</v>
      </c>
      <c r="AL112" s="88">
        <f t="shared" ref="AL112:AL115" si="134">AF112-(AF112*AJ112)</f>
        <v>35.948145772000004</v>
      </c>
      <c r="AM112" s="88">
        <f t="shared" ref="AM112:AM115" si="135">AL112/AA112*1000</f>
        <v>11.982715257333336</v>
      </c>
      <c r="AN112" t="s">
        <v>2826</v>
      </c>
      <c r="AO112" s="88" t="s">
        <v>2669</v>
      </c>
    </row>
    <row r="113" spans="1:41" ht="19.5" customHeight="1">
      <c r="A113" s="745" t="s">
        <v>740</v>
      </c>
      <c r="B113" t="str">
        <f>+CONCATENATE(A113,"*",AH113)</f>
        <v>141480*24</v>
      </c>
      <c r="D113" s="42" t="s">
        <v>925</v>
      </c>
      <c r="E113" s="187"/>
      <c r="F113" s="407"/>
      <c r="G113" s="226">
        <v>100</v>
      </c>
      <c r="H113" s="304"/>
      <c r="I113" s="406" t="s">
        <v>1860</v>
      </c>
      <c r="J113" s="406"/>
      <c r="K113" s="126" t="s">
        <v>2604</v>
      </c>
      <c r="L113" s="16" t="s">
        <v>2613</v>
      </c>
      <c r="M113" s="16"/>
      <c r="N113" s="56" t="s">
        <v>2065</v>
      </c>
      <c r="O113" s="56" t="s">
        <v>5</v>
      </c>
      <c r="P113" s="56">
        <v>24</v>
      </c>
      <c r="Q113" s="56">
        <v>24</v>
      </c>
      <c r="R113" t="str">
        <f>CONCATENATE(Tableau1[[#This Row],[LONGUEUR UNITE]],"X",Tableau1[[#This Row],[LARGEUR UNITE]])</f>
        <v>24X24</v>
      </c>
      <c r="S113" s="16" t="s">
        <v>2064</v>
      </c>
      <c r="T113" s="16"/>
      <c r="U113" s="16" t="s">
        <v>1261</v>
      </c>
      <c r="V113" s="56" t="s">
        <v>5</v>
      </c>
      <c r="W113" s="45" t="s">
        <v>2592</v>
      </c>
      <c r="X113" s="45"/>
      <c r="Y113" s="6" t="s">
        <v>687</v>
      </c>
      <c r="Z113" s="246">
        <v>30</v>
      </c>
      <c r="AA113" s="247">
        <v>3000</v>
      </c>
      <c r="AB113" s="271">
        <v>6</v>
      </c>
      <c r="AC113" s="271">
        <v>4</v>
      </c>
      <c r="AD113" s="271">
        <v>24</v>
      </c>
      <c r="AE113" s="278">
        <f t="shared" ref="AE113" si="136">AF113/Z113</f>
        <v>3.7011333333333334</v>
      </c>
      <c r="AF113" s="268">
        <v>111.03400000000001</v>
      </c>
      <c r="AG113" s="278">
        <f t="shared" si="132"/>
        <v>37.011333333333333</v>
      </c>
      <c r="AH113" s="404">
        <v>24</v>
      </c>
      <c r="AI113" s="404">
        <f t="shared" si="3"/>
        <v>1</v>
      </c>
      <c r="AJ113" s="727">
        <v>0.70194500000000004</v>
      </c>
      <c r="AK113" s="88">
        <f t="shared" si="133"/>
        <v>1.1031412956666666</v>
      </c>
      <c r="AL113" s="88">
        <f t="shared" si="134"/>
        <v>33.094238869999998</v>
      </c>
      <c r="AM113" s="88">
        <f t="shared" si="135"/>
        <v>11.031412956666667</v>
      </c>
      <c r="AN113" t="s">
        <v>2826</v>
      </c>
      <c r="AO113" s="88" t="s">
        <v>2669</v>
      </c>
    </row>
    <row r="114" spans="1:41" ht="19.5" customHeight="1">
      <c r="A114" s="745" t="s">
        <v>740</v>
      </c>
      <c r="B114" t="str">
        <f>+CONCATENATE(A114,"*",AH114)</f>
        <v>141480*72</v>
      </c>
      <c r="D114" s="42" t="s">
        <v>925</v>
      </c>
      <c r="E114" s="187"/>
      <c r="F114" s="407"/>
      <c r="G114" s="226">
        <v>100</v>
      </c>
      <c r="H114" s="304"/>
      <c r="I114" s="406" t="s">
        <v>1860</v>
      </c>
      <c r="J114" s="406"/>
      <c r="K114" s="126" t="s">
        <v>2604</v>
      </c>
      <c r="L114" s="16" t="s">
        <v>2613</v>
      </c>
      <c r="M114" s="16"/>
      <c r="N114" s="56" t="s">
        <v>2065</v>
      </c>
      <c r="O114" s="56" t="s">
        <v>5</v>
      </c>
      <c r="P114" s="56">
        <v>24</v>
      </c>
      <c r="Q114" s="56">
        <v>24</v>
      </c>
      <c r="R114" t="str">
        <f>CONCATENATE(Tableau1[[#This Row],[LONGUEUR UNITE]],"X",Tableau1[[#This Row],[LARGEUR UNITE]])</f>
        <v>24X24</v>
      </c>
      <c r="S114" s="16" t="s">
        <v>2064</v>
      </c>
      <c r="T114" s="16"/>
      <c r="U114" s="16" t="s">
        <v>1261</v>
      </c>
      <c r="V114" s="56" t="s">
        <v>5</v>
      </c>
      <c r="W114" s="45" t="s">
        <v>2592</v>
      </c>
      <c r="X114" s="45"/>
      <c r="Y114" s="6" t="s">
        <v>687</v>
      </c>
      <c r="Z114" s="246">
        <v>30</v>
      </c>
      <c r="AA114" s="247">
        <v>3000</v>
      </c>
      <c r="AB114" s="271">
        <v>6</v>
      </c>
      <c r="AC114" s="271">
        <v>4</v>
      </c>
      <c r="AD114" s="271">
        <v>24</v>
      </c>
      <c r="AE114" s="278">
        <f t="shared" ref="AE114" si="137">AF114/Z114</f>
        <v>3.7011333333333334</v>
      </c>
      <c r="AF114" s="268">
        <v>111.03400000000001</v>
      </c>
      <c r="AG114" s="278">
        <f t="shared" si="132"/>
        <v>37.011333333333333</v>
      </c>
      <c r="AH114" s="404">
        <v>72</v>
      </c>
      <c r="AI114" s="404">
        <f t="shared" si="3"/>
        <v>3</v>
      </c>
      <c r="AJ114" s="727">
        <v>0.70822000000000007</v>
      </c>
      <c r="AK114" s="88">
        <f t="shared" si="133"/>
        <v>1.0799166839999998</v>
      </c>
      <c r="AL114" s="88">
        <f t="shared" si="134"/>
        <v>32.397500519999994</v>
      </c>
      <c r="AM114" s="88">
        <f t="shared" si="135"/>
        <v>10.799166839999998</v>
      </c>
      <c r="AN114" t="s">
        <v>2826</v>
      </c>
      <c r="AO114" s="88" t="s">
        <v>2669</v>
      </c>
    </row>
    <row r="115" spans="1:41" ht="19.5" customHeight="1">
      <c r="A115" s="745" t="s">
        <v>740</v>
      </c>
      <c r="B115" t="str">
        <f>+CONCATENATE(A115,"*",AH115)</f>
        <v>141480*144</v>
      </c>
      <c r="D115" s="42" t="s">
        <v>925</v>
      </c>
      <c r="E115" s="187"/>
      <c r="F115" s="407"/>
      <c r="G115" s="226">
        <v>100</v>
      </c>
      <c r="H115" s="304"/>
      <c r="I115" s="406" t="s">
        <v>1860</v>
      </c>
      <c r="J115" s="406"/>
      <c r="K115" s="126" t="s">
        <v>2604</v>
      </c>
      <c r="L115" s="16" t="s">
        <v>2613</v>
      </c>
      <c r="M115" s="16"/>
      <c r="N115" s="56" t="s">
        <v>2065</v>
      </c>
      <c r="O115" s="56" t="s">
        <v>5</v>
      </c>
      <c r="P115" s="56">
        <v>24</v>
      </c>
      <c r="Q115" s="56">
        <v>24</v>
      </c>
      <c r="R115" t="str">
        <f>CONCATENATE(Tableau1[[#This Row],[LONGUEUR UNITE]],"X",Tableau1[[#This Row],[LARGEUR UNITE]])</f>
        <v>24X24</v>
      </c>
      <c r="S115" s="16" t="s">
        <v>2064</v>
      </c>
      <c r="T115" s="16"/>
      <c r="U115" s="16" t="s">
        <v>1261</v>
      </c>
      <c r="V115" s="56" t="s">
        <v>5</v>
      </c>
      <c r="W115" s="45" t="s">
        <v>2592</v>
      </c>
      <c r="X115" s="45"/>
      <c r="Y115" s="6" t="s">
        <v>687</v>
      </c>
      <c r="Z115" s="246">
        <v>30</v>
      </c>
      <c r="AA115" s="247">
        <v>3000</v>
      </c>
      <c r="AB115" s="271">
        <v>6</v>
      </c>
      <c r="AC115" s="271">
        <v>4</v>
      </c>
      <c r="AD115" s="271">
        <v>24</v>
      </c>
      <c r="AE115" s="278">
        <f t="shared" ref="AE115" si="138">AF115/Z115</f>
        <v>3.7011333333333334</v>
      </c>
      <c r="AF115" s="268">
        <v>111.03400000000001</v>
      </c>
      <c r="AG115" s="278">
        <f t="shared" si="132"/>
        <v>37.011333333333333</v>
      </c>
      <c r="AH115" s="404">
        <v>144</v>
      </c>
      <c r="AI115" s="404">
        <f t="shared" si="3"/>
        <v>6</v>
      </c>
      <c r="AJ115" s="727">
        <v>0.71135700000000002</v>
      </c>
      <c r="AK115" s="88">
        <f t="shared" si="133"/>
        <v>1.0683062287333334</v>
      </c>
      <c r="AL115" s="88">
        <f t="shared" si="134"/>
        <v>32.049186861999999</v>
      </c>
      <c r="AM115" s="88">
        <f t="shared" si="135"/>
        <v>10.683062287333332</v>
      </c>
      <c r="AN115" t="s">
        <v>2826</v>
      </c>
      <c r="AO115" s="88" t="s">
        <v>2669</v>
      </c>
    </row>
    <row r="116" spans="1:41" ht="19.5" customHeight="1">
      <c r="A116" s="743"/>
      <c r="D116" s="42"/>
      <c r="E116" s="187"/>
      <c r="F116" s="407"/>
      <c r="G116" s="226"/>
      <c r="H116" s="304"/>
      <c r="I116" s="406"/>
      <c r="J116" s="406"/>
      <c r="K116" s="22"/>
      <c r="L116" s="38"/>
      <c r="M116" s="38"/>
      <c r="N116" s="38"/>
      <c r="O116" s="38"/>
      <c r="P116" s="38"/>
      <c r="Q116" s="38"/>
      <c r="R116" s="38"/>
      <c r="S116" s="38"/>
      <c r="T116" s="38"/>
      <c r="U116" s="38"/>
      <c r="V116" s="80"/>
      <c r="W116" s="3"/>
      <c r="X116" s="3"/>
      <c r="Y116" s="63"/>
      <c r="Z116" s="246"/>
      <c r="AA116" s="247"/>
      <c r="AB116" s="271"/>
      <c r="AC116" s="271"/>
      <c r="AD116" s="271"/>
      <c r="AE116" s="279"/>
      <c r="AF116"/>
      <c r="AG116" s="279"/>
      <c r="AH116" s="404"/>
      <c r="AI116" s="404"/>
      <c r="AJ116" s="88"/>
      <c r="AK116" s="88"/>
      <c r="AL116" s="88"/>
      <c r="AM116" s="88"/>
      <c r="AO116" s="88"/>
    </row>
    <row r="117" spans="1:41" ht="19.5" customHeight="1">
      <c r="A117" s="745" t="s">
        <v>8</v>
      </c>
      <c r="B117" t="str">
        <f t="shared" ref="B117:B122" si="139">+CONCATENATE(A117,"*",AH117)</f>
        <v>101481*1</v>
      </c>
      <c r="D117" s="42" t="s">
        <v>867</v>
      </c>
      <c r="E117" s="187"/>
      <c r="F117" s="407"/>
      <c r="G117" s="226">
        <v>200</v>
      </c>
      <c r="H117" s="304"/>
      <c r="I117" s="406" t="s">
        <v>1861</v>
      </c>
      <c r="J117" s="406"/>
      <c r="K117" s="58" t="s">
        <v>2604</v>
      </c>
      <c r="L117" s="16" t="s">
        <v>2613</v>
      </c>
      <c r="M117" s="16"/>
      <c r="N117" s="63" t="s">
        <v>2065</v>
      </c>
      <c r="O117" s="63" t="s">
        <v>5</v>
      </c>
      <c r="P117" s="63">
        <v>30</v>
      </c>
      <c r="Q117" s="63">
        <v>30</v>
      </c>
      <c r="R117" t="str">
        <f>CONCATENATE(Tableau1[[#This Row],[LONGUEUR UNITE]],"X",Tableau1[[#This Row],[LARGEUR UNITE]])</f>
        <v>30X30</v>
      </c>
      <c r="S117" s="16" t="s">
        <v>2064</v>
      </c>
      <c r="T117" s="16"/>
      <c r="U117" s="16" t="s">
        <v>1261</v>
      </c>
      <c r="V117" s="63" t="s">
        <v>5</v>
      </c>
      <c r="W117" s="45" t="s">
        <v>2592</v>
      </c>
      <c r="X117" s="45"/>
      <c r="Y117" s="6" t="s">
        <v>686</v>
      </c>
      <c r="Z117" s="248">
        <v>16</v>
      </c>
      <c r="AA117" s="249">
        <v>3200</v>
      </c>
      <c r="AB117" s="271">
        <v>4</v>
      </c>
      <c r="AC117" s="271">
        <v>5</v>
      </c>
      <c r="AD117" s="271">
        <v>20</v>
      </c>
      <c r="AE117" s="278">
        <f t="shared" ref="AE117" si="140">AF117/Z117</f>
        <v>4.8860000000000001</v>
      </c>
      <c r="AF117" s="268">
        <v>78.176000000000002</v>
      </c>
      <c r="AG117" s="278">
        <f t="shared" ref="AG117:AG122" si="141">AF117/AA117*1000</f>
        <v>24.43</v>
      </c>
      <c r="AH117" s="404">
        <v>1</v>
      </c>
      <c r="AI117" s="404">
        <f t="shared" si="3"/>
        <v>0.05</v>
      </c>
      <c r="AJ117" s="727">
        <v>0.65557599999999994</v>
      </c>
      <c r="AK117" s="88">
        <f t="shared" ref="AK117:AK122" si="142">AL117/Z117</f>
        <v>1.6828556640000003</v>
      </c>
      <c r="AL117" s="88">
        <f t="shared" ref="AL117:AL122" si="143">AF117-(AF117*AJ117)</f>
        <v>26.925690624000005</v>
      </c>
      <c r="AM117" s="88">
        <f t="shared" ref="AM117:AM122" si="144">AL117/AA117*1000</f>
        <v>8.4142783200000011</v>
      </c>
      <c r="AN117" t="s">
        <v>2826</v>
      </c>
      <c r="AO117" s="88" t="s">
        <v>2670</v>
      </c>
    </row>
    <row r="118" spans="1:41" ht="19.5" customHeight="1">
      <c r="A118" s="745" t="s">
        <v>8</v>
      </c>
      <c r="B118" t="str">
        <f t="shared" si="139"/>
        <v>101481*20</v>
      </c>
      <c r="D118" s="42" t="s">
        <v>867</v>
      </c>
      <c r="E118" s="187"/>
      <c r="F118" s="407"/>
      <c r="G118" s="226">
        <v>200</v>
      </c>
      <c r="H118" s="304"/>
      <c r="I118" s="406" t="s">
        <v>1861</v>
      </c>
      <c r="J118" s="406"/>
      <c r="K118" s="58" t="s">
        <v>2604</v>
      </c>
      <c r="L118" s="16" t="s">
        <v>2613</v>
      </c>
      <c r="M118" s="16"/>
      <c r="N118" s="63" t="s">
        <v>2065</v>
      </c>
      <c r="O118" s="63" t="s">
        <v>5</v>
      </c>
      <c r="P118" s="63">
        <v>30</v>
      </c>
      <c r="Q118" s="63">
        <v>30</v>
      </c>
      <c r="R118" t="str">
        <f>CONCATENATE(Tableau1[[#This Row],[LONGUEUR UNITE]],"X",Tableau1[[#This Row],[LARGEUR UNITE]])</f>
        <v>30X30</v>
      </c>
      <c r="S118" s="16" t="s">
        <v>2064</v>
      </c>
      <c r="T118" s="16"/>
      <c r="U118" s="16" t="s">
        <v>1261</v>
      </c>
      <c r="V118" s="63" t="s">
        <v>5</v>
      </c>
      <c r="W118" s="45" t="s">
        <v>2592</v>
      </c>
      <c r="X118" s="45"/>
      <c r="Y118" s="6" t="s">
        <v>686</v>
      </c>
      <c r="Z118" s="248">
        <v>16</v>
      </c>
      <c r="AA118" s="249">
        <v>3200</v>
      </c>
      <c r="AB118" s="271">
        <v>4</v>
      </c>
      <c r="AC118" s="271">
        <v>5</v>
      </c>
      <c r="AD118" s="271">
        <v>20</v>
      </c>
      <c r="AE118" s="278">
        <f t="shared" ref="AE118" si="145">AF118/Z118</f>
        <v>4.8860000000000001</v>
      </c>
      <c r="AF118" s="268">
        <v>78.176000000000002</v>
      </c>
      <c r="AG118" s="278">
        <f t="shared" si="141"/>
        <v>24.43</v>
      </c>
      <c r="AH118" s="404">
        <v>20</v>
      </c>
      <c r="AI118" s="404">
        <f t="shared" si="3"/>
        <v>1</v>
      </c>
      <c r="AJ118" s="727">
        <v>0.68291999999999997</v>
      </c>
      <c r="AK118" s="88">
        <f t="shared" si="142"/>
        <v>1.5492528800000001</v>
      </c>
      <c r="AL118" s="88">
        <f t="shared" si="143"/>
        <v>24.788046080000001</v>
      </c>
      <c r="AM118" s="88">
        <f t="shared" si="144"/>
        <v>7.7462644000000003</v>
      </c>
      <c r="AN118" t="s">
        <v>2826</v>
      </c>
      <c r="AO118" s="88" t="s">
        <v>2670</v>
      </c>
    </row>
    <row r="119" spans="1:41" ht="19.5" customHeight="1">
      <c r="A119" s="745" t="s">
        <v>8</v>
      </c>
      <c r="B119" t="str">
        <f t="shared" si="139"/>
        <v>101481*60</v>
      </c>
      <c r="D119" s="42" t="s">
        <v>867</v>
      </c>
      <c r="E119" s="187"/>
      <c r="F119" s="407"/>
      <c r="G119" s="226">
        <v>200</v>
      </c>
      <c r="H119" s="304"/>
      <c r="I119" s="406" t="s">
        <v>1861</v>
      </c>
      <c r="J119" s="406"/>
      <c r="K119" s="58" t="s">
        <v>2604</v>
      </c>
      <c r="L119" s="16" t="s">
        <v>2613</v>
      </c>
      <c r="M119" s="16"/>
      <c r="N119" s="63" t="s">
        <v>2065</v>
      </c>
      <c r="O119" s="63" t="s">
        <v>5</v>
      </c>
      <c r="P119" s="63">
        <v>30</v>
      </c>
      <c r="Q119" s="63">
        <v>30</v>
      </c>
      <c r="R119" t="str">
        <f>CONCATENATE(Tableau1[[#This Row],[LONGUEUR UNITE]],"X",Tableau1[[#This Row],[LARGEUR UNITE]])</f>
        <v>30X30</v>
      </c>
      <c r="S119" s="16" t="s">
        <v>2064</v>
      </c>
      <c r="T119" s="16"/>
      <c r="U119" s="16" t="s">
        <v>1261</v>
      </c>
      <c r="V119" s="63" t="s">
        <v>5</v>
      </c>
      <c r="W119" s="45" t="s">
        <v>2592</v>
      </c>
      <c r="X119" s="45"/>
      <c r="Y119" s="6" t="s">
        <v>686</v>
      </c>
      <c r="Z119" s="248">
        <v>16</v>
      </c>
      <c r="AA119" s="249">
        <v>3200</v>
      </c>
      <c r="AB119" s="271">
        <v>4</v>
      </c>
      <c r="AC119" s="271">
        <v>5</v>
      </c>
      <c r="AD119" s="271">
        <v>20</v>
      </c>
      <c r="AE119" s="278">
        <f t="shared" ref="AE119" si="146">AF119/Z119</f>
        <v>4.8860000000000001</v>
      </c>
      <c r="AF119" s="268">
        <v>78.176000000000002</v>
      </c>
      <c r="AG119" s="278">
        <f t="shared" si="141"/>
        <v>24.43</v>
      </c>
      <c r="AH119" s="404">
        <v>60</v>
      </c>
      <c r="AI119" s="404">
        <f t="shared" si="3"/>
        <v>3</v>
      </c>
      <c r="AJ119" s="727">
        <v>0.6987739999999999</v>
      </c>
      <c r="AK119" s="88">
        <f t="shared" si="142"/>
        <v>1.4717902360000004</v>
      </c>
      <c r="AL119" s="88">
        <f t="shared" si="143"/>
        <v>23.548643776000006</v>
      </c>
      <c r="AM119" s="88">
        <f t="shared" si="144"/>
        <v>7.3589511800000018</v>
      </c>
      <c r="AN119" t="s">
        <v>2826</v>
      </c>
      <c r="AO119" s="88" t="s">
        <v>2670</v>
      </c>
    </row>
    <row r="120" spans="1:41" ht="19.5" customHeight="1">
      <c r="A120" s="745" t="s">
        <v>8</v>
      </c>
      <c r="B120" t="str">
        <f t="shared" si="139"/>
        <v>101481*120</v>
      </c>
      <c r="D120" s="42" t="s">
        <v>867</v>
      </c>
      <c r="E120" s="187"/>
      <c r="F120" s="407"/>
      <c r="G120" s="226">
        <v>200</v>
      </c>
      <c r="H120" s="304"/>
      <c r="I120" s="406" t="s">
        <v>1861</v>
      </c>
      <c r="J120" s="406"/>
      <c r="K120" s="58" t="s">
        <v>2604</v>
      </c>
      <c r="L120" s="16" t="s">
        <v>2613</v>
      </c>
      <c r="M120" s="16"/>
      <c r="N120" s="63" t="s">
        <v>2065</v>
      </c>
      <c r="O120" s="63" t="s">
        <v>5</v>
      </c>
      <c r="P120" s="63">
        <v>30</v>
      </c>
      <c r="Q120" s="63">
        <v>30</v>
      </c>
      <c r="R120" t="str">
        <f>CONCATENATE(Tableau1[[#This Row],[LONGUEUR UNITE]],"X",Tableau1[[#This Row],[LARGEUR UNITE]])</f>
        <v>30X30</v>
      </c>
      <c r="S120" s="16" t="s">
        <v>2064</v>
      </c>
      <c r="T120" s="16"/>
      <c r="U120" s="16" t="s">
        <v>1261</v>
      </c>
      <c r="V120" s="63" t="s">
        <v>5</v>
      </c>
      <c r="W120" s="45" t="s">
        <v>2592</v>
      </c>
      <c r="X120" s="45"/>
      <c r="Y120" s="6" t="s">
        <v>686</v>
      </c>
      <c r="Z120" s="248">
        <v>16</v>
      </c>
      <c r="AA120" s="249">
        <v>3200</v>
      </c>
      <c r="AB120" s="271">
        <v>4</v>
      </c>
      <c r="AC120" s="271">
        <v>5</v>
      </c>
      <c r="AD120" s="271">
        <v>20</v>
      </c>
      <c r="AE120" s="278">
        <f t="shared" ref="AE120" si="147">AF120/Z120</f>
        <v>4.8860000000000001</v>
      </c>
      <c r="AF120" s="268">
        <v>78.176000000000002</v>
      </c>
      <c r="AG120" s="278">
        <f t="shared" si="141"/>
        <v>24.43</v>
      </c>
      <c r="AH120" s="404">
        <v>120</v>
      </c>
      <c r="AI120" s="404">
        <f t="shared" si="3"/>
        <v>6</v>
      </c>
      <c r="AJ120" s="727">
        <v>0.70511599999999997</v>
      </c>
      <c r="AK120" s="88">
        <f t="shared" si="142"/>
        <v>1.4408032240000002</v>
      </c>
      <c r="AL120" s="88">
        <f t="shared" si="143"/>
        <v>23.052851584000003</v>
      </c>
      <c r="AM120" s="88">
        <f t="shared" si="144"/>
        <v>7.2040161200000012</v>
      </c>
      <c r="AN120" t="s">
        <v>2826</v>
      </c>
      <c r="AO120" s="88" t="s">
        <v>2670</v>
      </c>
    </row>
    <row r="121" spans="1:41" ht="19.5" customHeight="1">
      <c r="A121" s="745" t="s">
        <v>8</v>
      </c>
      <c r="B121" t="str">
        <f t="shared" si="139"/>
        <v>101481*300</v>
      </c>
      <c r="D121" s="42" t="s">
        <v>867</v>
      </c>
      <c r="E121" s="187"/>
      <c r="F121" s="407"/>
      <c r="G121" s="226">
        <v>200</v>
      </c>
      <c r="H121" s="304"/>
      <c r="I121" s="406" t="s">
        <v>1861</v>
      </c>
      <c r="J121" s="406"/>
      <c r="K121" s="58" t="s">
        <v>2604</v>
      </c>
      <c r="L121" s="16" t="s">
        <v>2613</v>
      </c>
      <c r="M121" s="16"/>
      <c r="N121" s="63" t="s">
        <v>2065</v>
      </c>
      <c r="O121" s="63" t="s">
        <v>5</v>
      </c>
      <c r="P121" s="63">
        <v>30</v>
      </c>
      <c r="Q121" s="63">
        <v>30</v>
      </c>
      <c r="R121" t="str">
        <f>CONCATENATE(Tableau1[[#This Row],[LONGUEUR UNITE]],"X",Tableau1[[#This Row],[LARGEUR UNITE]])</f>
        <v>30X30</v>
      </c>
      <c r="S121" s="16" t="s">
        <v>2064</v>
      </c>
      <c r="T121" s="16"/>
      <c r="U121" s="16" t="s">
        <v>1261</v>
      </c>
      <c r="V121" s="63" t="s">
        <v>5</v>
      </c>
      <c r="W121" s="45" t="s">
        <v>2592</v>
      </c>
      <c r="X121" s="45"/>
      <c r="Y121" s="6" t="s">
        <v>686</v>
      </c>
      <c r="Z121" s="248">
        <v>16</v>
      </c>
      <c r="AA121" s="249">
        <v>3200</v>
      </c>
      <c r="AB121" s="271">
        <v>4</v>
      </c>
      <c r="AC121" s="271">
        <v>5</v>
      </c>
      <c r="AD121" s="271">
        <v>20</v>
      </c>
      <c r="AE121" s="278">
        <f t="shared" ref="AE121" si="148">AF121/Z121</f>
        <v>4.8860000000000001</v>
      </c>
      <c r="AF121" s="268">
        <v>78.176000000000002</v>
      </c>
      <c r="AG121" s="278">
        <f t="shared" si="141"/>
        <v>24.43</v>
      </c>
      <c r="AH121" s="404">
        <v>300</v>
      </c>
      <c r="AI121" s="404">
        <f t="shared" si="3"/>
        <v>15</v>
      </c>
      <c r="AJ121" s="727">
        <v>0.70827799999999996</v>
      </c>
      <c r="AK121" s="88">
        <f t="shared" si="142"/>
        <v>1.4253536920000003</v>
      </c>
      <c r="AL121" s="88">
        <f t="shared" si="143"/>
        <v>22.805659072000005</v>
      </c>
      <c r="AM121" s="88">
        <f t="shared" si="144"/>
        <v>7.126768460000001</v>
      </c>
      <c r="AN121" t="s">
        <v>2826</v>
      </c>
      <c r="AO121" s="88" t="s">
        <v>2670</v>
      </c>
    </row>
    <row r="122" spans="1:41" ht="19.5" customHeight="1">
      <c r="A122" s="745" t="s">
        <v>8</v>
      </c>
      <c r="B122" t="str">
        <f t="shared" si="139"/>
        <v>101481*660</v>
      </c>
      <c r="D122" s="42" t="s">
        <v>867</v>
      </c>
      <c r="E122" s="187"/>
      <c r="F122" s="407"/>
      <c r="G122" s="226">
        <v>200</v>
      </c>
      <c r="H122" s="304"/>
      <c r="I122" s="406" t="s">
        <v>1861</v>
      </c>
      <c r="J122" s="406"/>
      <c r="K122" s="58" t="s">
        <v>2604</v>
      </c>
      <c r="L122" s="16" t="s">
        <v>2613</v>
      </c>
      <c r="M122" s="16"/>
      <c r="N122" s="63" t="s">
        <v>2065</v>
      </c>
      <c r="O122" s="63" t="s">
        <v>5</v>
      </c>
      <c r="P122" s="63">
        <v>30</v>
      </c>
      <c r="Q122" s="63">
        <v>30</v>
      </c>
      <c r="R122" t="str">
        <f>CONCATENATE(Tableau1[[#This Row],[LONGUEUR UNITE]],"X",Tableau1[[#This Row],[LARGEUR UNITE]])</f>
        <v>30X30</v>
      </c>
      <c r="S122" s="16" t="s">
        <v>2064</v>
      </c>
      <c r="T122" s="16"/>
      <c r="U122" s="16" t="s">
        <v>1261</v>
      </c>
      <c r="V122" s="63" t="s">
        <v>5</v>
      </c>
      <c r="W122" s="45" t="s">
        <v>2592</v>
      </c>
      <c r="X122" s="45"/>
      <c r="Y122" s="6" t="s">
        <v>686</v>
      </c>
      <c r="Z122" s="248">
        <v>16</v>
      </c>
      <c r="AA122" s="249">
        <v>3200</v>
      </c>
      <c r="AB122" s="271">
        <v>4</v>
      </c>
      <c r="AC122" s="271">
        <v>5</v>
      </c>
      <c r="AD122" s="271">
        <v>20</v>
      </c>
      <c r="AE122" s="278">
        <f t="shared" ref="AE122" si="149">AF122/Z122</f>
        <v>4.8860000000000001</v>
      </c>
      <c r="AF122" s="268">
        <v>78.176000000000002</v>
      </c>
      <c r="AG122" s="278">
        <f t="shared" si="141"/>
        <v>24.43</v>
      </c>
      <c r="AH122" s="404">
        <v>660</v>
      </c>
      <c r="AI122" s="404">
        <f t="shared" si="3"/>
        <v>33</v>
      </c>
      <c r="AJ122" s="727">
        <v>0.71462800000000004</v>
      </c>
      <c r="AK122" s="88">
        <f t="shared" si="142"/>
        <v>1.3943275919999998</v>
      </c>
      <c r="AL122" s="88">
        <f t="shared" si="143"/>
        <v>22.309241471999997</v>
      </c>
      <c r="AM122" s="88">
        <f t="shared" si="144"/>
        <v>6.9716379599999989</v>
      </c>
      <c r="AN122" t="s">
        <v>2826</v>
      </c>
      <c r="AO122" s="88" t="s">
        <v>2670</v>
      </c>
    </row>
    <row r="123" spans="1:41" ht="19.5" customHeight="1">
      <c r="A123" s="743"/>
      <c r="D123" s="42"/>
      <c r="E123" s="187"/>
      <c r="F123" s="407"/>
      <c r="G123" s="226"/>
      <c r="H123" s="304"/>
      <c r="I123" s="406"/>
      <c r="J123" s="406"/>
      <c r="K123" s="58"/>
      <c r="L123" s="63"/>
      <c r="M123" s="63"/>
      <c r="N123" s="63"/>
      <c r="O123" s="63"/>
      <c r="P123" s="63"/>
      <c r="Q123" s="63"/>
      <c r="R123" s="63"/>
      <c r="S123" s="63"/>
      <c r="T123" s="63"/>
      <c r="U123" s="63"/>
      <c r="V123" s="64"/>
      <c r="W123" s="3"/>
      <c r="X123" s="3"/>
      <c r="Z123" s="18"/>
      <c r="AA123" s="92"/>
      <c r="AB123" s="271"/>
      <c r="AC123" s="271"/>
      <c r="AD123" s="271"/>
      <c r="AE123" s="279"/>
      <c r="AF123"/>
      <c r="AG123" s="279"/>
      <c r="AH123" s="404"/>
      <c r="AI123" s="404"/>
      <c r="AJ123" s="88"/>
      <c r="AK123" s="88"/>
      <c r="AL123" s="88"/>
      <c r="AM123" s="88"/>
      <c r="AO123" s="88"/>
    </row>
    <row r="124" spans="1:41" ht="19.5" customHeight="1">
      <c r="A124" s="745" t="s">
        <v>33</v>
      </c>
      <c r="B124" t="str">
        <f t="shared" ref="B124:B131" si="150">+CONCATENATE(A124,"*",AH124)</f>
        <v>101161*1</v>
      </c>
      <c r="D124" s="42" t="s">
        <v>862</v>
      </c>
      <c r="E124" s="187"/>
      <c r="F124" s="407"/>
      <c r="G124" s="226">
        <v>200</v>
      </c>
      <c r="H124" s="304"/>
      <c r="I124" s="406" t="s">
        <v>1862</v>
      </c>
      <c r="J124" s="406"/>
      <c r="K124" s="58" t="s">
        <v>2604</v>
      </c>
      <c r="L124" s="16" t="s">
        <v>2613</v>
      </c>
      <c r="M124" s="16"/>
      <c r="N124" s="63" t="s">
        <v>2065</v>
      </c>
      <c r="O124" s="63" t="s">
        <v>541</v>
      </c>
      <c r="P124" s="63">
        <v>30</v>
      </c>
      <c r="Q124" s="63">
        <v>30</v>
      </c>
      <c r="R124" t="str">
        <f>CONCATENATE(Tableau1[[#This Row],[LONGUEUR UNITE]],"X",Tableau1[[#This Row],[LARGEUR UNITE]])</f>
        <v>30X30</v>
      </c>
      <c r="S124" s="16" t="s">
        <v>2064</v>
      </c>
      <c r="T124" s="16"/>
      <c r="U124" s="16" t="s">
        <v>1261</v>
      </c>
      <c r="V124" s="63" t="s">
        <v>2086</v>
      </c>
      <c r="W124" s="45" t="s">
        <v>2592</v>
      </c>
      <c r="X124" s="45"/>
      <c r="Y124" s="6" t="s">
        <v>34</v>
      </c>
      <c r="Z124" s="18">
        <v>16</v>
      </c>
      <c r="AA124" s="92">
        <v>3200</v>
      </c>
      <c r="AB124" s="271">
        <v>4</v>
      </c>
      <c r="AC124" s="271">
        <v>5</v>
      </c>
      <c r="AD124" s="271">
        <v>20</v>
      </c>
      <c r="AE124" s="278">
        <f t="shared" ref="AE124:AE130" si="151">AF124/Z124</f>
        <v>8.4641249999999992</v>
      </c>
      <c r="AF124" s="268">
        <v>135.42599999999999</v>
      </c>
      <c r="AG124" s="278">
        <f t="shared" ref="AG124:AG131" si="152">AF124/AA124*1000</f>
        <v>42.320624999999993</v>
      </c>
      <c r="AH124" s="404">
        <v>1</v>
      </c>
      <c r="AI124" s="404">
        <f t="shared" si="3"/>
        <v>0.05</v>
      </c>
      <c r="AJ124" s="727">
        <v>0.64328199999999991</v>
      </c>
      <c r="AK124" s="88">
        <f t="shared" ref="AK124:AK131" si="153">AL124/Z124</f>
        <v>3.0193057417500002</v>
      </c>
      <c r="AL124" s="88">
        <f t="shared" ref="AL124:AL131" si="154">AF124-(AF124*AJ124)</f>
        <v>48.308891868000003</v>
      </c>
      <c r="AM124" s="88">
        <f t="shared" ref="AM124:AM131" si="155">AL124/AA124*1000</f>
        <v>15.09652870875</v>
      </c>
      <c r="AN124" t="s">
        <v>2826</v>
      </c>
      <c r="AO124" s="88" t="s">
        <v>2671</v>
      </c>
    </row>
    <row r="125" spans="1:41" ht="19.5" customHeight="1">
      <c r="A125" s="745" t="s">
        <v>33</v>
      </c>
      <c r="B125" t="str">
        <f t="shared" si="150"/>
        <v>101161*20</v>
      </c>
      <c r="D125" s="42" t="s">
        <v>862</v>
      </c>
      <c r="E125" s="187"/>
      <c r="F125" s="407"/>
      <c r="G125" s="226">
        <v>200</v>
      </c>
      <c r="H125" s="304"/>
      <c r="I125" s="406" t="s">
        <v>1862</v>
      </c>
      <c r="J125" s="406"/>
      <c r="K125" s="58" t="s">
        <v>2604</v>
      </c>
      <c r="L125" s="16" t="s">
        <v>2613</v>
      </c>
      <c r="M125" s="16"/>
      <c r="N125" s="63" t="s">
        <v>2065</v>
      </c>
      <c r="O125" s="63" t="s">
        <v>541</v>
      </c>
      <c r="P125" s="63">
        <v>30</v>
      </c>
      <c r="Q125" s="63">
        <v>30</v>
      </c>
      <c r="R125" t="str">
        <f>CONCATENATE(Tableau1[[#This Row],[LONGUEUR UNITE]],"X",Tableau1[[#This Row],[LARGEUR UNITE]])</f>
        <v>30X30</v>
      </c>
      <c r="S125" s="16" t="s">
        <v>2064</v>
      </c>
      <c r="T125" s="16"/>
      <c r="U125" s="16" t="s">
        <v>1261</v>
      </c>
      <c r="V125" s="63" t="s">
        <v>2086</v>
      </c>
      <c r="W125" s="45" t="s">
        <v>2592</v>
      </c>
      <c r="X125" s="45"/>
      <c r="Y125" s="6" t="s">
        <v>34</v>
      </c>
      <c r="Z125" s="18">
        <v>16</v>
      </c>
      <c r="AA125" s="92">
        <v>3200</v>
      </c>
      <c r="AB125" s="271">
        <v>4</v>
      </c>
      <c r="AC125" s="271">
        <v>5</v>
      </c>
      <c r="AD125" s="271">
        <v>20</v>
      </c>
      <c r="AE125" s="278">
        <f t="shared" ref="AE125" si="156">AF125/Z125</f>
        <v>8.4641249999999992</v>
      </c>
      <c r="AF125" s="268">
        <v>135.42599999999999</v>
      </c>
      <c r="AG125" s="278">
        <f t="shared" si="152"/>
        <v>42.320624999999993</v>
      </c>
      <c r="AH125" s="404">
        <v>20</v>
      </c>
      <c r="AI125" s="404">
        <f t="shared" si="3"/>
        <v>1</v>
      </c>
      <c r="AJ125" s="727">
        <v>0.688886</v>
      </c>
      <c r="AK125" s="88">
        <f t="shared" si="153"/>
        <v>2.6333077852499995</v>
      </c>
      <c r="AL125" s="88">
        <f t="shared" si="154"/>
        <v>42.132924563999993</v>
      </c>
      <c r="AM125" s="88">
        <f t="shared" si="155"/>
        <v>13.166538926249997</v>
      </c>
      <c r="AN125" t="s">
        <v>2826</v>
      </c>
      <c r="AO125" s="88" t="s">
        <v>2671</v>
      </c>
    </row>
    <row r="126" spans="1:41" ht="19.5" customHeight="1">
      <c r="A126" s="745" t="s">
        <v>35</v>
      </c>
      <c r="B126" t="str">
        <f t="shared" si="150"/>
        <v>101101*1</v>
      </c>
      <c r="D126" s="42" t="s">
        <v>861</v>
      </c>
      <c r="E126" s="187"/>
      <c r="F126" s="407"/>
      <c r="G126" s="226">
        <v>200</v>
      </c>
      <c r="H126" s="304"/>
      <c r="I126" s="406"/>
      <c r="J126" s="406"/>
      <c r="K126" s="58" t="s">
        <v>2604</v>
      </c>
      <c r="L126" s="16" t="s">
        <v>2613</v>
      </c>
      <c r="M126" s="16"/>
      <c r="N126" s="63" t="s">
        <v>2065</v>
      </c>
      <c r="O126" s="63" t="s">
        <v>541</v>
      </c>
      <c r="P126" s="63">
        <v>30</v>
      </c>
      <c r="Q126" s="63">
        <v>30</v>
      </c>
      <c r="R126" t="str">
        <f>CONCATENATE(Tableau1[[#This Row],[LONGUEUR UNITE]],"X",Tableau1[[#This Row],[LARGEUR UNITE]])</f>
        <v>30X30</v>
      </c>
      <c r="S126" s="16" t="s">
        <v>2064</v>
      </c>
      <c r="T126" s="16"/>
      <c r="U126" s="16" t="s">
        <v>1261</v>
      </c>
      <c r="V126" s="63" t="s">
        <v>2067</v>
      </c>
      <c r="W126" s="45" t="s">
        <v>2592</v>
      </c>
      <c r="X126" s="45"/>
      <c r="Y126" s="6" t="s">
        <v>36</v>
      </c>
      <c r="Z126" s="18">
        <v>16</v>
      </c>
      <c r="AA126" s="92">
        <v>3200</v>
      </c>
      <c r="AB126" s="271">
        <v>4</v>
      </c>
      <c r="AC126" s="271">
        <v>5</v>
      </c>
      <c r="AD126" s="271">
        <v>20</v>
      </c>
      <c r="AE126" s="278">
        <f t="shared" si="151"/>
        <v>8.4641249999999992</v>
      </c>
      <c r="AF126" s="268">
        <v>135.42599999999999</v>
      </c>
      <c r="AG126" s="278">
        <f t="shared" si="152"/>
        <v>42.320624999999993</v>
      </c>
      <c r="AH126" s="404">
        <v>1</v>
      </c>
      <c r="AI126" s="404">
        <f t="shared" si="3"/>
        <v>0.05</v>
      </c>
      <c r="AJ126" s="727">
        <v>0.64328199999999991</v>
      </c>
      <c r="AK126" s="88">
        <f t="shared" si="153"/>
        <v>3.0193057417500002</v>
      </c>
      <c r="AL126" s="88">
        <f t="shared" si="154"/>
        <v>48.308891868000003</v>
      </c>
      <c r="AM126" s="88">
        <f t="shared" si="155"/>
        <v>15.09652870875</v>
      </c>
      <c r="AN126" t="s">
        <v>2826</v>
      </c>
      <c r="AO126" s="88" t="s">
        <v>2671</v>
      </c>
    </row>
    <row r="127" spans="1:41" ht="19.5" customHeight="1">
      <c r="A127" s="745" t="s">
        <v>35</v>
      </c>
      <c r="B127" t="str">
        <f t="shared" si="150"/>
        <v>101101*20</v>
      </c>
      <c r="D127" s="42" t="s">
        <v>861</v>
      </c>
      <c r="E127" s="187"/>
      <c r="F127" s="407"/>
      <c r="G127" s="226">
        <v>200</v>
      </c>
      <c r="H127" s="304"/>
      <c r="I127" s="406"/>
      <c r="J127" s="406"/>
      <c r="K127" s="58" t="s">
        <v>2604</v>
      </c>
      <c r="L127" s="16" t="s">
        <v>2613</v>
      </c>
      <c r="M127" s="16"/>
      <c r="N127" s="63" t="s">
        <v>2065</v>
      </c>
      <c r="O127" s="63" t="s">
        <v>541</v>
      </c>
      <c r="P127" s="63">
        <v>30</v>
      </c>
      <c r="Q127" s="63">
        <v>30</v>
      </c>
      <c r="R127" t="str">
        <f>CONCATENATE(Tableau1[[#This Row],[LONGUEUR UNITE]],"X",Tableau1[[#This Row],[LARGEUR UNITE]])</f>
        <v>30X30</v>
      </c>
      <c r="S127" s="16" t="s">
        <v>2064</v>
      </c>
      <c r="T127" s="16"/>
      <c r="U127" s="16" t="s">
        <v>1261</v>
      </c>
      <c r="V127" s="63" t="s">
        <v>2067</v>
      </c>
      <c r="W127" s="45" t="s">
        <v>2592</v>
      </c>
      <c r="X127" s="45"/>
      <c r="Y127" s="6" t="s">
        <v>36</v>
      </c>
      <c r="Z127" s="18">
        <v>16</v>
      </c>
      <c r="AA127" s="92">
        <v>3200</v>
      </c>
      <c r="AB127" s="271">
        <v>4</v>
      </c>
      <c r="AC127" s="271">
        <v>5</v>
      </c>
      <c r="AD127" s="271">
        <v>20</v>
      </c>
      <c r="AE127" s="278">
        <f t="shared" ref="AE127" si="157">AF127/Z127</f>
        <v>8.4641249999999992</v>
      </c>
      <c r="AF127" s="268">
        <v>135.42599999999999</v>
      </c>
      <c r="AG127" s="278">
        <f t="shared" si="152"/>
        <v>42.320624999999993</v>
      </c>
      <c r="AH127" s="404">
        <v>20</v>
      </c>
      <c r="AI127" s="404">
        <f t="shared" si="3"/>
        <v>1</v>
      </c>
      <c r="AJ127" s="727">
        <v>0.688886</v>
      </c>
      <c r="AK127" s="88">
        <f t="shared" si="153"/>
        <v>2.6333077852499995</v>
      </c>
      <c r="AL127" s="88">
        <f t="shared" si="154"/>
        <v>42.132924563999993</v>
      </c>
      <c r="AM127" s="88">
        <f t="shared" si="155"/>
        <v>13.166538926249997</v>
      </c>
      <c r="AN127" t="s">
        <v>2826</v>
      </c>
      <c r="AO127" s="88" t="s">
        <v>2671</v>
      </c>
    </row>
    <row r="128" spans="1:41" ht="19.5" customHeight="1">
      <c r="A128" s="745" t="s">
        <v>37</v>
      </c>
      <c r="B128" t="str">
        <f t="shared" si="150"/>
        <v>101131*1</v>
      </c>
      <c r="D128" s="42" t="s">
        <v>863</v>
      </c>
      <c r="E128" s="187"/>
      <c r="F128" s="407"/>
      <c r="G128" s="226">
        <v>200</v>
      </c>
      <c r="H128" s="304"/>
      <c r="I128" s="406"/>
      <c r="J128" s="406"/>
      <c r="K128" s="58" t="s">
        <v>2604</v>
      </c>
      <c r="L128" s="16" t="s">
        <v>2613</v>
      </c>
      <c r="M128" s="16"/>
      <c r="N128" s="63" t="s">
        <v>2065</v>
      </c>
      <c r="O128" s="63" t="s">
        <v>541</v>
      </c>
      <c r="P128" s="63">
        <v>30</v>
      </c>
      <c r="Q128" s="63">
        <v>30</v>
      </c>
      <c r="R128" t="str">
        <f>CONCATENATE(Tableau1[[#This Row],[LONGUEUR UNITE]],"X",Tableau1[[#This Row],[LARGEUR UNITE]])</f>
        <v>30X30</v>
      </c>
      <c r="S128" s="16" t="s">
        <v>2064</v>
      </c>
      <c r="T128" s="16"/>
      <c r="U128" s="16" t="s">
        <v>1261</v>
      </c>
      <c r="V128" s="63" t="s">
        <v>2087</v>
      </c>
      <c r="W128" s="45" t="s">
        <v>2592</v>
      </c>
      <c r="X128" s="45"/>
      <c r="Y128" s="6" t="s">
        <v>2088</v>
      </c>
      <c r="Z128" s="18">
        <v>16</v>
      </c>
      <c r="AA128" s="92">
        <v>3200</v>
      </c>
      <c r="AB128" s="271">
        <v>4</v>
      </c>
      <c r="AC128" s="271">
        <v>5</v>
      </c>
      <c r="AD128" s="271">
        <v>20</v>
      </c>
      <c r="AE128" s="278">
        <f t="shared" si="151"/>
        <v>8.4641249999999992</v>
      </c>
      <c r="AF128" s="268">
        <v>135.42599999999999</v>
      </c>
      <c r="AG128" s="278">
        <f t="shared" si="152"/>
        <v>42.320624999999993</v>
      </c>
      <c r="AH128" s="404">
        <v>1</v>
      </c>
      <c r="AI128" s="404">
        <f t="shared" si="3"/>
        <v>0.05</v>
      </c>
      <c r="AJ128" s="727">
        <v>0.64328199999999991</v>
      </c>
      <c r="AK128" s="88">
        <f t="shared" si="153"/>
        <v>3.0193057417500002</v>
      </c>
      <c r="AL128" s="88">
        <f t="shared" si="154"/>
        <v>48.308891868000003</v>
      </c>
      <c r="AM128" s="88">
        <f t="shared" si="155"/>
        <v>15.09652870875</v>
      </c>
      <c r="AN128" t="s">
        <v>2826</v>
      </c>
      <c r="AO128" s="88" t="s">
        <v>2671</v>
      </c>
    </row>
    <row r="129" spans="1:41" ht="19.5" customHeight="1">
      <c r="A129" s="745" t="s">
        <v>37</v>
      </c>
      <c r="B129" t="str">
        <f t="shared" si="150"/>
        <v>101131*20</v>
      </c>
      <c r="D129" s="42" t="s">
        <v>863</v>
      </c>
      <c r="E129" s="187"/>
      <c r="F129" s="407"/>
      <c r="G129" s="226">
        <v>200</v>
      </c>
      <c r="H129" s="304"/>
      <c r="I129" s="406"/>
      <c r="J129" s="406"/>
      <c r="K129" s="58" t="s">
        <v>2604</v>
      </c>
      <c r="L129" s="16" t="s">
        <v>2613</v>
      </c>
      <c r="M129" s="16"/>
      <c r="N129" s="63" t="s">
        <v>2065</v>
      </c>
      <c r="O129" s="63" t="s">
        <v>541</v>
      </c>
      <c r="P129" s="63">
        <v>30</v>
      </c>
      <c r="Q129" s="63">
        <v>30</v>
      </c>
      <c r="R129" t="str">
        <f>CONCATENATE(Tableau1[[#This Row],[LONGUEUR UNITE]],"X",Tableau1[[#This Row],[LARGEUR UNITE]])</f>
        <v>30X30</v>
      </c>
      <c r="S129" s="16" t="s">
        <v>2064</v>
      </c>
      <c r="T129" s="16"/>
      <c r="U129" s="16" t="s">
        <v>1261</v>
      </c>
      <c r="V129" s="63" t="s">
        <v>2087</v>
      </c>
      <c r="W129" s="45" t="s">
        <v>2592</v>
      </c>
      <c r="X129" s="45"/>
      <c r="Y129" s="6" t="s">
        <v>2088</v>
      </c>
      <c r="Z129" s="18">
        <v>16</v>
      </c>
      <c r="AA129" s="92">
        <v>3200</v>
      </c>
      <c r="AB129" s="271">
        <v>4</v>
      </c>
      <c r="AC129" s="271">
        <v>5</v>
      </c>
      <c r="AD129" s="271">
        <v>20</v>
      </c>
      <c r="AE129" s="278">
        <f t="shared" ref="AE129" si="158">AF129/Z129</f>
        <v>8.4641249999999992</v>
      </c>
      <c r="AF129" s="268">
        <v>135.42599999999999</v>
      </c>
      <c r="AG129" s="278">
        <f t="shared" si="152"/>
        <v>42.320624999999993</v>
      </c>
      <c r="AH129" s="404">
        <v>20</v>
      </c>
      <c r="AI129" s="404">
        <f t="shared" si="3"/>
        <v>1</v>
      </c>
      <c r="AJ129" s="727">
        <v>0.688886</v>
      </c>
      <c r="AK129" s="88">
        <f t="shared" si="153"/>
        <v>2.6333077852499995</v>
      </c>
      <c r="AL129" s="88">
        <f t="shared" si="154"/>
        <v>42.132924563999993</v>
      </c>
      <c r="AM129" s="88">
        <f t="shared" si="155"/>
        <v>13.166538926249997</v>
      </c>
      <c r="AN129" t="s">
        <v>2826</v>
      </c>
      <c r="AO129" s="88" t="s">
        <v>2671</v>
      </c>
    </row>
    <row r="130" spans="1:41" ht="19.5" customHeight="1">
      <c r="A130" s="745" t="s">
        <v>38</v>
      </c>
      <c r="B130" t="str">
        <f t="shared" si="150"/>
        <v>101171*1</v>
      </c>
      <c r="D130" s="42" t="s">
        <v>866</v>
      </c>
      <c r="E130" s="187"/>
      <c r="F130" s="407"/>
      <c r="G130" s="226">
        <v>200</v>
      </c>
      <c r="H130" s="304"/>
      <c r="I130" s="406"/>
      <c r="J130" s="406"/>
      <c r="K130" s="58" t="s">
        <v>2604</v>
      </c>
      <c r="L130" s="16" t="s">
        <v>2613</v>
      </c>
      <c r="M130" s="16"/>
      <c r="N130" s="63" t="s">
        <v>2065</v>
      </c>
      <c r="O130" s="63" t="s">
        <v>541</v>
      </c>
      <c r="P130" s="63">
        <v>30</v>
      </c>
      <c r="Q130" s="63">
        <v>30</v>
      </c>
      <c r="R130" t="str">
        <f>CONCATENATE(Tableau1[[#This Row],[LONGUEUR UNITE]],"X",Tableau1[[#This Row],[LARGEUR UNITE]])</f>
        <v>30X30</v>
      </c>
      <c r="S130" s="16" t="s">
        <v>2064</v>
      </c>
      <c r="T130" s="16"/>
      <c r="U130" s="16" t="s">
        <v>1261</v>
      </c>
      <c r="V130" s="63" t="s">
        <v>2089</v>
      </c>
      <c r="W130" s="45" t="s">
        <v>2592</v>
      </c>
      <c r="X130" s="45"/>
      <c r="Y130" s="6" t="s">
        <v>39</v>
      </c>
      <c r="Z130" s="18">
        <v>16</v>
      </c>
      <c r="AA130" s="92">
        <v>3200</v>
      </c>
      <c r="AB130" s="271">
        <v>4</v>
      </c>
      <c r="AC130" s="271">
        <v>5</v>
      </c>
      <c r="AD130" s="271">
        <v>20</v>
      </c>
      <c r="AE130" s="278">
        <f t="shared" si="151"/>
        <v>8.4641249999999992</v>
      </c>
      <c r="AF130" s="268">
        <v>135.42599999999999</v>
      </c>
      <c r="AG130" s="278">
        <f t="shared" si="152"/>
        <v>42.320624999999993</v>
      </c>
      <c r="AH130" s="404">
        <v>1</v>
      </c>
      <c r="AI130" s="404">
        <f t="shared" si="3"/>
        <v>0.05</v>
      </c>
      <c r="AJ130" s="727">
        <v>0.64328199999999991</v>
      </c>
      <c r="AK130" s="88">
        <f t="shared" si="153"/>
        <v>3.0193057417500002</v>
      </c>
      <c r="AL130" s="88">
        <f t="shared" si="154"/>
        <v>48.308891868000003</v>
      </c>
      <c r="AM130" s="88">
        <f t="shared" si="155"/>
        <v>15.09652870875</v>
      </c>
      <c r="AN130" t="s">
        <v>2826</v>
      </c>
      <c r="AO130" s="88" t="s">
        <v>2671</v>
      </c>
    </row>
    <row r="131" spans="1:41" ht="19.5" customHeight="1">
      <c r="A131" s="745" t="s">
        <v>38</v>
      </c>
      <c r="B131" t="str">
        <f t="shared" si="150"/>
        <v>101171*20</v>
      </c>
      <c r="D131" s="42" t="s">
        <v>866</v>
      </c>
      <c r="E131" s="187"/>
      <c r="F131" s="407"/>
      <c r="G131" s="226">
        <v>200</v>
      </c>
      <c r="H131" s="304"/>
      <c r="I131" s="406"/>
      <c r="J131" s="406"/>
      <c r="K131" s="58" t="s">
        <v>2604</v>
      </c>
      <c r="L131" s="16" t="s">
        <v>2613</v>
      </c>
      <c r="M131" s="16"/>
      <c r="N131" s="63" t="s">
        <v>2065</v>
      </c>
      <c r="O131" s="63" t="s">
        <v>541</v>
      </c>
      <c r="P131" s="63">
        <v>30</v>
      </c>
      <c r="Q131" s="63">
        <v>30</v>
      </c>
      <c r="R131" t="str">
        <f>CONCATENATE(Tableau1[[#This Row],[LONGUEUR UNITE]],"X",Tableau1[[#This Row],[LARGEUR UNITE]])</f>
        <v>30X30</v>
      </c>
      <c r="S131" s="16" t="s">
        <v>2064</v>
      </c>
      <c r="T131" s="16"/>
      <c r="U131" s="16" t="s">
        <v>1261</v>
      </c>
      <c r="V131" s="63" t="s">
        <v>2089</v>
      </c>
      <c r="W131" s="45" t="s">
        <v>2592</v>
      </c>
      <c r="X131" s="45"/>
      <c r="Y131" s="6" t="s">
        <v>39</v>
      </c>
      <c r="Z131" s="18">
        <v>16</v>
      </c>
      <c r="AA131" s="92">
        <v>3200</v>
      </c>
      <c r="AB131" s="271">
        <v>4</v>
      </c>
      <c r="AC131" s="271">
        <v>5</v>
      </c>
      <c r="AD131" s="271">
        <v>20</v>
      </c>
      <c r="AE131" s="278">
        <f t="shared" ref="AE131" si="159">AF131/Z131</f>
        <v>8.4641249999999992</v>
      </c>
      <c r="AF131" s="268">
        <v>135.42599999999999</v>
      </c>
      <c r="AG131" s="278">
        <f t="shared" si="152"/>
        <v>42.320624999999993</v>
      </c>
      <c r="AH131" s="404">
        <v>20</v>
      </c>
      <c r="AI131" s="404">
        <f t="shared" si="3"/>
        <v>1</v>
      </c>
      <c r="AJ131" s="727">
        <v>0.688886</v>
      </c>
      <c r="AK131" s="88">
        <f t="shared" si="153"/>
        <v>2.6333077852499995</v>
      </c>
      <c r="AL131" s="88">
        <f t="shared" si="154"/>
        <v>42.132924563999993</v>
      </c>
      <c r="AM131" s="88">
        <f t="shared" si="155"/>
        <v>13.166538926249997</v>
      </c>
      <c r="AN131" t="s">
        <v>2826</v>
      </c>
      <c r="AO131" s="88" t="s">
        <v>2671</v>
      </c>
    </row>
    <row r="132" spans="1:41" ht="19.5" customHeight="1">
      <c r="A132" s="743"/>
      <c r="D132" s="42"/>
      <c r="E132" s="187"/>
      <c r="F132" s="407"/>
      <c r="G132" s="226"/>
      <c r="H132" s="304"/>
      <c r="I132" s="406"/>
      <c r="J132" s="406"/>
      <c r="K132" s="58"/>
      <c r="L132" s="63"/>
      <c r="M132" s="63"/>
      <c r="N132" s="63"/>
      <c r="O132" s="63"/>
      <c r="P132" s="63"/>
      <c r="Q132" s="63"/>
      <c r="R132" s="63"/>
      <c r="S132" s="63"/>
      <c r="T132" s="63"/>
      <c r="U132" s="63"/>
      <c r="V132" s="64"/>
      <c r="W132" s="3"/>
      <c r="X132" s="3"/>
      <c r="Z132" s="18"/>
      <c r="AA132" s="92"/>
      <c r="AB132" s="271"/>
      <c r="AC132" s="271"/>
      <c r="AD132" s="271"/>
      <c r="AE132" s="279"/>
      <c r="AF132"/>
      <c r="AG132" s="279"/>
      <c r="AH132" s="404"/>
      <c r="AI132" s="404"/>
      <c r="AJ132" s="88"/>
      <c r="AK132" s="88"/>
      <c r="AL132" s="88"/>
      <c r="AM132" s="88"/>
      <c r="AO132" s="88"/>
    </row>
    <row r="133" spans="1:41" s="5" customFormat="1" ht="19.5" customHeight="1">
      <c r="A133" s="745" t="s">
        <v>40</v>
      </c>
      <c r="B133" t="str">
        <f t="shared" ref="B133:B140" si="160">+CONCATENATE(A133,"*",AH133)</f>
        <v>101501*1</v>
      </c>
      <c r="C133"/>
      <c r="D133" s="42" t="s">
        <v>875</v>
      </c>
      <c r="E133" s="187"/>
      <c r="F133" s="407"/>
      <c r="G133" s="226">
        <v>200</v>
      </c>
      <c r="H133" s="304"/>
      <c r="I133" s="406" t="s">
        <v>1863</v>
      </c>
      <c r="J133" s="406"/>
      <c r="K133" s="58" t="s">
        <v>2604</v>
      </c>
      <c r="L133" s="16" t="s">
        <v>2613</v>
      </c>
      <c r="M133" s="16"/>
      <c r="N133" s="63" t="s">
        <v>2065</v>
      </c>
      <c r="O133" s="63" t="s">
        <v>2071</v>
      </c>
      <c r="P133" s="63">
        <v>30</v>
      </c>
      <c r="Q133" s="63">
        <v>30</v>
      </c>
      <c r="R133" t="str">
        <f>CONCATENATE(Tableau1[[#This Row],[LONGUEUR UNITE]],"X",Tableau1[[#This Row],[LARGEUR UNITE]])</f>
        <v>30X30</v>
      </c>
      <c r="S133" s="16" t="s">
        <v>2064</v>
      </c>
      <c r="T133" s="16"/>
      <c r="U133" s="16" t="s">
        <v>1261</v>
      </c>
      <c r="V133" s="63" t="s">
        <v>2074</v>
      </c>
      <c r="W133" s="45" t="s">
        <v>2592</v>
      </c>
      <c r="X133" s="45"/>
      <c r="Y133" s="6" t="s">
        <v>41</v>
      </c>
      <c r="Z133" s="18">
        <v>16</v>
      </c>
      <c r="AA133" s="92">
        <v>3200</v>
      </c>
      <c r="AB133" s="271">
        <v>4</v>
      </c>
      <c r="AC133" s="271">
        <v>5</v>
      </c>
      <c r="AD133" s="271">
        <v>20</v>
      </c>
      <c r="AE133" s="278">
        <f t="shared" ref="AE133:AE139" si="161">AF133/Z133</f>
        <v>10.951062500000001</v>
      </c>
      <c r="AF133" s="268">
        <v>175.21700000000001</v>
      </c>
      <c r="AG133" s="278">
        <f t="shared" ref="AG133:AG140" si="162">AF133/AA133*1000</f>
        <v>54.755312500000009</v>
      </c>
      <c r="AH133" s="404">
        <v>1</v>
      </c>
      <c r="AI133" s="404">
        <f t="shared" si="3"/>
        <v>0.05</v>
      </c>
      <c r="AJ133" s="727">
        <v>0.64328199999999991</v>
      </c>
      <c r="AK133" s="88">
        <f t="shared" ref="AK133:AK140" si="163">AL133/Z133</f>
        <v>3.906441112875001</v>
      </c>
      <c r="AL133" s="88">
        <f t="shared" ref="AL133:AL140" si="164">AF133-(AF133*AJ133)</f>
        <v>62.503057806000015</v>
      </c>
      <c r="AM133" s="88">
        <f t="shared" ref="AM133:AM140" si="165">AL133/AA133*1000</f>
        <v>19.532205564375005</v>
      </c>
      <c r="AN133" t="s">
        <v>2826</v>
      </c>
      <c r="AO133" s="1053" t="s">
        <v>2672</v>
      </c>
    </row>
    <row r="134" spans="1:41" s="5" customFormat="1" ht="19.5" customHeight="1">
      <c r="A134" s="745" t="s">
        <v>40</v>
      </c>
      <c r="B134" t="str">
        <f t="shared" si="160"/>
        <v>101501*20</v>
      </c>
      <c r="C134"/>
      <c r="D134" s="42" t="s">
        <v>875</v>
      </c>
      <c r="E134" s="187"/>
      <c r="F134" s="407"/>
      <c r="G134" s="226">
        <v>200</v>
      </c>
      <c r="H134" s="304"/>
      <c r="I134" s="406" t="s">
        <v>1863</v>
      </c>
      <c r="J134" s="406"/>
      <c r="K134" s="58" t="s">
        <v>2604</v>
      </c>
      <c r="L134" s="16" t="s">
        <v>2613</v>
      </c>
      <c r="M134" s="16"/>
      <c r="N134" s="63" t="s">
        <v>2065</v>
      </c>
      <c r="O134" s="63" t="s">
        <v>2071</v>
      </c>
      <c r="P134" s="63">
        <v>30</v>
      </c>
      <c r="Q134" s="63">
        <v>30</v>
      </c>
      <c r="R134" t="str">
        <f>CONCATENATE(Tableau1[[#This Row],[LONGUEUR UNITE]],"X",Tableau1[[#This Row],[LARGEUR UNITE]])</f>
        <v>30X30</v>
      </c>
      <c r="S134" s="16" t="s">
        <v>2064</v>
      </c>
      <c r="T134" s="16"/>
      <c r="U134" s="16" t="s">
        <v>1261</v>
      </c>
      <c r="V134" s="63" t="s">
        <v>2074</v>
      </c>
      <c r="W134" s="45" t="s">
        <v>2592</v>
      </c>
      <c r="X134" s="45"/>
      <c r="Y134" s="6" t="s">
        <v>41</v>
      </c>
      <c r="Z134" s="18">
        <v>16</v>
      </c>
      <c r="AA134" s="92">
        <v>3200</v>
      </c>
      <c r="AB134" s="271">
        <v>4</v>
      </c>
      <c r="AC134" s="271">
        <v>5</v>
      </c>
      <c r="AD134" s="271">
        <v>20</v>
      </c>
      <c r="AE134" s="278">
        <f t="shared" ref="AE134" si="166">AF134/Z134</f>
        <v>10.951062500000001</v>
      </c>
      <c r="AF134" s="268">
        <v>175.21700000000001</v>
      </c>
      <c r="AG134" s="278">
        <f t="shared" si="162"/>
        <v>54.755312500000009</v>
      </c>
      <c r="AH134" s="404">
        <v>20</v>
      </c>
      <c r="AI134" s="404">
        <f t="shared" si="3"/>
        <v>1</v>
      </c>
      <c r="AJ134" s="727">
        <v>0.688886</v>
      </c>
      <c r="AK134" s="88">
        <f t="shared" si="163"/>
        <v>3.4070288586249999</v>
      </c>
      <c r="AL134" s="88">
        <f t="shared" si="164"/>
        <v>54.512461737999999</v>
      </c>
      <c r="AM134" s="88">
        <f t="shared" si="165"/>
        <v>17.035144293124997</v>
      </c>
      <c r="AN134" t="s">
        <v>2826</v>
      </c>
      <c r="AO134" s="1053" t="s">
        <v>2672</v>
      </c>
    </row>
    <row r="135" spans="1:41" ht="19.5" customHeight="1">
      <c r="A135" s="745" t="s">
        <v>42</v>
      </c>
      <c r="B135" t="str">
        <f t="shared" si="160"/>
        <v>101511*1</v>
      </c>
      <c r="D135" s="42" t="s">
        <v>869</v>
      </c>
      <c r="E135" s="187"/>
      <c r="F135" s="407"/>
      <c r="G135" s="226">
        <v>200</v>
      </c>
      <c r="H135" s="304"/>
      <c r="I135" s="406"/>
      <c r="J135" s="406"/>
      <c r="K135" s="58" t="s">
        <v>2604</v>
      </c>
      <c r="L135" s="16" t="s">
        <v>2613</v>
      </c>
      <c r="M135" s="16"/>
      <c r="N135" s="63" t="s">
        <v>2065</v>
      </c>
      <c r="O135" s="63" t="s">
        <v>2071</v>
      </c>
      <c r="P135" s="63">
        <v>30</v>
      </c>
      <c r="Q135" s="63">
        <v>30</v>
      </c>
      <c r="R135" t="str">
        <f>CONCATENATE(Tableau1[[#This Row],[LONGUEUR UNITE]],"X",Tableau1[[#This Row],[LARGEUR UNITE]])</f>
        <v>30X30</v>
      </c>
      <c r="S135" s="16" t="s">
        <v>2064</v>
      </c>
      <c r="T135" s="16"/>
      <c r="U135" s="16" t="s">
        <v>1261</v>
      </c>
      <c r="V135" s="63" t="s">
        <v>2076</v>
      </c>
      <c r="W135" s="45" t="s">
        <v>2592</v>
      </c>
      <c r="X135" s="45"/>
      <c r="Y135" s="6" t="s">
        <v>43</v>
      </c>
      <c r="Z135" s="18">
        <v>16</v>
      </c>
      <c r="AA135" s="92">
        <v>3200</v>
      </c>
      <c r="AB135" s="271">
        <v>4</v>
      </c>
      <c r="AC135" s="271">
        <v>5</v>
      </c>
      <c r="AD135" s="271">
        <v>20</v>
      </c>
      <c r="AE135" s="278">
        <f t="shared" si="161"/>
        <v>10.951062500000001</v>
      </c>
      <c r="AF135" s="268">
        <v>175.21700000000001</v>
      </c>
      <c r="AG135" s="278">
        <f t="shared" si="162"/>
        <v>54.755312500000009</v>
      </c>
      <c r="AH135" s="404">
        <v>1</v>
      </c>
      <c r="AI135" s="404">
        <f t="shared" si="3"/>
        <v>0.05</v>
      </c>
      <c r="AJ135" s="727">
        <v>0.64328199999999991</v>
      </c>
      <c r="AK135" s="88">
        <f t="shared" si="163"/>
        <v>3.906441112875001</v>
      </c>
      <c r="AL135" s="88">
        <f t="shared" si="164"/>
        <v>62.503057806000015</v>
      </c>
      <c r="AM135" s="88">
        <f t="shared" si="165"/>
        <v>19.532205564375005</v>
      </c>
      <c r="AN135" t="s">
        <v>2826</v>
      </c>
      <c r="AO135" s="88" t="s">
        <v>2672</v>
      </c>
    </row>
    <row r="136" spans="1:41" ht="19.5" customHeight="1">
      <c r="A136" s="745" t="s">
        <v>42</v>
      </c>
      <c r="B136" t="str">
        <f t="shared" si="160"/>
        <v>101511*20</v>
      </c>
      <c r="D136" s="42" t="s">
        <v>869</v>
      </c>
      <c r="E136" s="187"/>
      <c r="F136" s="407"/>
      <c r="G136" s="226">
        <v>200</v>
      </c>
      <c r="H136" s="304"/>
      <c r="I136" s="406"/>
      <c r="J136" s="406"/>
      <c r="K136" s="58" t="s">
        <v>2604</v>
      </c>
      <c r="L136" s="16" t="s">
        <v>2613</v>
      </c>
      <c r="M136" s="16"/>
      <c r="N136" s="63" t="s">
        <v>2065</v>
      </c>
      <c r="O136" s="63" t="s">
        <v>2071</v>
      </c>
      <c r="P136" s="63">
        <v>30</v>
      </c>
      <c r="Q136" s="63">
        <v>30</v>
      </c>
      <c r="R136" t="str">
        <f>CONCATENATE(Tableau1[[#This Row],[LONGUEUR UNITE]],"X",Tableau1[[#This Row],[LARGEUR UNITE]])</f>
        <v>30X30</v>
      </c>
      <c r="S136" s="16" t="s">
        <v>2064</v>
      </c>
      <c r="T136" s="16"/>
      <c r="U136" s="16" t="s">
        <v>1261</v>
      </c>
      <c r="V136" s="63" t="s">
        <v>2076</v>
      </c>
      <c r="W136" s="45" t="s">
        <v>2592</v>
      </c>
      <c r="X136" s="45"/>
      <c r="Y136" s="6" t="s">
        <v>43</v>
      </c>
      <c r="Z136" s="18">
        <v>16</v>
      </c>
      <c r="AA136" s="92">
        <v>3200</v>
      </c>
      <c r="AB136" s="271">
        <v>4</v>
      </c>
      <c r="AC136" s="271">
        <v>5</v>
      </c>
      <c r="AD136" s="271">
        <v>20</v>
      </c>
      <c r="AE136" s="278">
        <f t="shared" ref="AE136" si="167">AF136/Z136</f>
        <v>10.951062500000001</v>
      </c>
      <c r="AF136" s="268">
        <v>175.21700000000001</v>
      </c>
      <c r="AG136" s="278">
        <f t="shared" si="162"/>
        <v>54.755312500000009</v>
      </c>
      <c r="AH136" s="404">
        <v>20</v>
      </c>
      <c r="AI136" s="404">
        <f t="shared" si="3"/>
        <v>1</v>
      </c>
      <c r="AJ136" s="727">
        <v>0.688886</v>
      </c>
      <c r="AK136" s="88">
        <f t="shared" si="163"/>
        <v>3.4070288586249999</v>
      </c>
      <c r="AL136" s="88">
        <f t="shared" si="164"/>
        <v>54.512461737999999</v>
      </c>
      <c r="AM136" s="88">
        <f t="shared" si="165"/>
        <v>17.035144293124997</v>
      </c>
      <c r="AN136" t="s">
        <v>2826</v>
      </c>
      <c r="AO136" s="88" t="s">
        <v>2672</v>
      </c>
    </row>
    <row r="137" spans="1:41" ht="19.5" customHeight="1">
      <c r="A137" s="745" t="s">
        <v>44</v>
      </c>
      <c r="B137" t="str">
        <f t="shared" si="160"/>
        <v>101521*1</v>
      </c>
      <c r="D137" s="42" t="s">
        <v>876</v>
      </c>
      <c r="E137" s="187"/>
      <c r="F137" s="407"/>
      <c r="G137" s="226">
        <v>200</v>
      </c>
      <c r="H137" s="304"/>
      <c r="I137" s="406"/>
      <c r="J137" s="406"/>
      <c r="K137" s="58" t="s">
        <v>2604</v>
      </c>
      <c r="L137" s="16" t="s">
        <v>2613</v>
      </c>
      <c r="M137" s="16"/>
      <c r="N137" s="63" t="s">
        <v>2065</v>
      </c>
      <c r="O137" s="63" t="s">
        <v>2071</v>
      </c>
      <c r="P137" s="63">
        <v>30</v>
      </c>
      <c r="Q137" s="63">
        <v>30</v>
      </c>
      <c r="R137" t="str">
        <f>CONCATENATE(Tableau1[[#This Row],[LONGUEUR UNITE]],"X",Tableau1[[#This Row],[LARGEUR UNITE]])</f>
        <v>30X30</v>
      </c>
      <c r="S137" s="16" t="s">
        <v>2064</v>
      </c>
      <c r="T137" s="16"/>
      <c r="U137" s="16" t="s">
        <v>1261</v>
      </c>
      <c r="V137" s="63" t="s">
        <v>2079</v>
      </c>
      <c r="W137" s="45" t="s">
        <v>2592</v>
      </c>
      <c r="X137" s="45"/>
      <c r="Y137" s="6" t="s">
        <v>45</v>
      </c>
      <c r="Z137" s="18">
        <v>16</v>
      </c>
      <c r="AA137" s="92">
        <v>3200</v>
      </c>
      <c r="AB137" s="271">
        <v>4</v>
      </c>
      <c r="AC137" s="271">
        <v>5</v>
      </c>
      <c r="AD137" s="271">
        <v>20</v>
      </c>
      <c r="AE137" s="278">
        <f t="shared" si="161"/>
        <v>10.951062500000001</v>
      </c>
      <c r="AF137" s="268">
        <v>175.21700000000001</v>
      </c>
      <c r="AG137" s="278">
        <f t="shared" si="162"/>
        <v>54.755312500000009</v>
      </c>
      <c r="AH137" s="404">
        <v>1</v>
      </c>
      <c r="AI137" s="404">
        <f t="shared" si="3"/>
        <v>0.05</v>
      </c>
      <c r="AJ137" s="727">
        <v>0.64328199999999991</v>
      </c>
      <c r="AK137" s="88">
        <f t="shared" si="163"/>
        <v>3.906441112875001</v>
      </c>
      <c r="AL137" s="88">
        <f t="shared" si="164"/>
        <v>62.503057806000015</v>
      </c>
      <c r="AM137" s="88">
        <f t="shared" si="165"/>
        <v>19.532205564375005</v>
      </c>
      <c r="AN137" t="s">
        <v>2826</v>
      </c>
      <c r="AO137" s="88" t="s">
        <v>2672</v>
      </c>
    </row>
    <row r="138" spans="1:41" ht="19.5" customHeight="1">
      <c r="A138" s="745" t="s">
        <v>44</v>
      </c>
      <c r="B138" t="str">
        <f t="shared" si="160"/>
        <v>101521*20</v>
      </c>
      <c r="D138" s="42" t="s">
        <v>876</v>
      </c>
      <c r="E138" s="187"/>
      <c r="F138" s="407"/>
      <c r="G138" s="226">
        <v>200</v>
      </c>
      <c r="H138" s="304"/>
      <c r="I138" s="406"/>
      <c r="J138" s="406"/>
      <c r="K138" s="58" t="s">
        <v>2604</v>
      </c>
      <c r="L138" s="16" t="s">
        <v>2613</v>
      </c>
      <c r="M138" s="16"/>
      <c r="N138" s="63" t="s">
        <v>2065</v>
      </c>
      <c r="O138" s="63" t="s">
        <v>2071</v>
      </c>
      <c r="P138" s="63">
        <v>30</v>
      </c>
      <c r="Q138" s="63">
        <v>30</v>
      </c>
      <c r="R138" t="str">
        <f>CONCATENATE(Tableau1[[#This Row],[LONGUEUR UNITE]],"X",Tableau1[[#This Row],[LARGEUR UNITE]])</f>
        <v>30X30</v>
      </c>
      <c r="S138" s="16" t="s">
        <v>2064</v>
      </c>
      <c r="T138" s="16"/>
      <c r="U138" s="16" t="s">
        <v>1261</v>
      </c>
      <c r="V138" s="63" t="s">
        <v>2079</v>
      </c>
      <c r="W138" s="45" t="s">
        <v>2592</v>
      </c>
      <c r="X138" s="45"/>
      <c r="Y138" s="6" t="s">
        <v>45</v>
      </c>
      <c r="Z138" s="18">
        <v>16</v>
      </c>
      <c r="AA138" s="92">
        <v>3200</v>
      </c>
      <c r="AB138" s="271">
        <v>4</v>
      </c>
      <c r="AC138" s="271">
        <v>5</v>
      </c>
      <c r="AD138" s="271">
        <v>20</v>
      </c>
      <c r="AE138" s="278">
        <f t="shared" ref="AE138" si="168">AF138/Z138</f>
        <v>10.951062500000001</v>
      </c>
      <c r="AF138" s="268">
        <v>175.21700000000001</v>
      </c>
      <c r="AG138" s="278">
        <f t="shared" si="162"/>
        <v>54.755312500000009</v>
      </c>
      <c r="AH138" s="404">
        <v>20</v>
      </c>
      <c r="AI138" s="404">
        <f t="shared" si="3"/>
        <v>1</v>
      </c>
      <c r="AJ138" s="727">
        <v>0.688886</v>
      </c>
      <c r="AK138" s="88">
        <f t="shared" si="163"/>
        <v>3.4070288586249999</v>
      </c>
      <c r="AL138" s="88">
        <f t="shared" si="164"/>
        <v>54.512461737999999</v>
      </c>
      <c r="AM138" s="88">
        <f t="shared" si="165"/>
        <v>17.035144293124997</v>
      </c>
      <c r="AN138" t="s">
        <v>2826</v>
      </c>
      <c r="AO138" s="88" t="s">
        <v>2672</v>
      </c>
    </row>
    <row r="139" spans="1:41" ht="19.5" customHeight="1">
      <c r="A139" s="745" t="s">
        <v>46</v>
      </c>
      <c r="B139" t="str">
        <f t="shared" si="160"/>
        <v>101561*1</v>
      </c>
      <c r="D139" s="42" t="s">
        <v>873</v>
      </c>
      <c r="E139" s="187"/>
      <c r="F139" s="407"/>
      <c r="G139" s="226">
        <v>200</v>
      </c>
      <c r="H139" s="304"/>
      <c r="I139" s="406"/>
      <c r="J139" s="406"/>
      <c r="K139" s="58" t="s">
        <v>2604</v>
      </c>
      <c r="L139" s="16" t="s">
        <v>2613</v>
      </c>
      <c r="M139" s="16"/>
      <c r="N139" s="63" t="s">
        <v>2065</v>
      </c>
      <c r="O139" s="63" t="s">
        <v>2071</v>
      </c>
      <c r="P139" s="63">
        <v>30</v>
      </c>
      <c r="Q139" s="63">
        <v>30</v>
      </c>
      <c r="R139" t="str">
        <f>CONCATENATE(Tableau1[[#This Row],[LONGUEUR UNITE]],"X",Tableau1[[#This Row],[LARGEUR UNITE]])</f>
        <v>30X30</v>
      </c>
      <c r="S139" s="16" t="s">
        <v>2064</v>
      </c>
      <c r="T139" s="16"/>
      <c r="U139" s="16" t="s">
        <v>1261</v>
      </c>
      <c r="V139" s="63" t="s">
        <v>2084</v>
      </c>
      <c r="W139" s="45" t="s">
        <v>2592</v>
      </c>
      <c r="X139" s="45"/>
      <c r="Y139" s="6" t="s">
        <v>47</v>
      </c>
      <c r="Z139" s="18">
        <v>16</v>
      </c>
      <c r="AA139" s="92">
        <v>3200</v>
      </c>
      <c r="AB139" s="271">
        <v>4</v>
      </c>
      <c r="AC139" s="271">
        <v>5</v>
      </c>
      <c r="AD139" s="271">
        <v>20</v>
      </c>
      <c r="AE139" s="278">
        <f t="shared" si="161"/>
        <v>10.951062500000001</v>
      </c>
      <c r="AF139" s="268">
        <v>175.21700000000001</v>
      </c>
      <c r="AG139" s="278">
        <f t="shared" si="162"/>
        <v>54.755312500000009</v>
      </c>
      <c r="AH139" s="404">
        <v>1</v>
      </c>
      <c r="AI139" s="404">
        <f t="shared" si="3"/>
        <v>0.05</v>
      </c>
      <c r="AJ139" s="727">
        <v>0.64328199999999991</v>
      </c>
      <c r="AK139" s="88">
        <f t="shared" si="163"/>
        <v>3.906441112875001</v>
      </c>
      <c r="AL139" s="88">
        <f t="shared" si="164"/>
        <v>62.503057806000015</v>
      </c>
      <c r="AM139" s="88">
        <f t="shared" si="165"/>
        <v>19.532205564375005</v>
      </c>
      <c r="AN139" t="s">
        <v>2826</v>
      </c>
      <c r="AO139" s="88" t="s">
        <v>2672</v>
      </c>
    </row>
    <row r="140" spans="1:41" ht="19.5" customHeight="1">
      <c r="A140" s="745" t="s">
        <v>46</v>
      </c>
      <c r="B140" t="str">
        <f t="shared" si="160"/>
        <v>101561*20</v>
      </c>
      <c r="D140" s="42" t="s">
        <v>873</v>
      </c>
      <c r="E140" s="187"/>
      <c r="F140" s="407"/>
      <c r="G140" s="226">
        <v>200</v>
      </c>
      <c r="H140" s="304"/>
      <c r="I140" s="406"/>
      <c r="J140" s="406"/>
      <c r="K140" s="58" t="s">
        <v>2604</v>
      </c>
      <c r="L140" s="16" t="s">
        <v>2613</v>
      </c>
      <c r="M140" s="16"/>
      <c r="N140" s="63" t="s">
        <v>2065</v>
      </c>
      <c r="O140" s="63" t="s">
        <v>2071</v>
      </c>
      <c r="P140" s="63">
        <v>30</v>
      </c>
      <c r="Q140" s="63">
        <v>30</v>
      </c>
      <c r="R140" t="str">
        <f>CONCATENATE(Tableau1[[#This Row],[LONGUEUR UNITE]],"X",Tableau1[[#This Row],[LARGEUR UNITE]])</f>
        <v>30X30</v>
      </c>
      <c r="S140" s="16" t="s">
        <v>2064</v>
      </c>
      <c r="T140" s="16"/>
      <c r="U140" s="16" t="s">
        <v>1261</v>
      </c>
      <c r="V140" s="63" t="s">
        <v>2084</v>
      </c>
      <c r="W140" s="45" t="s">
        <v>2592</v>
      </c>
      <c r="X140" s="45"/>
      <c r="Y140" s="6" t="s">
        <v>47</v>
      </c>
      <c r="Z140" s="18">
        <v>16</v>
      </c>
      <c r="AA140" s="92">
        <v>3200</v>
      </c>
      <c r="AB140" s="271">
        <v>4</v>
      </c>
      <c r="AC140" s="271">
        <v>5</v>
      </c>
      <c r="AD140" s="271">
        <v>20</v>
      </c>
      <c r="AE140" s="278">
        <f t="shared" ref="AE140" si="169">AF140/Z140</f>
        <v>10.951062500000001</v>
      </c>
      <c r="AF140" s="268">
        <v>175.21700000000001</v>
      </c>
      <c r="AG140" s="278">
        <f t="shared" si="162"/>
        <v>54.755312500000009</v>
      </c>
      <c r="AH140" s="404">
        <v>20</v>
      </c>
      <c r="AI140" s="404">
        <f t="shared" si="3"/>
        <v>1</v>
      </c>
      <c r="AJ140" s="727">
        <v>0.688886</v>
      </c>
      <c r="AK140" s="88">
        <f t="shared" si="163"/>
        <v>3.4070288586249999</v>
      </c>
      <c r="AL140" s="88">
        <f t="shared" si="164"/>
        <v>54.512461737999999</v>
      </c>
      <c r="AM140" s="88">
        <f t="shared" si="165"/>
        <v>17.035144293124997</v>
      </c>
      <c r="AN140" t="s">
        <v>2826</v>
      </c>
      <c r="AO140" s="88" t="s">
        <v>2672</v>
      </c>
    </row>
    <row r="141" spans="1:41" ht="19.5" customHeight="1">
      <c r="A141" s="743"/>
      <c r="D141" s="42"/>
      <c r="E141" s="187"/>
      <c r="F141" s="407"/>
      <c r="G141" s="226"/>
      <c r="H141" s="304"/>
      <c r="I141" s="406"/>
      <c r="J141" s="406"/>
      <c r="K141" s="58"/>
      <c r="L141" s="38"/>
      <c r="M141" s="38"/>
      <c r="N141" s="38"/>
      <c r="O141" s="38"/>
      <c r="P141" s="38"/>
      <c r="Q141" s="38"/>
      <c r="R141" s="38"/>
      <c r="S141" s="38"/>
      <c r="T141" s="38"/>
      <c r="U141" s="38"/>
      <c r="V141" s="80"/>
      <c r="W141" s="80"/>
      <c r="X141" s="80"/>
      <c r="Y141" s="26"/>
      <c r="Z141" s="18"/>
      <c r="AA141" s="92"/>
      <c r="AB141" s="271"/>
      <c r="AC141" s="271"/>
      <c r="AD141" s="271"/>
      <c r="AE141" s="279"/>
      <c r="AF141"/>
      <c r="AG141" s="279"/>
      <c r="AH141" s="404"/>
      <c r="AI141" s="404"/>
      <c r="AJ141" s="88"/>
      <c r="AK141" s="88"/>
      <c r="AL141" s="88"/>
      <c r="AM141" s="88"/>
      <c r="AO141" s="88"/>
    </row>
    <row r="142" spans="1:41" ht="19.5" customHeight="1">
      <c r="A142" s="745" t="s">
        <v>6</v>
      </c>
      <c r="B142" t="str">
        <f>+CONCATENATE(A142,"*",AH142)</f>
        <v>131003*1</v>
      </c>
      <c r="D142" s="42" t="s">
        <v>894</v>
      </c>
      <c r="E142" s="187"/>
      <c r="F142" s="407"/>
      <c r="G142" s="226">
        <v>50</v>
      </c>
      <c r="H142" s="304"/>
      <c r="I142" s="406" t="s">
        <v>1864</v>
      </c>
      <c r="J142" s="406"/>
      <c r="K142" s="58" t="s">
        <v>2604</v>
      </c>
      <c r="L142" s="16" t="s">
        <v>2613</v>
      </c>
      <c r="M142" s="16"/>
      <c r="N142" s="38" t="s">
        <v>2065</v>
      </c>
      <c r="O142" s="38" t="s">
        <v>5</v>
      </c>
      <c r="P142" s="38">
        <v>33</v>
      </c>
      <c r="Q142" s="38">
        <v>33</v>
      </c>
      <c r="R142" t="str">
        <f>CONCATENATE(Tableau1[[#This Row],[LONGUEUR UNITE]],"X",Tableau1[[#This Row],[LARGEUR UNITE]])</f>
        <v>33X33</v>
      </c>
      <c r="S142" s="16" t="s">
        <v>2064</v>
      </c>
      <c r="T142" s="16"/>
      <c r="U142" s="16" t="s">
        <v>1261</v>
      </c>
      <c r="V142" s="38" t="s">
        <v>5</v>
      </c>
      <c r="W142" s="45" t="s">
        <v>2592</v>
      </c>
      <c r="X142" s="45"/>
      <c r="Y142" s="26" t="s">
        <v>685</v>
      </c>
      <c r="Z142" s="18">
        <v>24</v>
      </c>
      <c r="AA142" s="92">
        <v>1200</v>
      </c>
      <c r="AB142" s="271">
        <v>6</v>
      </c>
      <c r="AC142" s="271">
        <v>5</v>
      </c>
      <c r="AD142" s="271">
        <v>30</v>
      </c>
      <c r="AE142" s="278">
        <f t="shared" ref="AE142" si="170">AF142/Z142</f>
        <v>1.7598333333333331</v>
      </c>
      <c r="AF142" s="268">
        <v>42.235999999999997</v>
      </c>
      <c r="AG142" s="278">
        <f t="shared" ref="AG142:AG143" si="171">AF142/AA142*1000</f>
        <v>35.196666666666658</v>
      </c>
      <c r="AH142" s="404">
        <v>1</v>
      </c>
      <c r="AI142" s="404">
        <f t="shared" si="3"/>
        <v>3.3333333333333333E-2</v>
      </c>
      <c r="AJ142" s="727">
        <v>0.64328199999999991</v>
      </c>
      <c r="AK142" s="88">
        <f t="shared" ref="AK142:AK143" si="172">AL142/Z142</f>
        <v>0.62776422700000012</v>
      </c>
      <c r="AL142" s="88">
        <f t="shared" ref="AL142:AL143" si="173">AF142-(AF142*AJ142)</f>
        <v>15.066341448000003</v>
      </c>
      <c r="AM142" s="88">
        <f t="shared" ref="AM142:AM143" si="174">AL142/AA142*1000</f>
        <v>12.555284540000002</v>
      </c>
      <c r="AN142" t="s">
        <v>2826</v>
      </c>
      <c r="AO142" s="88" t="s">
        <v>2673</v>
      </c>
    </row>
    <row r="143" spans="1:41" ht="19.5" customHeight="1">
      <c r="A143" s="745" t="s">
        <v>6</v>
      </c>
      <c r="B143" t="str">
        <f>+CONCATENATE(A143,"*",AH143)</f>
        <v>131003*30</v>
      </c>
      <c r="D143" s="42" t="s">
        <v>894</v>
      </c>
      <c r="E143" s="187"/>
      <c r="F143" s="407"/>
      <c r="G143" s="226">
        <v>50</v>
      </c>
      <c r="H143" s="304"/>
      <c r="I143" s="406" t="s">
        <v>1864</v>
      </c>
      <c r="J143" s="406"/>
      <c r="K143" s="58" t="s">
        <v>2604</v>
      </c>
      <c r="L143" s="16" t="s">
        <v>2613</v>
      </c>
      <c r="M143" s="16"/>
      <c r="N143" s="38" t="s">
        <v>2065</v>
      </c>
      <c r="O143" s="38" t="s">
        <v>5</v>
      </c>
      <c r="P143" s="38">
        <v>33</v>
      </c>
      <c r="Q143" s="38">
        <v>33</v>
      </c>
      <c r="R143" t="str">
        <f>CONCATENATE(Tableau1[[#This Row],[LONGUEUR UNITE]],"X",Tableau1[[#This Row],[LARGEUR UNITE]])</f>
        <v>33X33</v>
      </c>
      <c r="S143" s="16" t="s">
        <v>2064</v>
      </c>
      <c r="T143" s="16"/>
      <c r="U143" s="16" t="s">
        <v>1261</v>
      </c>
      <c r="V143" s="38" t="s">
        <v>5</v>
      </c>
      <c r="W143" s="45" t="s">
        <v>2592</v>
      </c>
      <c r="X143" s="45"/>
      <c r="Y143" s="26" t="s">
        <v>685</v>
      </c>
      <c r="Z143" s="18">
        <v>24</v>
      </c>
      <c r="AA143" s="92">
        <v>1200</v>
      </c>
      <c r="AB143" s="271">
        <v>6</v>
      </c>
      <c r="AC143" s="271">
        <v>5</v>
      </c>
      <c r="AD143" s="271">
        <v>30</v>
      </c>
      <c r="AE143" s="278">
        <f t="shared" ref="AE143" si="175">AF143/Z143</f>
        <v>1.7598333333333331</v>
      </c>
      <c r="AF143" s="268">
        <v>42.235999999999997</v>
      </c>
      <c r="AG143" s="278">
        <f t="shared" si="171"/>
        <v>35.196666666666658</v>
      </c>
      <c r="AH143" s="404">
        <v>30</v>
      </c>
      <c r="AI143" s="404">
        <f t="shared" si="3"/>
        <v>1</v>
      </c>
      <c r="AJ143" s="727">
        <v>0.67851600000000001</v>
      </c>
      <c r="AK143" s="88">
        <f t="shared" si="172"/>
        <v>0.56575825933333324</v>
      </c>
      <c r="AL143" s="88">
        <f t="shared" si="173"/>
        <v>13.578198223999998</v>
      </c>
      <c r="AM143" s="88">
        <f t="shared" si="174"/>
        <v>11.315165186666665</v>
      </c>
      <c r="AN143" t="s">
        <v>2826</v>
      </c>
      <c r="AO143" s="88" t="s">
        <v>2673</v>
      </c>
    </row>
    <row r="144" spans="1:41" ht="19.5" customHeight="1">
      <c r="A144" s="743"/>
      <c r="D144" s="42"/>
      <c r="E144" s="187"/>
      <c r="F144" s="407"/>
      <c r="G144" s="226"/>
      <c r="H144" s="304"/>
      <c r="I144" s="406"/>
      <c r="J144" s="406"/>
      <c r="K144" s="58"/>
      <c r="L144" s="63"/>
      <c r="M144" s="63"/>
      <c r="N144" s="63"/>
      <c r="O144" s="63"/>
      <c r="P144" s="63"/>
      <c r="Q144" s="63"/>
      <c r="R144" s="63"/>
      <c r="S144" s="63"/>
      <c r="T144" s="63"/>
      <c r="U144" s="63"/>
      <c r="V144" s="64"/>
      <c r="W144" s="3"/>
      <c r="X144" s="3"/>
      <c r="Z144" s="18"/>
      <c r="AA144" s="92"/>
      <c r="AB144" s="271"/>
      <c r="AC144" s="271"/>
      <c r="AD144" s="271"/>
      <c r="AE144" s="279"/>
      <c r="AF144"/>
      <c r="AG144" s="279"/>
      <c r="AH144" s="404"/>
      <c r="AI144" s="404"/>
      <c r="AJ144" s="88"/>
      <c r="AK144" s="88"/>
      <c r="AL144" s="88"/>
      <c r="AM144" s="88"/>
      <c r="AO144" s="88"/>
    </row>
    <row r="145" spans="1:41" ht="19.5" customHeight="1">
      <c r="A145" s="745" t="s">
        <v>48</v>
      </c>
      <c r="B145" t="str">
        <f t="shared" ref="B145:B162" si="176">+CONCATENATE(A145,"*",AH145)</f>
        <v>131353*1</v>
      </c>
      <c r="D145" s="42" t="s">
        <v>893</v>
      </c>
      <c r="E145" s="187"/>
      <c r="F145" s="407"/>
      <c r="G145" s="226">
        <v>50</v>
      </c>
      <c r="H145" s="304"/>
      <c r="I145" s="406" t="s">
        <v>1865</v>
      </c>
      <c r="J145" s="406"/>
      <c r="K145" s="58" t="s">
        <v>2604</v>
      </c>
      <c r="L145" s="16" t="s">
        <v>2613</v>
      </c>
      <c r="M145" s="16"/>
      <c r="N145" s="63" t="s">
        <v>2065</v>
      </c>
      <c r="O145" s="63" t="s">
        <v>541</v>
      </c>
      <c r="P145" s="63">
        <v>33</v>
      </c>
      <c r="Q145" s="63">
        <v>33</v>
      </c>
      <c r="R145" t="str">
        <f>CONCATENATE(Tableau1[[#This Row],[LONGUEUR UNITE]],"X",Tableau1[[#This Row],[LARGEUR UNITE]])</f>
        <v>33X33</v>
      </c>
      <c r="S145" s="16" t="s">
        <v>2064</v>
      </c>
      <c r="T145" s="16"/>
      <c r="U145" s="16" t="s">
        <v>1261</v>
      </c>
      <c r="V145" s="63" t="s">
        <v>2068</v>
      </c>
      <c r="W145" s="45" t="s">
        <v>2592</v>
      </c>
      <c r="X145" s="45"/>
      <c r="Y145" s="6" t="s">
        <v>49</v>
      </c>
      <c r="Z145" s="18">
        <v>24</v>
      </c>
      <c r="AA145" s="92">
        <v>1200</v>
      </c>
      <c r="AB145" s="271">
        <v>6</v>
      </c>
      <c r="AC145" s="271">
        <v>5</v>
      </c>
      <c r="AD145" s="271">
        <v>30</v>
      </c>
      <c r="AE145" s="278">
        <f t="shared" ref="AE145:AE157" si="177">AF145/Z145</f>
        <v>2.6632500000000001</v>
      </c>
      <c r="AF145" s="268">
        <v>63.917999999999999</v>
      </c>
      <c r="AG145" s="278">
        <f t="shared" ref="AG145:AG162" si="178">AF145/AA145*1000</f>
        <v>53.265000000000001</v>
      </c>
      <c r="AH145" s="404">
        <v>1</v>
      </c>
      <c r="AI145" s="404">
        <f t="shared" si="3"/>
        <v>3.3333333333333333E-2</v>
      </c>
      <c r="AJ145" s="727">
        <v>0.65079200000000004</v>
      </c>
      <c r="AK145" s="88">
        <f t="shared" ref="AK145:AK162" si="179">AL145/Z145</f>
        <v>0.93002820599999991</v>
      </c>
      <c r="AL145" s="88">
        <f t="shared" ref="AL145:AL162" si="180">AF145-(AF145*AJ145)</f>
        <v>22.320676943999999</v>
      </c>
      <c r="AM145" s="88">
        <f t="shared" ref="AM145:AM162" si="181">AL145/AA145*1000</f>
        <v>18.600564119999998</v>
      </c>
      <c r="AN145" t="s">
        <v>2826</v>
      </c>
      <c r="AO145" s="88" t="s">
        <v>2674</v>
      </c>
    </row>
    <row r="146" spans="1:41" ht="19.5" customHeight="1">
      <c r="A146" s="745" t="s">
        <v>48</v>
      </c>
      <c r="B146" t="str">
        <f t="shared" si="176"/>
        <v>131353*30</v>
      </c>
      <c r="D146" s="42" t="s">
        <v>893</v>
      </c>
      <c r="E146" s="187"/>
      <c r="F146" s="407"/>
      <c r="G146" s="226">
        <v>50</v>
      </c>
      <c r="H146" s="304"/>
      <c r="I146" s="406" t="s">
        <v>1865</v>
      </c>
      <c r="J146" s="406"/>
      <c r="K146" s="58" t="s">
        <v>2604</v>
      </c>
      <c r="L146" s="16" t="s">
        <v>2613</v>
      </c>
      <c r="M146" s="16"/>
      <c r="N146" s="63" t="s">
        <v>2065</v>
      </c>
      <c r="O146" s="63" t="s">
        <v>541</v>
      </c>
      <c r="P146" s="63">
        <v>33</v>
      </c>
      <c r="Q146" s="63">
        <v>33</v>
      </c>
      <c r="R146" t="str">
        <f>CONCATENATE(Tableau1[[#This Row],[LONGUEUR UNITE]],"X",Tableau1[[#This Row],[LARGEUR UNITE]])</f>
        <v>33X33</v>
      </c>
      <c r="S146" s="16" t="s">
        <v>2064</v>
      </c>
      <c r="T146" s="16"/>
      <c r="U146" s="16" t="s">
        <v>1261</v>
      </c>
      <c r="V146" s="63" t="s">
        <v>2068</v>
      </c>
      <c r="W146" s="45" t="s">
        <v>2592</v>
      </c>
      <c r="X146" s="45"/>
      <c r="Y146" s="6" t="s">
        <v>49</v>
      </c>
      <c r="Z146" s="18">
        <v>24</v>
      </c>
      <c r="AA146" s="92">
        <v>1200</v>
      </c>
      <c r="AB146" s="271">
        <v>6</v>
      </c>
      <c r="AC146" s="271">
        <v>5</v>
      </c>
      <c r="AD146" s="271">
        <v>30</v>
      </c>
      <c r="AE146" s="278">
        <f t="shared" ref="AE146" si="182">AF146/Z146</f>
        <v>2.6632500000000001</v>
      </c>
      <c r="AF146" s="268">
        <v>63.917999999999999</v>
      </c>
      <c r="AG146" s="278">
        <f t="shared" si="178"/>
        <v>53.265000000000001</v>
      </c>
      <c r="AH146" s="404">
        <v>30</v>
      </c>
      <c r="AI146" s="404">
        <f t="shared" si="3"/>
        <v>1</v>
      </c>
      <c r="AJ146" s="727">
        <v>0.67895899999999998</v>
      </c>
      <c r="AK146" s="88">
        <f t="shared" si="179"/>
        <v>0.85501244325000003</v>
      </c>
      <c r="AL146" s="88">
        <f t="shared" si="180"/>
        <v>20.520298638</v>
      </c>
      <c r="AM146" s="88">
        <f t="shared" si="181"/>
        <v>17.100248865000001</v>
      </c>
      <c r="AN146" t="s">
        <v>2826</v>
      </c>
      <c r="AO146" s="88" t="s">
        <v>2674</v>
      </c>
    </row>
    <row r="147" spans="1:41" ht="19.5" customHeight="1">
      <c r="A147" s="745" t="s">
        <v>48</v>
      </c>
      <c r="B147" t="str">
        <f t="shared" si="176"/>
        <v>131353*90</v>
      </c>
      <c r="D147" s="42" t="s">
        <v>893</v>
      </c>
      <c r="E147" s="187"/>
      <c r="F147" s="407"/>
      <c r="G147" s="226">
        <v>50</v>
      </c>
      <c r="H147" s="304"/>
      <c r="I147" s="406" t="s">
        <v>1865</v>
      </c>
      <c r="J147" s="406"/>
      <c r="K147" s="58" t="s">
        <v>2604</v>
      </c>
      <c r="L147" s="16" t="s">
        <v>2613</v>
      </c>
      <c r="M147" s="16"/>
      <c r="N147" s="63" t="s">
        <v>2065</v>
      </c>
      <c r="O147" s="63" t="s">
        <v>541</v>
      </c>
      <c r="P147" s="63">
        <v>33</v>
      </c>
      <c r="Q147" s="63">
        <v>33</v>
      </c>
      <c r="R147" t="str">
        <f>CONCATENATE(Tableau1[[#This Row],[LONGUEUR UNITE]],"X",Tableau1[[#This Row],[LARGEUR UNITE]])</f>
        <v>33X33</v>
      </c>
      <c r="S147" s="16" t="s">
        <v>2064</v>
      </c>
      <c r="T147" s="16"/>
      <c r="U147" s="16" t="s">
        <v>1261</v>
      </c>
      <c r="V147" s="63" t="s">
        <v>2068</v>
      </c>
      <c r="W147" s="45" t="s">
        <v>2592</v>
      </c>
      <c r="X147" s="45"/>
      <c r="Y147" s="6" t="s">
        <v>49</v>
      </c>
      <c r="Z147" s="18">
        <v>24</v>
      </c>
      <c r="AA147" s="92">
        <v>1200</v>
      </c>
      <c r="AB147" s="271">
        <v>6</v>
      </c>
      <c r="AC147" s="271">
        <v>5</v>
      </c>
      <c r="AD147" s="271">
        <v>30</v>
      </c>
      <c r="AE147" s="278">
        <f t="shared" ref="AE147" si="183">AF147/Z147</f>
        <v>2.6632500000000001</v>
      </c>
      <c r="AF147" s="268">
        <v>63.917999999999999</v>
      </c>
      <c r="AG147" s="278">
        <f t="shared" si="178"/>
        <v>53.265000000000001</v>
      </c>
      <c r="AH147" s="404">
        <v>90</v>
      </c>
      <c r="AI147" s="404">
        <f t="shared" si="3"/>
        <v>3</v>
      </c>
      <c r="AJ147" s="727">
        <v>0.6857080000000001</v>
      </c>
      <c r="AK147" s="88">
        <f t="shared" si="179"/>
        <v>0.83703816899999983</v>
      </c>
      <c r="AL147" s="88">
        <f t="shared" si="180"/>
        <v>20.088916055999995</v>
      </c>
      <c r="AM147" s="88">
        <f t="shared" si="181"/>
        <v>16.740763379999997</v>
      </c>
      <c r="AN147" t="s">
        <v>2826</v>
      </c>
      <c r="AO147" s="88" t="s">
        <v>2674</v>
      </c>
    </row>
    <row r="148" spans="1:41" ht="19.5" customHeight="1">
      <c r="A148" s="745" t="s">
        <v>48</v>
      </c>
      <c r="B148" t="str">
        <f t="shared" si="176"/>
        <v>131353*180</v>
      </c>
      <c r="D148" s="42" t="s">
        <v>893</v>
      </c>
      <c r="E148" s="187"/>
      <c r="F148" s="407"/>
      <c r="G148" s="226">
        <v>50</v>
      </c>
      <c r="H148" s="304"/>
      <c r="I148" s="406" t="s">
        <v>1865</v>
      </c>
      <c r="J148" s="406"/>
      <c r="K148" s="58" t="s">
        <v>2604</v>
      </c>
      <c r="L148" s="16" t="s">
        <v>2613</v>
      </c>
      <c r="M148" s="16"/>
      <c r="N148" s="63" t="s">
        <v>2065</v>
      </c>
      <c r="O148" s="63" t="s">
        <v>541</v>
      </c>
      <c r="P148" s="63">
        <v>33</v>
      </c>
      <c r="Q148" s="63">
        <v>33</v>
      </c>
      <c r="R148" t="str">
        <f>CONCATENATE(Tableau1[[#This Row],[LONGUEUR UNITE]],"X",Tableau1[[#This Row],[LARGEUR UNITE]])</f>
        <v>33X33</v>
      </c>
      <c r="S148" s="16" t="s">
        <v>2064</v>
      </c>
      <c r="T148" s="16"/>
      <c r="U148" s="16" t="s">
        <v>1261</v>
      </c>
      <c r="V148" s="63" t="s">
        <v>2068</v>
      </c>
      <c r="W148" s="45" t="s">
        <v>2592</v>
      </c>
      <c r="X148" s="45"/>
      <c r="Y148" s="6" t="s">
        <v>49</v>
      </c>
      <c r="Z148" s="18">
        <v>24</v>
      </c>
      <c r="AA148" s="92">
        <v>1200</v>
      </c>
      <c r="AB148" s="271">
        <v>6</v>
      </c>
      <c r="AC148" s="271">
        <v>5</v>
      </c>
      <c r="AD148" s="271">
        <v>30</v>
      </c>
      <c r="AE148" s="278">
        <f t="shared" ref="AE148" si="184">AF148/Z148</f>
        <v>2.6632500000000001</v>
      </c>
      <c r="AF148" s="268">
        <v>63.917999999999999</v>
      </c>
      <c r="AG148" s="278">
        <f t="shared" si="178"/>
        <v>53.265000000000001</v>
      </c>
      <c r="AH148" s="404">
        <v>180</v>
      </c>
      <c r="AI148" s="404">
        <f t="shared" si="3"/>
        <v>6</v>
      </c>
      <c r="AJ148" s="727">
        <v>0.68908800000000003</v>
      </c>
      <c r="AK148" s="88">
        <f t="shared" si="179"/>
        <v>0.82803638399999979</v>
      </c>
      <c r="AL148" s="88">
        <f t="shared" si="180"/>
        <v>19.872873215999995</v>
      </c>
      <c r="AM148" s="88">
        <f t="shared" si="181"/>
        <v>16.560727679999996</v>
      </c>
      <c r="AN148" t="s">
        <v>2826</v>
      </c>
      <c r="AO148" s="88" t="s">
        <v>2674</v>
      </c>
    </row>
    <row r="149" spans="1:41" ht="19.5" customHeight="1">
      <c r="A149" s="745" t="s">
        <v>48</v>
      </c>
      <c r="B149" t="str">
        <f t="shared" si="176"/>
        <v>131353*450</v>
      </c>
      <c r="D149" s="42" t="s">
        <v>893</v>
      </c>
      <c r="E149" s="187"/>
      <c r="F149" s="407"/>
      <c r="G149" s="226">
        <v>50</v>
      </c>
      <c r="H149" s="304"/>
      <c r="I149" s="406" t="s">
        <v>1865</v>
      </c>
      <c r="J149" s="406"/>
      <c r="K149" s="58" t="s">
        <v>2604</v>
      </c>
      <c r="L149" s="16" t="s">
        <v>2613</v>
      </c>
      <c r="M149" s="16"/>
      <c r="N149" s="63" t="s">
        <v>2065</v>
      </c>
      <c r="O149" s="63" t="s">
        <v>541</v>
      </c>
      <c r="P149" s="63">
        <v>33</v>
      </c>
      <c r="Q149" s="63">
        <v>33</v>
      </c>
      <c r="R149" t="str">
        <f>CONCATENATE(Tableau1[[#This Row],[LONGUEUR UNITE]],"X",Tableau1[[#This Row],[LARGEUR UNITE]])</f>
        <v>33X33</v>
      </c>
      <c r="S149" s="16" t="s">
        <v>2064</v>
      </c>
      <c r="T149" s="16"/>
      <c r="U149" s="16" t="s">
        <v>1261</v>
      </c>
      <c r="V149" s="63" t="s">
        <v>2068</v>
      </c>
      <c r="W149" s="45" t="s">
        <v>2592</v>
      </c>
      <c r="X149" s="45"/>
      <c r="Y149" s="6" t="s">
        <v>49</v>
      </c>
      <c r="Z149" s="18">
        <v>24</v>
      </c>
      <c r="AA149" s="92">
        <v>1200</v>
      </c>
      <c r="AB149" s="271">
        <v>6</v>
      </c>
      <c r="AC149" s="271">
        <v>5</v>
      </c>
      <c r="AD149" s="271">
        <v>30</v>
      </c>
      <c r="AE149" s="278">
        <f t="shared" ref="AE149" si="185">AF149/Z149</f>
        <v>2.6632500000000001</v>
      </c>
      <c r="AF149" s="268">
        <v>63.917999999999999</v>
      </c>
      <c r="AG149" s="278">
        <f t="shared" si="178"/>
        <v>53.265000000000001</v>
      </c>
      <c r="AH149" s="404">
        <v>450</v>
      </c>
      <c r="AI149" s="404">
        <f t="shared" si="3"/>
        <v>15</v>
      </c>
      <c r="AJ149" s="727">
        <v>0.69584699999999999</v>
      </c>
      <c r="AK149" s="88">
        <f t="shared" si="179"/>
        <v>0.81003547724999991</v>
      </c>
      <c r="AL149" s="88">
        <f t="shared" si="180"/>
        <v>19.440851453999997</v>
      </c>
      <c r="AM149" s="88">
        <f t="shared" si="181"/>
        <v>16.200709544999999</v>
      </c>
      <c r="AN149" t="s">
        <v>2826</v>
      </c>
      <c r="AO149" s="88" t="s">
        <v>2674</v>
      </c>
    </row>
    <row r="150" spans="1:41" ht="19.5" customHeight="1">
      <c r="A150" s="745" t="s">
        <v>48</v>
      </c>
      <c r="B150" t="str">
        <f t="shared" si="176"/>
        <v>131353*990</v>
      </c>
      <c r="D150" s="42" t="s">
        <v>893</v>
      </c>
      <c r="E150" s="187"/>
      <c r="F150" s="407"/>
      <c r="G150" s="226">
        <v>50</v>
      </c>
      <c r="H150" s="304"/>
      <c r="I150" s="406" t="s">
        <v>1865</v>
      </c>
      <c r="J150" s="406"/>
      <c r="K150" s="58" t="s">
        <v>2604</v>
      </c>
      <c r="L150" s="16" t="s">
        <v>2613</v>
      </c>
      <c r="M150" s="16"/>
      <c r="N150" s="63" t="s">
        <v>2065</v>
      </c>
      <c r="O150" s="63" t="s">
        <v>541</v>
      </c>
      <c r="P150" s="63">
        <v>33</v>
      </c>
      <c r="Q150" s="63">
        <v>33</v>
      </c>
      <c r="R150" t="str">
        <f>CONCATENATE(Tableau1[[#This Row],[LONGUEUR UNITE]],"X",Tableau1[[#This Row],[LARGEUR UNITE]])</f>
        <v>33X33</v>
      </c>
      <c r="S150" s="16" t="s">
        <v>2064</v>
      </c>
      <c r="T150" s="16"/>
      <c r="U150" s="16" t="s">
        <v>1261</v>
      </c>
      <c r="V150" s="63" t="s">
        <v>2068</v>
      </c>
      <c r="W150" s="45" t="s">
        <v>2592</v>
      </c>
      <c r="X150" s="45"/>
      <c r="Y150" s="6" t="s">
        <v>49</v>
      </c>
      <c r="Z150" s="18">
        <v>24</v>
      </c>
      <c r="AA150" s="92">
        <v>1200</v>
      </c>
      <c r="AB150" s="271">
        <v>6</v>
      </c>
      <c r="AC150" s="271">
        <v>5</v>
      </c>
      <c r="AD150" s="271">
        <v>30</v>
      </c>
      <c r="AE150" s="278">
        <f t="shared" ref="AE150" si="186">AF150/Z150</f>
        <v>2.6632500000000001</v>
      </c>
      <c r="AF150" s="268">
        <v>63.917999999999999</v>
      </c>
      <c r="AG150" s="278">
        <f t="shared" si="178"/>
        <v>53.265000000000001</v>
      </c>
      <c r="AH150" s="404">
        <v>990</v>
      </c>
      <c r="AI150" s="404">
        <f t="shared" si="3"/>
        <v>33</v>
      </c>
      <c r="AJ150" s="727">
        <v>0.71274400000000004</v>
      </c>
      <c r="AK150" s="88">
        <f t="shared" si="179"/>
        <v>0.76503454199999987</v>
      </c>
      <c r="AL150" s="88">
        <f t="shared" si="180"/>
        <v>18.360829007999996</v>
      </c>
      <c r="AM150" s="88">
        <f t="shared" si="181"/>
        <v>15.300690839999998</v>
      </c>
      <c r="AN150" t="s">
        <v>2826</v>
      </c>
      <c r="AO150" s="88" t="s">
        <v>2674</v>
      </c>
    </row>
    <row r="151" spans="1:41" ht="19.5" customHeight="1">
      <c r="A151" s="745" t="s">
        <v>50</v>
      </c>
      <c r="B151" t="str">
        <f t="shared" si="176"/>
        <v>131203*1</v>
      </c>
      <c r="D151" s="42" t="s">
        <v>892</v>
      </c>
      <c r="E151" s="187"/>
      <c r="F151" s="407"/>
      <c r="G151" s="226">
        <v>50</v>
      </c>
      <c r="H151" s="304"/>
      <c r="I151" s="406"/>
      <c r="J151" s="406"/>
      <c r="K151" s="58" t="s">
        <v>2604</v>
      </c>
      <c r="L151" s="16" t="s">
        <v>2613</v>
      </c>
      <c r="M151" s="16"/>
      <c r="N151" s="63" t="s">
        <v>2065</v>
      </c>
      <c r="O151" s="63" t="s">
        <v>541</v>
      </c>
      <c r="P151" s="63">
        <v>33</v>
      </c>
      <c r="Q151" s="63">
        <v>33</v>
      </c>
      <c r="R151" t="str">
        <f>CONCATENATE(Tableau1[[#This Row],[LONGUEUR UNITE]],"X",Tableau1[[#This Row],[LARGEUR UNITE]])</f>
        <v>33X33</v>
      </c>
      <c r="S151" s="16" t="s">
        <v>2064</v>
      </c>
      <c r="T151" s="16"/>
      <c r="U151" s="16" t="s">
        <v>1261</v>
      </c>
      <c r="V151" s="63" t="s">
        <v>2069</v>
      </c>
      <c r="W151" s="45" t="s">
        <v>2592</v>
      </c>
      <c r="X151" s="45"/>
      <c r="Y151" s="6" t="s">
        <v>51</v>
      </c>
      <c r="Z151" s="18">
        <v>24</v>
      </c>
      <c r="AA151" s="92">
        <v>1200</v>
      </c>
      <c r="AB151" s="271">
        <v>6</v>
      </c>
      <c r="AC151" s="271">
        <v>5</v>
      </c>
      <c r="AD151" s="271">
        <v>30</v>
      </c>
      <c r="AE151" s="278">
        <f t="shared" si="177"/>
        <v>2.6632500000000001</v>
      </c>
      <c r="AF151" s="268">
        <v>63.917999999999999</v>
      </c>
      <c r="AG151" s="278">
        <f t="shared" si="178"/>
        <v>53.265000000000001</v>
      </c>
      <c r="AH151" s="404">
        <v>1</v>
      </c>
      <c r="AI151" s="404">
        <f t="shared" si="3"/>
        <v>3.3333333333333333E-2</v>
      </c>
      <c r="AJ151" s="727">
        <v>0.65079200000000004</v>
      </c>
      <c r="AK151" s="88">
        <f t="shared" si="179"/>
        <v>0.93002820599999991</v>
      </c>
      <c r="AL151" s="88">
        <f t="shared" si="180"/>
        <v>22.320676943999999</v>
      </c>
      <c r="AM151" s="88">
        <f t="shared" si="181"/>
        <v>18.600564119999998</v>
      </c>
      <c r="AN151" t="s">
        <v>2826</v>
      </c>
      <c r="AO151" s="88" t="s">
        <v>2674</v>
      </c>
    </row>
    <row r="152" spans="1:41" ht="19.5" customHeight="1">
      <c r="A152" s="745" t="s">
        <v>50</v>
      </c>
      <c r="B152" t="str">
        <f t="shared" si="176"/>
        <v>131203*30</v>
      </c>
      <c r="D152" s="42" t="s">
        <v>892</v>
      </c>
      <c r="E152" s="187"/>
      <c r="F152" s="407"/>
      <c r="G152" s="226">
        <v>50</v>
      </c>
      <c r="H152" s="304"/>
      <c r="I152" s="406"/>
      <c r="J152" s="406"/>
      <c r="K152" s="58" t="s">
        <v>2604</v>
      </c>
      <c r="L152" s="16" t="s">
        <v>2613</v>
      </c>
      <c r="M152" s="16"/>
      <c r="N152" s="63" t="s">
        <v>2065</v>
      </c>
      <c r="O152" s="63" t="s">
        <v>541</v>
      </c>
      <c r="P152" s="63">
        <v>33</v>
      </c>
      <c r="Q152" s="63">
        <v>33</v>
      </c>
      <c r="R152" t="str">
        <f>CONCATENATE(Tableau1[[#This Row],[LONGUEUR UNITE]],"X",Tableau1[[#This Row],[LARGEUR UNITE]])</f>
        <v>33X33</v>
      </c>
      <c r="S152" s="16" t="s">
        <v>2064</v>
      </c>
      <c r="T152" s="16"/>
      <c r="U152" s="16" t="s">
        <v>1261</v>
      </c>
      <c r="V152" s="63" t="s">
        <v>2069</v>
      </c>
      <c r="W152" s="45" t="s">
        <v>2592</v>
      </c>
      <c r="X152" s="45"/>
      <c r="Y152" s="6" t="s">
        <v>51</v>
      </c>
      <c r="Z152" s="18">
        <v>24</v>
      </c>
      <c r="AA152" s="92">
        <v>1200</v>
      </c>
      <c r="AB152" s="271">
        <v>6</v>
      </c>
      <c r="AC152" s="271">
        <v>5</v>
      </c>
      <c r="AD152" s="271">
        <v>30</v>
      </c>
      <c r="AE152" s="278">
        <f t="shared" ref="AE152" si="187">AF152/Z152</f>
        <v>2.6632500000000001</v>
      </c>
      <c r="AF152" s="268">
        <v>63.917999999999999</v>
      </c>
      <c r="AG152" s="278">
        <f t="shared" si="178"/>
        <v>53.265000000000001</v>
      </c>
      <c r="AH152" s="404">
        <v>30</v>
      </c>
      <c r="AI152" s="404">
        <f t="shared" si="3"/>
        <v>1</v>
      </c>
      <c r="AJ152" s="727">
        <v>0.67895899999999998</v>
      </c>
      <c r="AK152" s="88">
        <f t="shared" si="179"/>
        <v>0.85501244325000003</v>
      </c>
      <c r="AL152" s="88">
        <f t="shared" si="180"/>
        <v>20.520298638</v>
      </c>
      <c r="AM152" s="88">
        <f t="shared" si="181"/>
        <v>17.100248865000001</v>
      </c>
      <c r="AN152" t="s">
        <v>2826</v>
      </c>
      <c r="AO152" s="88" t="s">
        <v>2674</v>
      </c>
    </row>
    <row r="153" spans="1:41" ht="19.5" customHeight="1">
      <c r="A153" s="745" t="s">
        <v>50</v>
      </c>
      <c r="B153" t="str">
        <f t="shared" si="176"/>
        <v>131203*90</v>
      </c>
      <c r="D153" s="42" t="s">
        <v>892</v>
      </c>
      <c r="E153" s="187"/>
      <c r="F153" s="407"/>
      <c r="G153" s="226">
        <v>50</v>
      </c>
      <c r="H153" s="304"/>
      <c r="I153" s="406"/>
      <c r="J153" s="406"/>
      <c r="K153" s="58" t="s">
        <v>2604</v>
      </c>
      <c r="L153" s="16" t="s">
        <v>2613</v>
      </c>
      <c r="M153" s="16"/>
      <c r="N153" s="63" t="s">
        <v>2065</v>
      </c>
      <c r="O153" s="63" t="s">
        <v>541</v>
      </c>
      <c r="P153" s="63">
        <v>33</v>
      </c>
      <c r="Q153" s="63">
        <v>33</v>
      </c>
      <c r="R153" t="str">
        <f>CONCATENATE(Tableau1[[#This Row],[LONGUEUR UNITE]],"X",Tableau1[[#This Row],[LARGEUR UNITE]])</f>
        <v>33X33</v>
      </c>
      <c r="S153" s="16" t="s">
        <v>2064</v>
      </c>
      <c r="T153" s="16"/>
      <c r="U153" s="16" t="s">
        <v>1261</v>
      </c>
      <c r="V153" s="63" t="s">
        <v>2069</v>
      </c>
      <c r="W153" s="45" t="s">
        <v>2592</v>
      </c>
      <c r="X153" s="45"/>
      <c r="Y153" s="6" t="s">
        <v>51</v>
      </c>
      <c r="Z153" s="18">
        <v>24</v>
      </c>
      <c r="AA153" s="92">
        <v>1200</v>
      </c>
      <c r="AB153" s="271">
        <v>6</v>
      </c>
      <c r="AC153" s="271">
        <v>5</v>
      </c>
      <c r="AD153" s="271">
        <v>30</v>
      </c>
      <c r="AE153" s="278">
        <f t="shared" ref="AE153" si="188">AF153/Z153</f>
        <v>2.6632500000000001</v>
      </c>
      <c r="AF153" s="268">
        <v>63.917999999999999</v>
      </c>
      <c r="AG153" s="278">
        <f t="shared" si="178"/>
        <v>53.265000000000001</v>
      </c>
      <c r="AH153" s="404">
        <v>90</v>
      </c>
      <c r="AI153" s="404">
        <f t="shared" si="3"/>
        <v>3</v>
      </c>
      <c r="AJ153" s="727">
        <v>0.6857080000000001</v>
      </c>
      <c r="AK153" s="88">
        <f t="shared" si="179"/>
        <v>0.83703816899999983</v>
      </c>
      <c r="AL153" s="88">
        <f t="shared" si="180"/>
        <v>20.088916055999995</v>
      </c>
      <c r="AM153" s="88">
        <f t="shared" si="181"/>
        <v>16.740763379999997</v>
      </c>
      <c r="AN153" t="s">
        <v>2826</v>
      </c>
      <c r="AO153" s="88" t="s">
        <v>2674</v>
      </c>
    </row>
    <row r="154" spans="1:41" ht="19.5" customHeight="1">
      <c r="A154" s="745" t="s">
        <v>50</v>
      </c>
      <c r="B154" t="str">
        <f t="shared" si="176"/>
        <v>131203*180</v>
      </c>
      <c r="D154" s="42" t="s">
        <v>892</v>
      </c>
      <c r="E154" s="187"/>
      <c r="F154" s="407"/>
      <c r="G154" s="226">
        <v>50</v>
      </c>
      <c r="H154" s="304"/>
      <c r="I154" s="406"/>
      <c r="J154" s="406"/>
      <c r="K154" s="58" t="s">
        <v>2604</v>
      </c>
      <c r="L154" s="16" t="s">
        <v>2613</v>
      </c>
      <c r="M154" s="16"/>
      <c r="N154" s="63" t="s">
        <v>2065</v>
      </c>
      <c r="O154" s="63" t="s">
        <v>541</v>
      </c>
      <c r="P154" s="63">
        <v>33</v>
      </c>
      <c r="Q154" s="63">
        <v>33</v>
      </c>
      <c r="R154" t="str">
        <f>CONCATENATE(Tableau1[[#This Row],[LONGUEUR UNITE]],"X",Tableau1[[#This Row],[LARGEUR UNITE]])</f>
        <v>33X33</v>
      </c>
      <c r="S154" s="16" t="s">
        <v>2064</v>
      </c>
      <c r="T154" s="16"/>
      <c r="U154" s="16" t="s">
        <v>1261</v>
      </c>
      <c r="V154" s="63" t="s">
        <v>2069</v>
      </c>
      <c r="W154" s="45" t="s">
        <v>2592</v>
      </c>
      <c r="X154" s="45"/>
      <c r="Y154" s="6" t="s">
        <v>51</v>
      </c>
      <c r="Z154" s="18">
        <v>24</v>
      </c>
      <c r="AA154" s="92">
        <v>1200</v>
      </c>
      <c r="AB154" s="271">
        <v>6</v>
      </c>
      <c r="AC154" s="271">
        <v>5</v>
      </c>
      <c r="AD154" s="271">
        <v>30</v>
      </c>
      <c r="AE154" s="278">
        <f t="shared" ref="AE154" si="189">AF154/Z154</f>
        <v>2.6632500000000001</v>
      </c>
      <c r="AF154" s="268">
        <v>63.917999999999999</v>
      </c>
      <c r="AG154" s="278">
        <f t="shared" si="178"/>
        <v>53.265000000000001</v>
      </c>
      <c r="AH154" s="404">
        <v>180</v>
      </c>
      <c r="AI154" s="404">
        <f t="shared" si="3"/>
        <v>6</v>
      </c>
      <c r="AJ154" s="727">
        <v>0.68908800000000003</v>
      </c>
      <c r="AK154" s="88">
        <f t="shared" si="179"/>
        <v>0.82803638399999979</v>
      </c>
      <c r="AL154" s="88">
        <f t="shared" si="180"/>
        <v>19.872873215999995</v>
      </c>
      <c r="AM154" s="88">
        <f t="shared" si="181"/>
        <v>16.560727679999996</v>
      </c>
      <c r="AN154" t="s">
        <v>2826</v>
      </c>
      <c r="AO154" s="88" t="s">
        <v>2674</v>
      </c>
    </row>
    <row r="155" spans="1:41" ht="19.5" customHeight="1">
      <c r="A155" s="745" t="s">
        <v>50</v>
      </c>
      <c r="B155" t="str">
        <f t="shared" si="176"/>
        <v>131203*450</v>
      </c>
      <c r="D155" s="42" t="s">
        <v>892</v>
      </c>
      <c r="E155" s="187"/>
      <c r="F155" s="407"/>
      <c r="G155" s="226">
        <v>50</v>
      </c>
      <c r="H155" s="304"/>
      <c r="I155" s="406"/>
      <c r="J155" s="406"/>
      <c r="K155" s="58" t="s">
        <v>2604</v>
      </c>
      <c r="L155" s="16" t="s">
        <v>2613</v>
      </c>
      <c r="M155" s="16"/>
      <c r="N155" s="63" t="s">
        <v>2065</v>
      </c>
      <c r="O155" s="63" t="s">
        <v>541</v>
      </c>
      <c r="P155" s="63">
        <v>33</v>
      </c>
      <c r="Q155" s="63">
        <v>33</v>
      </c>
      <c r="R155" t="str">
        <f>CONCATENATE(Tableau1[[#This Row],[LONGUEUR UNITE]],"X",Tableau1[[#This Row],[LARGEUR UNITE]])</f>
        <v>33X33</v>
      </c>
      <c r="S155" s="16" t="s">
        <v>2064</v>
      </c>
      <c r="T155" s="16"/>
      <c r="U155" s="16" t="s">
        <v>1261</v>
      </c>
      <c r="V155" s="63" t="s">
        <v>2069</v>
      </c>
      <c r="W155" s="45" t="s">
        <v>2592</v>
      </c>
      <c r="X155" s="45"/>
      <c r="Y155" s="6" t="s">
        <v>51</v>
      </c>
      <c r="Z155" s="18">
        <v>24</v>
      </c>
      <c r="AA155" s="92">
        <v>1200</v>
      </c>
      <c r="AB155" s="271">
        <v>6</v>
      </c>
      <c r="AC155" s="271">
        <v>5</v>
      </c>
      <c r="AD155" s="271">
        <v>30</v>
      </c>
      <c r="AE155" s="278">
        <f t="shared" ref="AE155" si="190">AF155/Z155</f>
        <v>2.6632500000000001</v>
      </c>
      <c r="AF155" s="268">
        <v>63.917999999999999</v>
      </c>
      <c r="AG155" s="278">
        <f t="shared" si="178"/>
        <v>53.265000000000001</v>
      </c>
      <c r="AH155" s="404">
        <v>450</v>
      </c>
      <c r="AI155" s="404">
        <f t="shared" si="3"/>
        <v>15</v>
      </c>
      <c r="AJ155" s="727">
        <v>0.69584699999999999</v>
      </c>
      <c r="AK155" s="88">
        <f t="shared" si="179"/>
        <v>0.81003547724999991</v>
      </c>
      <c r="AL155" s="88">
        <f t="shared" si="180"/>
        <v>19.440851453999997</v>
      </c>
      <c r="AM155" s="88">
        <f t="shared" si="181"/>
        <v>16.200709544999999</v>
      </c>
      <c r="AN155" t="s">
        <v>2826</v>
      </c>
      <c r="AO155" s="88" t="s">
        <v>2674</v>
      </c>
    </row>
    <row r="156" spans="1:41" ht="19.5" customHeight="1">
      <c r="A156" s="745" t="s">
        <v>50</v>
      </c>
      <c r="B156" t="str">
        <f t="shared" si="176"/>
        <v>131203*990</v>
      </c>
      <c r="D156" s="42" t="s">
        <v>892</v>
      </c>
      <c r="E156" s="187"/>
      <c r="F156" s="407"/>
      <c r="G156" s="226">
        <v>50</v>
      </c>
      <c r="H156" s="304"/>
      <c r="I156" s="406"/>
      <c r="J156" s="406"/>
      <c r="K156" s="58" t="s">
        <v>2604</v>
      </c>
      <c r="L156" s="16" t="s">
        <v>2613</v>
      </c>
      <c r="M156" s="16"/>
      <c r="N156" s="63" t="s">
        <v>2065</v>
      </c>
      <c r="O156" s="63" t="s">
        <v>541</v>
      </c>
      <c r="P156" s="63">
        <v>33</v>
      </c>
      <c r="Q156" s="63">
        <v>33</v>
      </c>
      <c r="R156" t="str">
        <f>CONCATENATE(Tableau1[[#This Row],[LONGUEUR UNITE]],"X",Tableau1[[#This Row],[LARGEUR UNITE]])</f>
        <v>33X33</v>
      </c>
      <c r="S156" s="16" t="s">
        <v>2064</v>
      </c>
      <c r="T156" s="16"/>
      <c r="U156" s="16" t="s">
        <v>1261</v>
      </c>
      <c r="V156" s="63" t="s">
        <v>2069</v>
      </c>
      <c r="W156" s="45" t="s">
        <v>2592</v>
      </c>
      <c r="X156" s="45"/>
      <c r="Y156" s="6" t="s">
        <v>51</v>
      </c>
      <c r="Z156" s="18">
        <v>24</v>
      </c>
      <c r="AA156" s="92">
        <v>1200</v>
      </c>
      <c r="AB156" s="271">
        <v>6</v>
      </c>
      <c r="AC156" s="271">
        <v>5</v>
      </c>
      <c r="AD156" s="271">
        <v>30</v>
      </c>
      <c r="AE156" s="278">
        <f t="shared" ref="AE156" si="191">AF156/Z156</f>
        <v>2.6632500000000001</v>
      </c>
      <c r="AF156" s="268">
        <v>63.917999999999999</v>
      </c>
      <c r="AG156" s="278">
        <f t="shared" si="178"/>
        <v>53.265000000000001</v>
      </c>
      <c r="AH156" s="404">
        <v>990</v>
      </c>
      <c r="AI156" s="404">
        <f t="shared" si="3"/>
        <v>33</v>
      </c>
      <c r="AJ156" s="727">
        <v>0.71274400000000004</v>
      </c>
      <c r="AK156" s="88">
        <f t="shared" si="179"/>
        <v>0.76503454199999987</v>
      </c>
      <c r="AL156" s="88">
        <f t="shared" si="180"/>
        <v>18.360829007999996</v>
      </c>
      <c r="AM156" s="88">
        <f t="shared" si="181"/>
        <v>15.300690839999998</v>
      </c>
      <c r="AN156" t="s">
        <v>2826</v>
      </c>
      <c r="AO156" s="88" t="s">
        <v>2674</v>
      </c>
    </row>
    <row r="157" spans="1:41" ht="19.5" customHeight="1">
      <c r="A157" s="745" t="s">
        <v>52</v>
      </c>
      <c r="B157" t="str">
        <f t="shared" si="176"/>
        <v>131803*1</v>
      </c>
      <c r="D157" s="42" t="s">
        <v>902</v>
      </c>
      <c r="E157" s="187"/>
      <c r="F157" s="407"/>
      <c r="G157" s="226">
        <v>50</v>
      </c>
      <c r="H157" s="304"/>
      <c r="I157" s="406"/>
      <c r="J157" s="406"/>
      <c r="K157" s="58" t="s">
        <v>2604</v>
      </c>
      <c r="L157" s="16" t="s">
        <v>2613</v>
      </c>
      <c r="M157" s="16"/>
      <c r="N157" s="63" t="s">
        <v>2065</v>
      </c>
      <c r="O157" s="63" t="s">
        <v>541</v>
      </c>
      <c r="P157" s="63">
        <v>33</v>
      </c>
      <c r="Q157" s="63">
        <v>33</v>
      </c>
      <c r="R157" t="str">
        <f>CONCATENATE(Tableau1[[#This Row],[LONGUEUR UNITE]],"X",Tableau1[[#This Row],[LARGEUR UNITE]])</f>
        <v>33X33</v>
      </c>
      <c r="S157" s="16" t="s">
        <v>2064</v>
      </c>
      <c r="T157" s="16"/>
      <c r="U157" s="16" t="s">
        <v>1261</v>
      </c>
      <c r="V157" s="63" t="s">
        <v>2070</v>
      </c>
      <c r="W157" s="45" t="s">
        <v>2592</v>
      </c>
      <c r="X157" s="45"/>
      <c r="Y157" s="6" t="s">
        <v>53</v>
      </c>
      <c r="Z157" s="18">
        <v>24</v>
      </c>
      <c r="AA157" s="92">
        <v>1200</v>
      </c>
      <c r="AB157" s="271">
        <v>6</v>
      </c>
      <c r="AC157" s="271">
        <v>5</v>
      </c>
      <c r="AD157" s="271">
        <v>30</v>
      </c>
      <c r="AE157" s="278">
        <f t="shared" si="177"/>
        <v>2.6632500000000001</v>
      </c>
      <c r="AF157" s="268">
        <v>63.917999999999999</v>
      </c>
      <c r="AG157" s="278">
        <f t="shared" si="178"/>
        <v>53.265000000000001</v>
      </c>
      <c r="AH157" s="404">
        <v>1</v>
      </c>
      <c r="AI157" s="404">
        <f t="shared" si="3"/>
        <v>3.3333333333333333E-2</v>
      </c>
      <c r="AJ157" s="727">
        <v>0.65079200000000004</v>
      </c>
      <c r="AK157" s="88">
        <f t="shared" si="179"/>
        <v>0.93002820599999991</v>
      </c>
      <c r="AL157" s="88">
        <f t="shared" si="180"/>
        <v>22.320676943999999</v>
      </c>
      <c r="AM157" s="88">
        <f t="shared" si="181"/>
        <v>18.600564119999998</v>
      </c>
      <c r="AN157" t="s">
        <v>2826</v>
      </c>
      <c r="AO157" s="88" t="s">
        <v>2674</v>
      </c>
    </row>
    <row r="158" spans="1:41" ht="19.5" customHeight="1">
      <c r="A158" s="745" t="s">
        <v>52</v>
      </c>
      <c r="B158" t="str">
        <f t="shared" si="176"/>
        <v>131803*30</v>
      </c>
      <c r="D158" s="42" t="s">
        <v>902</v>
      </c>
      <c r="E158" s="187"/>
      <c r="F158" s="407"/>
      <c r="G158" s="226">
        <v>50</v>
      </c>
      <c r="H158" s="304"/>
      <c r="I158" s="406"/>
      <c r="J158" s="406"/>
      <c r="K158" s="58" t="s">
        <v>2604</v>
      </c>
      <c r="L158" s="16" t="s">
        <v>2613</v>
      </c>
      <c r="M158" s="16"/>
      <c r="N158" s="63" t="s">
        <v>2065</v>
      </c>
      <c r="O158" s="63" t="s">
        <v>541</v>
      </c>
      <c r="P158" s="63">
        <v>33</v>
      </c>
      <c r="Q158" s="63">
        <v>33</v>
      </c>
      <c r="R158" t="str">
        <f>CONCATENATE(Tableau1[[#This Row],[LONGUEUR UNITE]],"X",Tableau1[[#This Row],[LARGEUR UNITE]])</f>
        <v>33X33</v>
      </c>
      <c r="S158" s="16" t="s">
        <v>2064</v>
      </c>
      <c r="T158" s="16"/>
      <c r="U158" s="16" t="s">
        <v>1261</v>
      </c>
      <c r="V158" s="63" t="s">
        <v>2070</v>
      </c>
      <c r="W158" s="45" t="s">
        <v>2592</v>
      </c>
      <c r="X158" s="45"/>
      <c r="Y158" s="6" t="s">
        <v>53</v>
      </c>
      <c r="Z158" s="18">
        <v>24</v>
      </c>
      <c r="AA158" s="92">
        <v>1200</v>
      </c>
      <c r="AB158" s="271">
        <v>6</v>
      </c>
      <c r="AC158" s="271">
        <v>5</v>
      </c>
      <c r="AD158" s="271">
        <v>30</v>
      </c>
      <c r="AE158" s="278">
        <f t="shared" ref="AE158" si="192">AF158/Z158</f>
        <v>2.6632500000000001</v>
      </c>
      <c r="AF158" s="268">
        <v>63.917999999999999</v>
      </c>
      <c r="AG158" s="278">
        <f t="shared" si="178"/>
        <v>53.265000000000001</v>
      </c>
      <c r="AH158" s="404">
        <v>30</v>
      </c>
      <c r="AI158" s="404">
        <f t="shared" si="3"/>
        <v>1</v>
      </c>
      <c r="AJ158" s="727">
        <v>0.67895899999999998</v>
      </c>
      <c r="AK158" s="88">
        <f t="shared" si="179"/>
        <v>0.85501244325000003</v>
      </c>
      <c r="AL158" s="88">
        <f t="shared" si="180"/>
        <v>20.520298638</v>
      </c>
      <c r="AM158" s="88">
        <f t="shared" si="181"/>
        <v>17.100248865000001</v>
      </c>
      <c r="AN158" t="s">
        <v>2826</v>
      </c>
      <c r="AO158" s="88" t="s">
        <v>2674</v>
      </c>
    </row>
    <row r="159" spans="1:41" ht="19.5" customHeight="1">
      <c r="A159" s="745" t="s">
        <v>52</v>
      </c>
      <c r="B159" t="str">
        <f t="shared" si="176"/>
        <v>131803*90</v>
      </c>
      <c r="D159" s="42" t="s">
        <v>902</v>
      </c>
      <c r="E159" s="187"/>
      <c r="F159" s="407"/>
      <c r="G159" s="226">
        <v>50</v>
      </c>
      <c r="H159" s="304"/>
      <c r="I159" s="406"/>
      <c r="J159" s="406"/>
      <c r="K159" s="58" t="s">
        <v>2604</v>
      </c>
      <c r="L159" s="16" t="s">
        <v>2613</v>
      </c>
      <c r="M159" s="16"/>
      <c r="N159" s="63" t="s">
        <v>2065</v>
      </c>
      <c r="O159" s="63" t="s">
        <v>541</v>
      </c>
      <c r="P159" s="63">
        <v>33</v>
      </c>
      <c r="Q159" s="63">
        <v>33</v>
      </c>
      <c r="R159" t="str">
        <f>CONCATENATE(Tableau1[[#This Row],[LONGUEUR UNITE]],"X",Tableau1[[#This Row],[LARGEUR UNITE]])</f>
        <v>33X33</v>
      </c>
      <c r="S159" s="16" t="s">
        <v>2064</v>
      </c>
      <c r="T159" s="16"/>
      <c r="U159" s="16" t="s">
        <v>1261</v>
      </c>
      <c r="V159" s="63" t="s">
        <v>2070</v>
      </c>
      <c r="W159" s="45" t="s">
        <v>2592</v>
      </c>
      <c r="X159" s="45"/>
      <c r="Y159" s="6" t="s">
        <v>53</v>
      </c>
      <c r="Z159" s="18">
        <v>24</v>
      </c>
      <c r="AA159" s="92">
        <v>1200</v>
      </c>
      <c r="AB159" s="271">
        <v>6</v>
      </c>
      <c r="AC159" s="271">
        <v>5</v>
      </c>
      <c r="AD159" s="271">
        <v>30</v>
      </c>
      <c r="AE159" s="278">
        <f t="shared" ref="AE159" si="193">AF159/Z159</f>
        <v>2.6632500000000001</v>
      </c>
      <c r="AF159" s="268">
        <v>63.917999999999999</v>
      </c>
      <c r="AG159" s="278">
        <f t="shared" si="178"/>
        <v>53.265000000000001</v>
      </c>
      <c r="AH159" s="404">
        <v>90</v>
      </c>
      <c r="AI159" s="404">
        <f t="shared" si="3"/>
        <v>3</v>
      </c>
      <c r="AJ159" s="727">
        <v>0.6857080000000001</v>
      </c>
      <c r="AK159" s="88">
        <f t="shared" si="179"/>
        <v>0.83703816899999983</v>
      </c>
      <c r="AL159" s="88">
        <f t="shared" si="180"/>
        <v>20.088916055999995</v>
      </c>
      <c r="AM159" s="88">
        <f t="shared" si="181"/>
        <v>16.740763379999997</v>
      </c>
      <c r="AN159" t="s">
        <v>2826</v>
      </c>
      <c r="AO159" s="88" t="s">
        <v>2674</v>
      </c>
    </row>
    <row r="160" spans="1:41" ht="19.5" customHeight="1">
      <c r="A160" s="745" t="s">
        <v>52</v>
      </c>
      <c r="B160" t="str">
        <f t="shared" si="176"/>
        <v>131803*180</v>
      </c>
      <c r="D160" s="42" t="s">
        <v>902</v>
      </c>
      <c r="E160" s="187"/>
      <c r="F160" s="407"/>
      <c r="G160" s="226">
        <v>50</v>
      </c>
      <c r="H160" s="304"/>
      <c r="I160" s="406"/>
      <c r="J160" s="406"/>
      <c r="K160" s="58" t="s">
        <v>2604</v>
      </c>
      <c r="L160" s="16" t="s">
        <v>2613</v>
      </c>
      <c r="M160" s="16"/>
      <c r="N160" s="63" t="s">
        <v>2065</v>
      </c>
      <c r="O160" s="63" t="s">
        <v>541</v>
      </c>
      <c r="P160" s="63">
        <v>33</v>
      </c>
      <c r="Q160" s="63">
        <v>33</v>
      </c>
      <c r="R160" t="str">
        <f>CONCATENATE(Tableau1[[#This Row],[LONGUEUR UNITE]],"X",Tableau1[[#This Row],[LARGEUR UNITE]])</f>
        <v>33X33</v>
      </c>
      <c r="S160" s="16" t="s">
        <v>2064</v>
      </c>
      <c r="T160" s="16"/>
      <c r="U160" s="16" t="s">
        <v>1261</v>
      </c>
      <c r="V160" s="63" t="s">
        <v>2070</v>
      </c>
      <c r="W160" s="45" t="s">
        <v>2592</v>
      </c>
      <c r="X160" s="45"/>
      <c r="Y160" s="6" t="s">
        <v>53</v>
      </c>
      <c r="Z160" s="18">
        <v>24</v>
      </c>
      <c r="AA160" s="92">
        <v>1200</v>
      </c>
      <c r="AB160" s="271">
        <v>6</v>
      </c>
      <c r="AC160" s="271">
        <v>5</v>
      </c>
      <c r="AD160" s="271">
        <v>30</v>
      </c>
      <c r="AE160" s="278">
        <f t="shared" ref="AE160" si="194">AF160/Z160</f>
        <v>2.6632500000000001</v>
      </c>
      <c r="AF160" s="268">
        <v>63.917999999999999</v>
      </c>
      <c r="AG160" s="278">
        <f t="shared" si="178"/>
        <v>53.265000000000001</v>
      </c>
      <c r="AH160" s="404">
        <v>180</v>
      </c>
      <c r="AI160" s="404">
        <f t="shared" si="3"/>
        <v>6</v>
      </c>
      <c r="AJ160" s="727">
        <v>0.68908800000000003</v>
      </c>
      <c r="AK160" s="88">
        <f t="shared" si="179"/>
        <v>0.82803638399999979</v>
      </c>
      <c r="AL160" s="88">
        <f t="shared" si="180"/>
        <v>19.872873215999995</v>
      </c>
      <c r="AM160" s="88">
        <f t="shared" si="181"/>
        <v>16.560727679999996</v>
      </c>
      <c r="AN160" t="s">
        <v>2826</v>
      </c>
      <c r="AO160" s="88" t="s">
        <v>2674</v>
      </c>
    </row>
    <row r="161" spans="1:41" ht="19.5" customHeight="1">
      <c r="A161" s="745" t="s">
        <v>52</v>
      </c>
      <c r="B161" t="str">
        <f t="shared" si="176"/>
        <v>131803*450</v>
      </c>
      <c r="D161" s="42" t="s">
        <v>902</v>
      </c>
      <c r="E161" s="187"/>
      <c r="F161" s="407"/>
      <c r="G161" s="226">
        <v>50</v>
      </c>
      <c r="H161" s="304"/>
      <c r="I161" s="406"/>
      <c r="J161" s="406"/>
      <c r="K161" s="58" t="s">
        <v>2604</v>
      </c>
      <c r="L161" s="16" t="s">
        <v>2613</v>
      </c>
      <c r="M161" s="16"/>
      <c r="N161" s="63" t="s">
        <v>2065</v>
      </c>
      <c r="O161" s="63" t="s">
        <v>541</v>
      </c>
      <c r="P161" s="63">
        <v>33</v>
      </c>
      <c r="Q161" s="63">
        <v>33</v>
      </c>
      <c r="R161" t="str">
        <f>CONCATENATE(Tableau1[[#This Row],[LONGUEUR UNITE]],"X",Tableau1[[#This Row],[LARGEUR UNITE]])</f>
        <v>33X33</v>
      </c>
      <c r="S161" s="16" t="s">
        <v>2064</v>
      </c>
      <c r="T161" s="16"/>
      <c r="U161" s="16" t="s">
        <v>1261</v>
      </c>
      <c r="V161" s="63" t="s">
        <v>2070</v>
      </c>
      <c r="W161" s="45" t="s">
        <v>2592</v>
      </c>
      <c r="X161" s="45"/>
      <c r="Y161" s="6" t="s">
        <v>53</v>
      </c>
      <c r="Z161" s="18">
        <v>24</v>
      </c>
      <c r="AA161" s="92">
        <v>1200</v>
      </c>
      <c r="AB161" s="271">
        <v>6</v>
      </c>
      <c r="AC161" s="271">
        <v>5</v>
      </c>
      <c r="AD161" s="271">
        <v>30</v>
      </c>
      <c r="AE161" s="278">
        <f t="shared" ref="AE161" si="195">AF161/Z161</f>
        <v>2.6632500000000001</v>
      </c>
      <c r="AF161" s="268">
        <v>63.917999999999999</v>
      </c>
      <c r="AG161" s="278">
        <f t="shared" si="178"/>
        <v>53.265000000000001</v>
      </c>
      <c r="AH161" s="404">
        <v>450</v>
      </c>
      <c r="AI161" s="404">
        <f t="shared" si="3"/>
        <v>15</v>
      </c>
      <c r="AJ161" s="727">
        <v>0.69584699999999999</v>
      </c>
      <c r="AK161" s="88">
        <f t="shared" si="179"/>
        <v>0.81003547724999991</v>
      </c>
      <c r="AL161" s="88">
        <f t="shared" si="180"/>
        <v>19.440851453999997</v>
      </c>
      <c r="AM161" s="88">
        <f t="shared" si="181"/>
        <v>16.200709544999999</v>
      </c>
      <c r="AN161" t="s">
        <v>2826</v>
      </c>
      <c r="AO161" s="88" t="s">
        <v>2674</v>
      </c>
    </row>
    <row r="162" spans="1:41" ht="19.5" customHeight="1">
      <c r="A162" s="745" t="s">
        <v>52</v>
      </c>
      <c r="B162" t="str">
        <f t="shared" si="176"/>
        <v>131803*990</v>
      </c>
      <c r="D162" s="42" t="s">
        <v>902</v>
      </c>
      <c r="E162" s="187"/>
      <c r="F162" s="407"/>
      <c r="G162" s="226">
        <v>50</v>
      </c>
      <c r="H162" s="304"/>
      <c r="I162" s="406"/>
      <c r="J162" s="406"/>
      <c r="K162" s="58" t="s">
        <v>2604</v>
      </c>
      <c r="L162" s="16" t="s">
        <v>2613</v>
      </c>
      <c r="M162" s="16"/>
      <c r="N162" s="63" t="s">
        <v>2065</v>
      </c>
      <c r="O162" s="63" t="s">
        <v>541</v>
      </c>
      <c r="P162" s="63">
        <v>33</v>
      </c>
      <c r="Q162" s="63">
        <v>33</v>
      </c>
      <c r="R162" t="str">
        <f>CONCATENATE(Tableau1[[#This Row],[LONGUEUR UNITE]],"X",Tableau1[[#This Row],[LARGEUR UNITE]])</f>
        <v>33X33</v>
      </c>
      <c r="S162" s="16" t="s">
        <v>2064</v>
      </c>
      <c r="T162" s="16"/>
      <c r="U162" s="16" t="s">
        <v>1261</v>
      </c>
      <c r="V162" s="63" t="s">
        <v>2070</v>
      </c>
      <c r="W162" s="45" t="s">
        <v>2592</v>
      </c>
      <c r="X162" s="45"/>
      <c r="Y162" s="6" t="s">
        <v>53</v>
      </c>
      <c r="Z162" s="18">
        <v>24</v>
      </c>
      <c r="AA162" s="92">
        <v>1200</v>
      </c>
      <c r="AB162" s="271">
        <v>6</v>
      </c>
      <c r="AC162" s="271">
        <v>5</v>
      </c>
      <c r="AD162" s="271">
        <v>30</v>
      </c>
      <c r="AE162" s="278">
        <f t="shared" ref="AE162" si="196">AF162/Z162</f>
        <v>2.6632500000000001</v>
      </c>
      <c r="AF162" s="268">
        <v>63.917999999999999</v>
      </c>
      <c r="AG162" s="278">
        <f t="shared" si="178"/>
        <v>53.265000000000001</v>
      </c>
      <c r="AH162" s="404">
        <v>990</v>
      </c>
      <c r="AI162" s="404">
        <f t="shared" si="3"/>
        <v>33</v>
      </c>
      <c r="AJ162" s="727">
        <v>0.71274400000000004</v>
      </c>
      <c r="AK162" s="88">
        <f t="shared" si="179"/>
        <v>0.76503454199999987</v>
      </c>
      <c r="AL162" s="88">
        <f t="shared" si="180"/>
        <v>18.360829007999996</v>
      </c>
      <c r="AM162" s="88">
        <f t="shared" si="181"/>
        <v>15.300690839999998</v>
      </c>
      <c r="AN162" t="s">
        <v>2826</v>
      </c>
      <c r="AO162" s="88" t="s">
        <v>2674</v>
      </c>
    </row>
    <row r="163" spans="1:41" ht="19.5" customHeight="1">
      <c r="A163" s="743"/>
      <c r="D163" s="42"/>
      <c r="E163" s="187"/>
      <c r="F163" s="407"/>
      <c r="G163" s="226"/>
      <c r="H163" s="304"/>
      <c r="I163" s="406"/>
      <c r="J163" s="406"/>
      <c r="K163" s="58"/>
      <c r="L163" s="63"/>
      <c r="M163" s="63"/>
      <c r="N163" s="63"/>
      <c r="O163" s="63"/>
      <c r="P163" s="63"/>
      <c r="Q163" s="63"/>
      <c r="R163" s="63"/>
      <c r="S163" s="63"/>
      <c r="T163" s="63"/>
      <c r="U163" s="63"/>
      <c r="V163" s="64"/>
      <c r="W163" s="3"/>
      <c r="X163" s="3"/>
      <c r="Z163" s="18"/>
      <c r="AA163" s="92"/>
      <c r="AB163" s="271"/>
      <c r="AC163" s="271"/>
      <c r="AD163" s="271"/>
      <c r="AE163" s="279"/>
      <c r="AF163"/>
      <c r="AG163" s="279"/>
      <c r="AH163" s="404"/>
      <c r="AI163" s="404"/>
      <c r="AJ163" s="88"/>
      <c r="AK163" s="88"/>
      <c r="AL163" s="88"/>
      <c r="AM163" s="88"/>
      <c r="AO163" s="88"/>
    </row>
    <row r="164" spans="1:41" ht="19.5" customHeight="1">
      <c r="A164" s="745" t="s">
        <v>741</v>
      </c>
      <c r="B164" t="str">
        <f t="shared" ref="B164:B194" si="197">+CONCATENATE(A164,"*",AH164)</f>
        <v>131763*1</v>
      </c>
      <c r="D164" s="42" t="s">
        <v>903</v>
      </c>
      <c r="G164" s="226">
        <v>50</v>
      </c>
      <c r="H164" s="304"/>
      <c r="I164" s="406" t="s">
        <v>1866</v>
      </c>
      <c r="J164" s="406"/>
      <c r="K164" s="58" t="s">
        <v>2604</v>
      </c>
      <c r="L164" s="16" t="s">
        <v>2613</v>
      </c>
      <c r="M164" s="16"/>
      <c r="N164" s="63" t="s">
        <v>2065</v>
      </c>
      <c r="O164" s="63" t="s">
        <v>2071</v>
      </c>
      <c r="P164" s="63">
        <v>33</v>
      </c>
      <c r="Q164" s="63">
        <v>33</v>
      </c>
      <c r="R164" t="str">
        <f>CONCATENATE(Tableau1[[#This Row],[LONGUEUR UNITE]],"X",Tableau1[[#This Row],[LARGEUR UNITE]])</f>
        <v>33X33</v>
      </c>
      <c r="S164" s="16" t="s">
        <v>2064</v>
      </c>
      <c r="T164" s="16"/>
      <c r="U164" s="16" t="s">
        <v>1261</v>
      </c>
      <c r="V164" s="63" t="s">
        <v>2078</v>
      </c>
      <c r="W164" s="45" t="s">
        <v>2592</v>
      </c>
      <c r="X164" s="45"/>
      <c r="Y164" s="6" t="s">
        <v>720</v>
      </c>
      <c r="Z164" s="18">
        <v>24</v>
      </c>
      <c r="AA164" s="92">
        <v>1200</v>
      </c>
      <c r="AB164" s="271">
        <v>6</v>
      </c>
      <c r="AC164" s="271">
        <v>5</v>
      </c>
      <c r="AD164" s="271">
        <v>30</v>
      </c>
      <c r="AE164" s="278">
        <f t="shared" ref="AE164:AE194" si="198">AF164/Z164</f>
        <v>3.1210416666666667</v>
      </c>
      <c r="AF164" s="268">
        <v>74.905000000000001</v>
      </c>
      <c r="AG164" s="278">
        <f t="shared" ref="AG164:AG199" si="199">AF164/AA164*1000</f>
        <v>62.420833333333334</v>
      </c>
      <c r="AH164" s="404">
        <v>1</v>
      </c>
      <c r="AI164" s="404">
        <f t="shared" si="3"/>
        <v>3.3333333333333333E-2</v>
      </c>
      <c r="AJ164" s="727">
        <v>0.65079200000000004</v>
      </c>
      <c r="AK164" s="88">
        <f t="shared" ref="AK164:AK199" si="200">AL164/Z164</f>
        <v>1.0898927183333331</v>
      </c>
      <c r="AL164" s="88">
        <f t="shared" ref="AL164:AL199" si="201">AF164-(AF164*AJ164)</f>
        <v>26.157425239999995</v>
      </c>
      <c r="AM164" s="88">
        <f t="shared" ref="AM164:AM199" si="202">AL164/AA164*1000</f>
        <v>21.797854366666662</v>
      </c>
      <c r="AN164" t="s">
        <v>2826</v>
      </c>
      <c r="AO164" s="88" t="s">
        <v>2675</v>
      </c>
    </row>
    <row r="165" spans="1:41" ht="19.5" customHeight="1">
      <c r="A165" s="745" t="s">
        <v>741</v>
      </c>
      <c r="B165" t="str">
        <f t="shared" ref="B165" si="203">+CONCATENATE(A165,"*",AH165)</f>
        <v>131763*30</v>
      </c>
      <c r="D165" s="42" t="s">
        <v>903</v>
      </c>
      <c r="G165" s="226">
        <v>50</v>
      </c>
      <c r="H165" s="304"/>
      <c r="I165" s="406" t="s">
        <v>1866</v>
      </c>
      <c r="J165" s="406"/>
      <c r="K165" s="58" t="s">
        <v>2604</v>
      </c>
      <c r="L165" s="16" t="s">
        <v>2613</v>
      </c>
      <c r="M165" s="16"/>
      <c r="N165" s="63" t="s">
        <v>2065</v>
      </c>
      <c r="O165" s="63" t="s">
        <v>2071</v>
      </c>
      <c r="P165" s="63">
        <v>33</v>
      </c>
      <c r="Q165" s="63">
        <v>33</v>
      </c>
      <c r="R165" t="str">
        <f>CONCATENATE(Tableau1[[#This Row],[LONGUEUR UNITE]],"X",Tableau1[[#This Row],[LARGEUR UNITE]])</f>
        <v>33X33</v>
      </c>
      <c r="S165" s="16" t="s">
        <v>2064</v>
      </c>
      <c r="T165" s="16"/>
      <c r="U165" s="16" t="s">
        <v>1261</v>
      </c>
      <c r="V165" s="63" t="s">
        <v>2078</v>
      </c>
      <c r="W165" s="45" t="s">
        <v>2592</v>
      </c>
      <c r="X165" s="45"/>
      <c r="Y165" s="6" t="s">
        <v>720</v>
      </c>
      <c r="Z165" s="18">
        <v>24</v>
      </c>
      <c r="AA165" s="92">
        <v>1200</v>
      </c>
      <c r="AB165" s="271">
        <v>6</v>
      </c>
      <c r="AC165" s="271">
        <v>5</v>
      </c>
      <c r="AD165" s="271">
        <v>30</v>
      </c>
      <c r="AE165" s="278">
        <f t="shared" ref="AE165" si="204">AF165/Z165</f>
        <v>3.1210416666666667</v>
      </c>
      <c r="AF165" s="268">
        <v>74.905000000000001</v>
      </c>
      <c r="AG165" s="278">
        <f t="shared" si="199"/>
        <v>62.420833333333334</v>
      </c>
      <c r="AH165" s="404">
        <v>30</v>
      </c>
      <c r="AI165" s="404">
        <f t="shared" si="3"/>
        <v>1</v>
      </c>
      <c r="AJ165" s="727">
        <v>0.67895899999999998</v>
      </c>
      <c r="AK165" s="88">
        <f t="shared" si="200"/>
        <v>1.0019823377083334</v>
      </c>
      <c r="AL165" s="88">
        <f t="shared" si="201"/>
        <v>24.047576105000005</v>
      </c>
      <c r="AM165" s="88">
        <f t="shared" si="202"/>
        <v>20.039646754166672</v>
      </c>
      <c r="AN165" t="s">
        <v>2826</v>
      </c>
      <c r="AO165" s="88" t="s">
        <v>2675</v>
      </c>
    </row>
    <row r="166" spans="1:41" ht="19.5" customHeight="1">
      <c r="A166" s="745" t="s">
        <v>741</v>
      </c>
      <c r="B166" t="str">
        <f t="shared" ref="B166" si="205">+CONCATENATE(A166,"*",AH166)</f>
        <v>131763*90</v>
      </c>
      <c r="D166" s="42" t="s">
        <v>903</v>
      </c>
      <c r="G166" s="226">
        <v>50</v>
      </c>
      <c r="H166" s="304"/>
      <c r="I166" s="406" t="s">
        <v>1866</v>
      </c>
      <c r="J166" s="406"/>
      <c r="K166" s="58" t="s">
        <v>2604</v>
      </c>
      <c r="L166" s="16" t="s">
        <v>2613</v>
      </c>
      <c r="M166" s="16"/>
      <c r="N166" s="63" t="s">
        <v>2065</v>
      </c>
      <c r="O166" s="63" t="s">
        <v>2071</v>
      </c>
      <c r="P166" s="63">
        <v>33</v>
      </c>
      <c r="Q166" s="63">
        <v>33</v>
      </c>
      <c r="R166" t="str">
        <f>CONCATENATE(Tableau1[[#This Row],[LONGUEUR UNITE]],"X",Tableau1[[#This Row],[LARGEUR UNITE]])</f>
        <v>33X33</v>
      </c>
      <c r="S166" s="16" t="s">
        <v>2064</v>
      </c>
      <c r="T166" s="16"/>
      <c r="U166" s="16" t="s">
        <v>1261</v>
      </c>
      <c r="V166" s="63" t="s">
        <v>2078</v>
      </c>
      <c r="W166" s="45" t="s">
        <v>2592</v>
      </c>
      <c r="X166" s="45"/>
      <c r="Y166" s="6" t="s">
        <v>720</v>
      </c>
      <c r="Z166" s="18">
        <v>24</v>
      </c>
      <c r="AA166" s="92">
        <v>1200</v>
      </c>
      <c r="AB166" s="271">
        <v>6</v>
      </c>
      <c r="AC166" s="271">
        <v>5</v>
      </c>
      <c r="AD166" s="271">
        <v>30</v>
      </c>
      <c r="AE166" s="278">
        <f t="shared" ref="AE166" si="206">AF166/Z166</f>
        <v>3.1210416666666667</v>
      </c>
      <c r="AF166" s="268">
        <v>74.905000000000001</v>
      </c>
      <c r="AG166" s="278">
        <f t="shared" si="199"/>
        <v>62.420833333333334</v>
      </c>
      <c r="AH166" s="404">
        <v>90</v>
      </c>
      <c r="AI166" s="404">
        <f t="shared" si="3"/>
        <v>3</v>
      </c>
      <c r="AJ166" s="727">
        <v>0.6857080000000001</v>
      </c>
      <c r="AK166" s="88">
        <f t="shared" si="200"/>
        <v>0.9809184274999998</v>
      </c>
      <c r="AL166" s="88">
        <f t="shared" si="201"/>
        <v>23.542042259999995</v>
      </c>
      <c r="AM166" s="88">
        <f t="shared" si="202"/>
        <v>19.618368549999996</v>
      </c>
      <c r="AN166" t="s">
        <v>2826</v>
      </c>
      <c r="AO166" s="88" t="s">
        <v>2675</v>
      </c>
    </row>
    <row r="167" spans="1:41" ht="19.5" customHeight="1">
      <c r="A167" s="745" t="s">
        <v>741</v>
      </c>
      <c r="B167" t="str">
        <f t="shared" ref="B167" si="207">+CONCATENATE(A167,"*",AH167)</f>
        <v>131763*180</v>
      </c>
      <c r="D167" s="42" t="s">
        <v>903</v>
      </c>
      <c r="G167" s="226">
        <v>50</v>
      </c>
      <c r="H167" s="304"/>
      <c r="I167" s="406" t="s">
        <v>1866</v>
      </c>
      <c r="J167" s="406"/>
      <c r="K167" s="58" t="s">
        <v>2604</v>
      </c>
      <c r="L167" s="16" t="s">
        <v>2613</v>
      </c>
      <c r="M167" s="16"/>
      <c r="N167" s="63" t="s">
        <v>2065</v>
      </c>
      <c r="O167" s="63" t="s">
        <v>2071</v>
      </c>
      <c r="P167" s="63">
        <v>33</v>
      </c>
      <c r="Q167" s="63">
        <v>33</v>
      </c>
      <c r="R167" t="str">
        <f>CONCATENATE(Tableau1[[#This Row],[LONGUEUR UNITE]],"X",Tableau1[[#This Row],[LARGEUR UNITE]])</f>
        <v>33X33</v>
      </c>
      <c r="S167" s="16" t="s">
        <v>2064</v>
      </c>
      <c r="T167" s="16"/>
      <c r="U167" s="16" t="s">
        <v>1261</v>
      </c>
      <c r="V167" s="63" t="s">
        <v>2078</v>
      </c>
      <c r="W167" s="45" t="s">
        <v>2592</v>
      </c>
      <c r="X167" s="45"/>
      <c r="Y167" s="6" t="s">
        <v>720</v>
      </c>
      <c r="Z167" s="18">
        <v>24</v>
      </c>
      <c r="AA167" s="92">
        <v>1200</v>
      </c>
      <c r="AB167" s="271">
        <v>6</v>
      </c>
      <c r="AC167" s="271">
        <v>5</v>
      </c>
      <c r="AD167" s="271">
        <v>30</v>
      </c>
      <c r="AE167" s="278">
        <f t="shared" ref="AE167" si="208">AF167/Z167</f>
        <v>3.1210416666666667</v>
      </c>
      <c r="AF167" s="268">
        <v>74.905000000000001</v>
      </c>
      <c r="AG167" s="278">
        <f t="shared" si="199"/>
        <v>62.420833333333334</v>
      </c>
      <c r="AH167" s="404">
        <v>180</v>
      </c>
      <c r="AI167" s="404">
        <f t="shared" si="3"/>
        <v>6</v>
      </c>
      <c r="AJ167" s="727">
        <v>0.68908800000000003</v>
      </c>
      <c r="AK167" s="88">
        <f t="shared" si="200"/>
        <v>0.97036930666666665</v>
      </c>
      <c r="AL167" s="88">
        <f t="shared" si="201"/>
        <v>23.288863360000001</v>
      </c>
      <c r="AM167" s="88">
        <f t="shared" si="202"/>
        <v>19.407386133333333</v>
      </c>
      <c r="AN167" t="s">
        <v>2826</v>
      </c>
      <c r="AO167" s="88" t="s">
        <v>2675</v>
      </c>
    </row>
    <row r="168" spans="1:41" ht="19.5" customHeight="1">
      <c r="A168" s="745" t="s">
        <v>741</v>
      </c>
      <c r="B168" t="str">
        <f t="shared" ref="B168" si="209">+CONCATENATE(A168,"*",AH168)</f>
        <v>131763*450</v>
      </c>
      <c r="D168" s="42" t="s">
        <v>903</v>
      </c>
      <c r="G168" s="226">
        <v>50</v>
      </c>
      <c r="H168" s="304"/>
      <c r="I168" s="406" t="s">
        <v>1866</v>
      </c>
      <c r="J168" s="406"/>
      <c r="K168" s="58" t="s">
        <v>2604</v>
      </c>
      <c r="L168" s="16" t="s">
        <v>2613</v>
      </c>
      <c r="M168" s="16"/>
      <c r="N168" s="63" t="s">
        <v>2065</v>
      </c>
      <c r="O168" s="63" t="s">
        <v>2071</v>
      </c>
      <c r="P168" s="63">
        <v>33</v>
      </c>
      <c r="Q168" s="63">
        <v>33</v>
      </c>
      <c r="R168" t="str">
        <f>CONCATENATE(Tableau1[[#This Row],[LONGUEUR UNITE]],"X",Tableau1[[#This Row],[LARGEUR UNITE]])</f>
        <v>33X33</v>
      </c>
      <c r="S168" s="16" t="s">
        <v>2064</v>
      </c>
      <c r="T168" s="16"/>
      <c r="U168" s="16" t="s">
        <v>1261</v>
      </c>
      <c r="V168" s="63" t="s">
        <v>2078</v>
      </c>
      <c r="W168" s="45" t="s">
        <v>2592</v>
      </c>
      <c r="X168" s="45"/>
      <c r="Y168" s="6" t="s">
        <v>720</v>
      </c>
      <c r="Z168" s="18">
        <v>24</v>
      </c>
      <c r="AA168" s="92">
        <v>1200</v>
      </c>
      <c r="AB168" s="271">
        <v>6</v>
      </c>
      <c r="AC168" s="271">
        <v>5</v>
      </c>
      <c r="AD168" s="271">
        <v>30</v>
      </c>
      <c r="AE168" s="278">
        <f t="shared" ref="AE168" si="210">AF168/Z168</f>
        <v>3.1210416666666667</v>
      </c>
      <c r="AF168" s="268">
        <v>74.905000000000001</v>
      </c>
      <c r="AG168" s="278">
        <f t="shared" si="199"/>
        <v>62.420833333333334</v>
      </c>
      <c r="AH168" s="404">
        <v>450</v>
      </c>
      <c r="AI168" s="404">
        <f t="shared" si="3"/>
        <v>15</v>
      </c>
      <c r="AJ168" s="727">
        <v>0.69584699999999999</v>
      </c>
      <c r="AK168" s="88">
        <f t="shared" si="200"/>
        <v>0.9492741860416668</v>
      </c>
      <c r="AL168" s="88">
        <f t="shared" si="201"/>
        <v>22.782580465000002</v>
      </c>
      <c r="AM168" s="88">
        <f t="shared" si="202"/>
        <v>18.985483720833336</v>
      </c>
      <c r="AN168" t="s">
        <v>2826</v>
      </c>
      <c r="AO168" s="88" t="s">
        <v>2675</v>
      </c>
    </row>
    <row r="169" spans="1:41" ht="19.5" customHeight="1">
      <c r="A169" s="745" t="s">
        <v>741</v>
      </c>
      <c r="B169" t="str">
        <f t="shared" ref="B169" si="211">+CONCATENATE(A169,"*",AH169)</f>
        <v>131763*990</v>
      </c>
      <c r="D169" s="42" t="s">
        <v>903</v>
      </c>
      <c r="G169" s="226">
        <v>50</v>
      </c>
      <c r="H169" s="304"/>
      <c r="I169" s="406" t="s">
        <v>1866</v>
      </c>
      <c r="J169" s="406"/>
      <c r="K169" s="58" t="s">
        <v>2604</v>
      </c>
      <c r="L169" s="16" t="s">
        <v>2613</v>
      </c>
      <c r="M169" s="16"/>
      <c r="N169" s="63" t="s">
        <v>2065</v>
      </c>
      <c r="O169" s="63" t="s">
        <v>2071</v>
      </c>
      <c r="P169" s="63">
        <v>33</v>
      </c>
      <c r="Q169" s="63">
        <v>33</v>
      </c>
      <c r="R169" t="str">
        <f>CONCATENATE(Tableau1[[#This Row],[LONGUEUR UNITE]],"X",Tableau1[[#This Row],[LARGEUR UNITE]])</f>
        <v>33X33</v>
      </c>
      <c r="S169" s="16" t="s">
        <v>2064</v>
      </c>
      <c r="T169" s="16"/>
      <c r="U169" s="16" t="s">
        <v>1261</v>
      </c>
      <c r="V169" s="63" t="s">
        <v>2078</v>
      </c>
      <c r="W169" s="45" t="s">
        <v>2592</v>
      </c>
      <c r="X169" s="45"/>
      <c r="Y169" s="6" t="s">
        <v>720</v>
      </c>
      <c r="Z169" s="18">
        <v>24</v>
      </c>
      <c r="AA169" s="92">
        <v>1200</v>
      </c>
      <c r="AB169" s="271">
        <v>6</v>
      </c>
      <c r="AC169" s="271">
        <v>5</v>
      </c>
      <c r="AD169" s="271">
        <v>30</v>
      </c>
      <c r="AE169" s="278">
        <f t="shared" ref="AE169" si="212">AF169/Z169</f>
        <v>3.1210416666666667</v>
      </c>
      <c r="AF169" s="268">
        <v>74.905000000000001</v>
      </c>
      <c r="AG169" s="278">
        <f t="shared" si="199"/>
        <v>62.420833333333334</v>
      </c>
      <c r="AH169" s="404">
        <v>990</v>
      </c>
      <c r="AI169" s="404">
        <f t="shared" si="3"/>
        <v>33</v>
      </c>
      <c r="AJ169" s="727">
        <v>0.71274400000000004</v>
      </c>
      <c r="AK169" s="88">
        <f t="shared" si="200"/>
        <v>0.89653794499999984</v>
      </c>
      <c r="AL169" s="88">
        <f t="shared" si="201"/>
        <v>21.516910679999995</v>
      </c>
      <c r="AM169" s="88">
        <f t="shared" si="202"/>
        <v>17.930758899999997</v>
      </c>
      <c r="AN169" t="s">
        <v>2826</v>
      </c>
      <c r="AO169" s="88" t="s">
        <v>2675</v>
      </c>
    </row>
    <row r="170" spans="1:41" ht="19.5" customHeight="1">
      <c r="A170" s="745" t="s">
        <v>54</v>
      </c>
      <c r="B170" t="str">
        <f t="shared" si="197"/>
        <v>133693*1</v>
      </c>
      <c r="D170" s="42" t="s">
        <v>909</v>
      </c>
      <c r="E170" s="187"/>
      <c r="F170" s="407"/>
      <c r="G170" s="226">
        <v>50</v>
      </c>
      <c r="H170" s="304"/>
      <c r="I170" s="406"/>
      <c r="J170" s="406"/>
      <c r="K170" s="58" t="s">
        <v>2604</v>
      </c>
      <c r="L170" s="16" t="s">
        <v>2613</v>
      </c>
      <c r="M170" s="16"/>
      <c r="N170" s="63" t="s">
        <v>2065</v>
      </c>
      <c r="O170" s="63" t="s">
        <v>2071</v>
      </c>
      <c r="P170" s="63">
        <v>33</v>
      </c>
      <c r="Q170" s="63">
        <v>33</v>
      </c>
      <c r="R170" t="str">
        <f>CONCATENATE(Tableau1[[#This Row],[LONGUEUR UNITE]],"X",Tableau1[[#This Row],[LARGEUR UNITE]])</f>
        <v>33X33</v>
      </c>
      <c r="S170" s="16" t="s">
        <v>2064</v>
      </c>
      <c r="T170" s="16"/>
      <c r="U170" s="16" t="s">
        <v>1261</v>
      </c>
      <c r="V170" s="63" t="s">
        <v>2080</v>
      </c>
      <c r="W170" s="45" t="s">
        <v>2592</v>
      </c>
      <c r="X170" s="45"/>
      <c r="Y170" s="6" t="s">
        <v>55</v>
      </c>
      <c r="Z170" s="18">
        <v>24</v>
      </c>
      <c r="AA170" s="92">
        <v>1200</v>
      </c>
      <c r="AB170" s="271">
        <v>6</v>
      </c>
      <c r="AC170" s="271">
        <v>5</v>
      </c>
      <c r="AD170" s="271">
        <v>30</v>
      </c>
      <c r="AE170" s="278">
        <f t="shared" si="198"/>
        <v>3.1210416666666667</v>
      </c>
      <c r="AF170" s="268">
        <v>74.905000000000001</v>
      </c>
      <c r="AG170" s="278">
        <f t="shared" si="199"/>
        <v>62.420833333333334</v>
      </c>
      <c r="AH170" s="404">
        <v>1</v>
      </c>
      <c r="AI170" s="404">
        <f t="shared" si="3"/>
        <v>3.3333333333333333E-2</v>
      </c>
      <c r="AJ170" s="727">
        <v>0.65079200000000004</v>
      </c>
      <c r="AK170" s="88">
        <f t="shared" si="200"/>
        <v>1.0898927183333331</v>
      </c>
      <c r="AL170" s="88">
        <f t="shared" si="201"/>
        <v>26.157425239999995</v>
      </c>
      <c r="AM170" s="88">
        <f t="shared" si="202"/>
        <v>21.797854366666662</v>
      </c>
      <c r="AN170" t="s">
        <v>2826</v>
      </c>
      <c r="AO170" s="88" t="s">
        <v>2675</v>
      </c>
    </row>
    <row r="171" spans="1:41" ht="19.5" customHeight="1">
      <c r="A171" s="745" t="s">
        <v>54</v>
      </c>
      <c r="B171" t="str">
        <f t="shared" ref="B171" si="213">+CONCATENATE(A171,"*",AH171)</f>
        <v>133693*30</v>
      </c>
      <c r="D171" s="42" t="s">
        <v>909</v>
      </c>
      <c r="E171" s="187"/>
      <c r="F171" s="407"/>
      <c r="G171" s="226">
        <v>50</v>
      </c>
      <c r="H171" s="304"/>
      <c r="I171" s="406"/>
      <c r="J171" s="406"/>
      <c r="K171" s="58" t="s">
        <v>2604</v>
      </c>
      <c r="L171" s="16" t="s">
        <v>2613</v>
      </c>
      <c r="M171" s="16"/>
      <c r="N171" s="63" t="s">
        <v>2065</v>
      </c>
      <c r="O171" s="63" t="s">
        <v>2071</v>
      </c>
      <c r="P171" s="63">
        <v>33</v>
      </c>
      <c r="Q171" s="63">
        <v>33</v>
      </c>
      <c r="R171" t="str">
        <f>CONCATENATE(Tableau1[[#This Row],[LONGUEUR UNITE]],"X",Tableau1[[#This Row],[LARGEUR UNITE]])</f>
        <v>33X33</v>
      </c>
      <c r="S171" s="16" t="s">
        <v>2064</v>
      </c>
      <c r="T171" s="16"/>
      <c r="U171" s="16" t="s">
        <v>1261</v>
      </c>
      <c r="V171" s="63" t="s">
        <v>2080</v>
      </c>
      <c r="W171" s="45" t="s">
        <v>2592</v>
      </c>
      <c r="X171" s="45"/>
      <c r="Y171" s="6" t="s">
        <v>55</v>
      </c>
      <c r="Z171" s="18">
        <v>24</v>
      </c>
      <c r="AA171" s="92">
        <v>1200</v>
      </c>
      <c r="AB171" s="271">
        <v>6</v>
      </c>
      <c r="AC171" s="271">
        <v>5</v>
      </c>
      <c r="AD171" s="271">
        <v>30</v>
      </c>
      <c r="AE171" s="278">
        <f t="shared" ref="AE171" si="214">AF171/Z171</f>
        <v>3.1210416666666667</v>
      </c>
      <c r="AF171" s="268">
        <v>74.905000000000001</v>
      </c>
      <c r="AG171" s="278">
        <f t="shared" si="199"/>
        <v>62.420833333333334</v>
      </c>
      <c r="AH171" s="404">
        <v>30</v>
      </c>
      <c r="AI171" s="404">
        <f t="shared" si="3"/>
        <v>1</v>
      </c>
      <c r="AJ171" s="727">
        <v>0.67895899999999998</v>
      </c>
      <c r="AK171" s="88">
        <f t="shared" si="200"/>
        <v>1.0019823377083334</v>
      </c>
      <c r="AL171" s="88">
        <f t="shared" si="201"/>
        <v>24.047576105000005</v>
      </c>
      <c r="AM171" s="88">
        <f t="shared" si="202"/>
        <v>20.039646754166672</v>
      </c>
      <c r="AN171" t="s">
        <v>2826</v>
      </c>
      <c r="AO171" s="88" t="s">
        <v>2675</v>
      </c>
    </row>
    <row r="172" spans="1:41" ht="19.5" customHeight="1">
      <c r="A172" s="745" t="s">
        <v>54</v>
      </c>
      <c r="B172" t="str">
        <f t="shared" ref="B172" si="215">+CONCATENATE(A172,"*",AH172)</f>
        <v>133693*90</v>
      </c>
      <c r="D172" s="42" t="s">
        <v>909</v>
      </c>
      <c r="E172" s="187"/>
      <c r="F172" s="407"/>
      <c r="G172" s="226">
        <v>50</v>
      </c>
      <c r="H172" s="304"/>
      <c r="I172" s="406"/>
      <c r="J172" s="406"/>
      <c r="K172" s="58" t="s">
        <v>2604</v>
      </c>
      <c r="L172" s="16" t="s">
        <v>2613</v>
      </c>
      <c r="M172" s="16"/>
      <c r="N172" s="63" t="s">
        <v>2065</v>
      </c>
      <c r="O172" s="63" t="s">
        <v>2071</v>
      </c>
      <c r="P172" s="63">
        <v>33</v>
      </c>
      <c r="Q172" s="63">
        <v>33</v>
      </c>
      <c r="R172" t="str">
        <f>CONCATENATE(Tableau1[[#This Row],[LONGUEUR UNITE]],"X",Tableau1[[#This Row],[LARGEUR UNITE]])</f>
        <v>33X33</v>
      </c>
      <c r="S172" s="16" t="s">
        <v>2064</v>
      </c>
      <c r="T172" s="16"/>
      <c r="U172" s="16" t="s">
        <v>1261</v>
      </c>
      <c r="V172" s="63" t="s">
        <v>2080</v>
      </c>
      <c r="W172" s="45" t="s">
        <v>2592</v>
      </c>
      <c r="X172" s="45"/>
      <c r="Y172" s="6" t="s">
        <v>55</v>
      </c>
      <c r="Z172" s="18">
        <v>24</v>
      </c>
      <c r="AA172" s="92">
        <v>1200</v>
      </c>
      <c r="AB172" s="271">
        <v>6</v>
      </c>
      <c r="AC172" s="271">
        <v>5</v>
      </c>
      <c r="AD172" s="271">
        <v>30</v>
      </c>
      <c r="AE172" s="278">
        <f t="shared" ref="AE172" si="216">AF172/Z172</f>
        <v>3.1210416666666667</v>
      </c>
      <c r="AF172" s="268">
        <v>74.905000000000001</v>
      </c>
      <c r="AG172" s="278">
        <f t="shared" si="199"/>
        <v>62.420833333333334</v>
      </c>
      <c r="AH172" s="404">
        <v>90</v>
      </c>
      <c r="AI172" s="404">
        <f t="shared" si="3"/>
        <v>3</v>
      </c>
      <c r="AJ172" s="727">
        <v>0.6857080000000001</v>
      </c>
      <c r="AK172" s="88">
        <f t="shared" si="200"/>
        <v>0.9809184274999998</v>
      </c>
      <c r="AL172" s="88">
        <f t="shared" si="201"/>
        <v>23.542042259999995</v>
      </c>
      <c r="AM172" s="88">
        <f t="shared" si="202"/>
        <v>19.618368549999996</v>
      </c>
      <c r="AN172" t="s">
        <v>2826</v>
      </c>
      <c r="AO172" s="88" t="s">
        <v>2675</v>
      </c>
    </row>
    <row r="173" spans="1:41" ht="19.5" customHeight="1">
      <c r="A173" s="745" t="s">
        <v>54</v>
      </c>
      <c r="B173" t="str">
        <f t="shared" ref="B173" si="217">+CONCATENATE(A173,"*",AH173)</f>
        <v>133693*180</v>
      </c>
      <c r="D173" s="42" t="s">
        <v>909</v>
      </c>
      <c r="E173" s="187"/>
      <c r="F173" s="407"/>
      <c r="G173" s="226">
        <v>50</v>
      </c>
      <c r="H173" s="304"/>
      <c r="I173" s="406"/>
      <c r="J173" s="406"/>
      <c r="K173" s="58" t="s">
        <v>2604</v>
      </c>
      <c r="L173" s="16" t="s">
        <v>2613</v>
      </c>
      <c r="M173" s="16"/>
      <c r="N173" s="63" t="s">
        <v>2065</v>
      </c>
      <c r="O173" s="63" t="s">
        <v>2071</v>
      </c>
      <c r="P173" s="63">
        <v>33</v>
      </c>
      <c r="Q173" s="63">
        <v>33</v>
      </c>
      <c r="R173" t="str">
        <f>CONCATENATE(Tableau1[[#This Row],[LONGUEUR UNITE]],"X",Tableau1[[#This Row],[LARGEUR UNITE]])</f>
        <v>33X33</v>
      </c>
      <c r="S173" s="16" t="s">
        <v>2064</v>
      </c>
      <c r="T173" s="16"/>
      <c r="U173" s="16" t="s">
        <v>1261</v>
      </c>
      <c r="V173" s="63" t="s">
        <v>2080</v>
      </c>
      <c r="W173" s="45" t="s">
        <v>2592</v>
      </c>
      <c r="X173" s="45"/>
      <c r="Y173" s="6" t="s">
        <v>55</v>
      </c>
      <c r="Z173" s="18">
        <v>24</v>
      </c>
      <c r="AA173" s="92">
        <v>1200</v>
      </c>
      <c r="AB173" s="271">
        <v>6</v>
      </c>
      <c r="AC173" s="271">
        <v>5</v>
      </c>
      <c r="AD173" s="271">
        <v>30</v>
      </c>
      <c r="AE173" s="278">
        <f t="shared" ref="AE173" si="218">AF173/Z173</f>
        <v>3.1210416666666667</v>
      </c>
      <c r="AF173" s="268">
        <v>74.905000000000001</v>
      </c>
      <c r="AG173" s="278">
        <f t="shared" si="199"/>
        <v>62.420833333333334</v>
      </c>
      <c r="AH173" s="404">
        <v>180</v>
      </c>
      <c r="AI173" s="404">
        <f t="shared" si="3"/>
        <v>6</v>
      </c>
      <c r="AJ173" s="727">
        <v>0.68908800000000003</v>
      </c>
      <c r="AK173" s="88">
        <f t="shared" si="200"/>
        <v>0.97036930666666665</v>
      </c>
      <c r="AL173" s="88">
        <f t="shared" si="201"/>
        <v>23.288863360000001</v>
      </c>
      <c r="AM173" s="88">
        <f t="shared" si="202"/>
        <v>19.407386133333333</v>
      </c>
      <c r="AN173" t="s">
        <v>2826</v>
      </c>
      <c r="AO173" s="88" t="s">
        <v>2675</v>
      </c>
    </row>
    <row r="174" spans="1:41" ht="19.5" customHeight="1">
      <c r="A174" s="745" t="s">
        <v>54</v>
      </c>
      <c r="B174" t="str">
        <f t="shared" ref="B174" si="219">+CONCATENATE(A174,"*",AH174)</f>
        <v>133693*450</v>
      </c>
      <c r="D174" s="42" t="s">
        <v>909</v>
      </c>
      <c r="E174" s="187"/>
      <c r="F174" s="407"/>
      <c r="G174" s="226">
        <v>50</v>
      </c>
      <c r="H174" s="304"/>
      <c r="I174" s="406"/>
      <c r="J174" s="406"/>
      <c r="K174" s="58" t="s">
        <v>2604</v>
      </c>
      <c r="L174" s="16" t="s">
        <v>2613</v>
      </c>
      <c r="M174" s="16"/>
      <c r="N174" s="63" t="s">
        <v>2065</v>
      </c>
      <c r="O174" s="63" t="s">
        <v>2071</v>
      </c>
      <c r="P174" s="63">
        <v>33</v>
      </c>
      <c r="Q174" s="63">
        <v>33</v>
      </c>
      <c r="R174" t="str">
        <f>CONCATENATE(Tableau1[[#This Row],[LONGUEUR UNITE]],"X",Tableau1[[#This Row],[LARGEUR UNITE]])</f>
        <v>33X33</v>
      </c>
      <c r="S174" s="16" t="s">
        <v>2064</v>
      </c>
      <c r="T174" s="16"/>
      <c r="U174" s="16" t="s">
        <v>1261</v>
      </c>
      <c r="V174" s="63" t="s">
        <v>2080</v>
      </c>
      <c r="W174" s="45" t="s">
        <v>2592</v>
      </c>
      <c r="X174" s="45"/>
      <c r="Y174" s="6" t="s">
        <v>55</v>
      </c>
      <c r="Z174" s="18">
        <v>24</v>
      </c>
      <c r="AA174" s="92">
        <v>1200</v>
      </c>
      <c r="AB174" s="271">
        <v>6</v>
      </c>
      <c r="AC174" s="271">
        <v>5</v>
      </c>
      <c r="AD174" s="271">
        <v>30</v>
      </c>
      <c r="AE174" s="278">
        <f t="shared" ref="AE174" si="220">AF174/Z174</f>
        <v>3.1210416666666667</v>
      </c>
      <c r="AF174" s="268">
        <v>74.905000000000001</v>
      </c>
      <c r="AG174" s="278">
        <f t="shared" si="199"/>
        <v>62.420833333333334</v>
      </c>
      <c r="AH174" s="404">
        <v>450</v>
      </c>
      <c r="AI174" s="404">
        <f t="shared" si="3"/>
        <v>15</v>
      </c>
      <c r="AJ174" s="727">
        <v>0.69584699999999999</v>
      </c>
      <c r="AK174" s="88">
        <f t="shared" si="200"/>
        <v>0.9492741860416668</v>
      </c>
      <c r="AL174" s="88">
        <f t="shared" si="201"/>
        <v>22.782580465000002</v>
      </c>
      <c r="AM174" s="88">
        <f t="shared" si="202"/>
        <v>18.985483720833336</v>
      </c>
      <c r="AN174" t="s">
        <v>2826</v>
      </c>
      <c r="AO174" s="88" t="s">
        <v>2675</v>
      </c>
    </row>
    <row r="175" spans="1:41" ht="19.5" customHeight="1">
      <c r="A175" s="745" t="s">
        <v>54</v>
      </c>
      <c r="B175" t="str">
        <f t="shared" ref="B175" si="221">+CONCATENATE(A175,"*",AH175)</f>
        <v>133693*990</v>
      </c>
      <c r="D175" s="42" t="s">
        <v>909</v>
      </c>
      <c r="E175" s="187"/>
      <c r="F175" s="407"/>
      <c r="G175" s="226">
        <v>50</v>
      </c>
      <c r="H175" s="304"/>
      <c r="I175" s="406"/>
      <c r="J175" s="406"/>
      <c r="K175" s="58" t="s">
        <v>2604</v>
      </c>
      <c r="L175" s="16" t="s">
        <v>2613</v>
      </c>
      <c r="M175" s="16"/>
      <c r="N175" s="63" t="s">
        <v>2065</v>
      </c>
      <c r="O175" s="63" t="s">
        <v>2071</v>
      </c>
      <c r="P175" s="63">
        <v>33</v>
      </c>
      <c r="Q175" s="63">
        <v>33</v>
      </c>
      <c r="R175" t="str">
        <f>CONCATENATE(Tableau1[[#This Row],[LONGUEUR UNITE]],"X",Tableau1[[#This Row],[LARGEUR UNITE]])</f>
        <v>33X33</v>
      </c>
      <c r="S175" s="16" t="s">
        <v>2064</v>
      </c>
      <c r="T175" s="16"/>
      <c r="U175" s="16" t="s">
        <v>1261</v>
      </c>
      <c r="V175" s="63" t="s">
        <v>2080</v>
      </c>
      <c r="W175" s="45" t="s">
        <v>2592</v>
      </c>
      <c r="X175" s="45"/>
      <c r="Y175" s="6" t="s">
        <v>55</v>
      </c>
      <c r="Z175" s="18">
        <v>24</v>
      </c>
      <c r="AA175" s="92">
        <v>1200</v>
      </c>
      <c r="AB175" s="271">
        <v>6</v>
      </c>
      <c r="AC175" s="271">
        <v>5</v>
      </c>
      <c r="AD175" s="271">
        <v>30</v>
      </c>
      <c r="AE175" s="278">
        <f t="shared" ref="AE175" si="222">AF175/Z175</f>
        <v>3.1210416666666667</v>
      </c>
      <c r="AF175" s="268">
        <v>74.905000000000001</v>
      </c>
      <c r="AG175" s="278">
        <f t="shared" si="199"/>
        <v>62.420833333333334</v>
      </c>
      <c r="AH175" s="404">
        <v>990</v>
      </c>
      <c r="AI175" s="404">
        <f t="shared" si="3"/>
        <v>33</v>
      </c>
      <c r="AJ175" s="727">
        <v>0.71274400000000004</v>
      </c>
      <c r="AK175" s="88">
        <f t="shared" si="200"/>
        <v>0.89653794499999984</v>
      </c>
      <c r="AL175" s="88">
        <f t="shared" si="201"/>
        <v>21.516910679999995</v>
      </c>
      <c r="AM175" s="88">
        <f t="shared" si="202"/>
        <v>17.930758899999997</v>
      </c>
      <c r="AN175" t="s">
        <v>2826</v>
      </c>
      <c r="AO175" s="88" t="s">
        <v>2675</v>
      </c>
    </row>
    <row r="176" spans="1:41" ht="19.5" customHeight="1">
      <c r="A176" s="745" t="s">
        <v>56</v>
      </c>
      <c r="B176" t="str">
        <f t="shared" si="197"/>
        <v>131613*1</v>
      </c>
      <c r="D176" s="42" t="s">
        <v>900</v>
      </c>
      <c r="E176" s="187"/>
      <c r="F176" s="407"/>
      <c r="G176" s="226">
        <v>50</v>
      </c>
      <c r="H176" s="304"/>
      <c r="I176" s="406"/>
      <c r="J176" s="406"/>
      <c r="K176" s="58" t="s">
        <v>2604</v>
      </c>
      <c r="L176" s="16" t="s">
        <v>2613</v>
      </c>
      <c r="M176" s="16"/>
      <c r="N176" s="63" t="s">
        <v>2065</v>
      </c>
      <c r="O176" s="63" t="s">
        <v>2071</v>
      </c>
      <c r="P176" s="63">
        <v>33</v>
      </c>
      <c r="Q176" s="63">
        <v>33</v>
      </c>
      <c r="R176" t="str">
        <f>CONCATENATE(Tableau1[[#This Row],[LONGUEUR UNITE]],"X",Tableau1[[#This Row],[LARGEUR UNITE]])</f>
        <v>33X33</v>
      </c>
      <c r="S176" s="16" t="s">
        <v>2064</v>
      </c>
      <c r="T176" s="16"/>
      <c r="U176" s="16" t="s">
        <v>1261</v>
      </c>
      <c r="V176" s="63" t="s">
        <v>2090</v>
      </c>
      <c r="W176" s="45" t="s">
        <v>2592</v>
      </c>
      <c r="X176" s="45"/>
      <c r="Y176" s="6" t="s">
        <v>57</v>
      </c>
      <c r="Z176" s="18">
        <v>24</v>
      </c>
      <c r="AA176" s="92">
        <v>1200</v>
      </c>
      <c r="AB176" s="271">
        <v>6</v>
      </c>
      <c r="AC176" s="271">
        <v>5</v>
      </c>
      <c r="AD176" s="271">
        <v>30</v>
      </c>
      <c r="AE176" s="278">
        <f t="shared" si="198"/>
        <v>3.1210416666666667</v>
      </c>
      <c r="AF176" s="268">
        <v>74.905000000000001</v>
      </c>
      <c r="AG176" s="278">
        <f t="shared" si="199"/>
        <v>62.420833333333334</v>
      </c>
      <c r="AH176" s="404">
        <v>1</v>
      </c>
      <c r="AI176" s="404">
        <f t="shared" si="3"/>
        <v>3.3333333333333333E-2</v>
      </c>
      <c r="AJ176" s="727">
        <v>0.65079200000000004</v>
      </c>
      <c r="AK176" s="88">
        <f t="shared" si="200"/>
        <v>1.0898927183333331</v>
      </c>
      <c r="AL176" s="88">
        <f t="shared" si="201"/>
        <v>26.157425239999995</v>
      </c>
      <c r="AM176" s="88">
        <f t="shared" si="202"/>
        <v>21.797854366666662</v>
      </c>
      <c r="AN176" t="s">
        <v>2826</v>
      </c>
      <c r="AO176" s="88" t="s">
        <v>2675</v>
      </c>
    </row>
    <row r="177" spans="1:41" ht="19.5" customHeight="1">
      <c r="A177" s="745" t="s">
        <v>56</v>
      </c>
      <c r="B177" t="str">
        <f t="shared" ref="B177" si="223">+CONCATENATE(A177,"*",AH177)</f>
        <v>131613*30</v>
      </c>
      <c r="D177" s="42" t="s">
        <v>900</v>
      </c>
      <c r="E177" s="187"/>
      <c r="F177" s="407"/>
      <c r="G177" s="226">
        <v>50</v>
      </c>
      <c r="H177" s="304"/>
      <c r="I177" s="406"/>
      <c r="J177" s="406"/>
      <c r="K177" s="58" t="s">
        <v>2604</v>
      </c>
      <c r="L177" s="16" t="s">
        <v>2613</v>
      </c>
      <c r="M177" s="16"/>
      <c r="N177" s="63" t="s">
        <v>2065</v>
      </c>
      <c r="O177" s="63" t="s">
        <v>2071</v>
      </c>
      <c r="P177" s="63">
        <v>33</v>
      </c>
      <c r="Q177" s="63">
        <v>33</v>
      </c>
      <c r="R177" t="str">
        <f>CONCATENATE(Tableau1[[#This Row],[LONGUEUR UNITE]],"X",Tableau1[[#This Row],[LARGEUR UNITE]])</f>
        <v>33X33</v>
      </c>
      <c r="S177" s="16" t="s">
        <v>2064</v>
      </c>
      <c r="T177" s="16"/>
      <c r="U177" s="16" t="s">
        <v>1261</v>
      </c>
      <c r="V177" s="63" t="s">
        <v>2090</v>
      </c>
      <c r="W177" s="45" t="s">
        <v>2592</v>
      </c>
      <c r="X177" s="45"/>
      <c r="Y177" s="6" t="s">
        <v>57</v>
      </c>
      <c r="Z177" s="18">
        <v>24</v>
      </c>
      <c r="AA177" s="92">
        <v>1200</v>
      </c>
      <c r="AB177" s="271">
        <v>6</v>
      </c>
      <c r="AC177" s="271">
        <v>5</v>
      </c>
      <c r="AD177" s="271">
        <v>30</v>
      </c>
      <c r="AE177" s="278">
        <f t="shared" ref="AE177" si="224">AF177/Z177</f>
        <v>3.1210416666666667</v>
      </c>
      <c r="AF177" s="268">
        <v>74.905000000000001</v>
      </c>
      <c r="AG177" s="278">
        <f t="shared" si="199"/>
        <v>62.420833333333334</v>
      </c>
      <c r="AH177" s="404">
        <v>30</v>
      </c>
      <c r="AI177" s="404">
        <f t="shared" si="3"/>
        <v>1</v>
      </c>
      <c r="AJ177" s="727">
        <v>0.67895899999999998</v>
      </c>
      <c r="AK177" s="88">
        <f t="shared" si="200"/>
        <v>1.0019823377083334</v>
      </c>
      <c r="AL177" s="88">
        <f t="shared" si="201"/>
        <v>24.047576105000005</v>
      </c>
      <c r="AM177" s="88">
        <f t="shared" si="202"/>
        <v>20.039646754166672</v>
      </c>
      <c r="AN177" t="s">
        <v>2826</v>
      </c>
      <c r="AO177" s="88" t="s">
        <v>2675</v>
      </c>
    </row>
    <row r="178" spans="1:41" ht="19.5" customHeight="1">
      <c r="A178" s="745" t="s">
        <v>56</v>
      </c>
      <c r="B178" t="str">
        <f t="shared" ref="B178" si="225">+CONCATENATE(A178,"*",AH178)</f>
        <v>131613*90</v>
      </c>
      <c r="D178" s="42" t="s">
        <v>900</v>
      </c>
      <c r="E178" s="187"/>
      <c r="F178" s="407"/>
      <c r="G178" s="226">
        <v>50</v>
      </c>
      <c r="H178" s="304"/>
      <c r="I178" s="406"/>
      <c r="J178" s="406"/>
      <c r="K178" s="58" t="s">
        <v>2604</v>
      </c>
      <c r="L178" s="16" t="s">
        <v>2613</v>
      </c>
      <c r="M178" s="16"/>
      <c r="N178" s="63" t="s">
        <v>2065</v>
      </c>
      <c r="O178" s="63" t="s">
        <v>2071</v>
      </c>
      <c r="P178" s="63">
        <v>33</v>
      </c>
      <c r="Q178" s="63">
        <v>33</v>
      </c>
      <c r="R178" t="str">
        <f>CONCATENATE(Tableau1[[#This Row],[LONGUEUR UNITE]],"X",Tableau1[[#This Row],[LARGEUR UNITE]])</f>
        <v>33X33</v>
      </c>
      <c r="S178" s="16" t="s">
        <v>2064</v>
      </c>
      <c r="T178" s="16"/>
      <c r="U178" s="16" t="s">
        <v>1261</v>
      </c>
      <c r="V178" s="63" t="s">
        <v>2090</v>
      </c>
      <c r="W178" s="45" t="s">
        <v>2592</v>
      </c>
      <c r="X178" s="45"/>
      <c r="Y178" s="6" t="s">
        <v>57</v>
      </c>
      <c r="Z178" s="18">
        <v>24</v>
      </c>
      <c r="AA178" s="92">
        <v>1200</v>
      </c>
      <c r="AB178" s="271">
        <v>6</v>
      </c>
      <c r="AC178" s="271">
        <v>5</v>
      </c>
      <c r="AD178" s="271">
        <v>30</v>
      </c>
      <c r="AE178" s="278">
        <f t="shared" ref="AE178" si="226">AF178/Z178</f>
        <v>3.1210416666666667</v>
      </c>
      <c r="AF178" s="268">
        <v>74.905000000000001</v>
      </c>
      <c r="AG178" s="278">
        <f t="shared" si="199"/>
        <v>62.420833333333334</v>
      </c>
      <c r="AH178" s="404">
        <v>90</v>
      </c>
      <c r="AI178" s="404">
        <f t="shared" si="3"/>
        <v>3</v>
      </c>
      <c r="AJ178" s="727">
        <v>0.6857080000000001</v>
      </c>
      <c r="AK178" s="88">
        <f t="shared" si="200"/>
        <v>0.9809184274999998</v>
      </c>
      <c r="AL178" s="88">
        <f t="shared" si="201"/>
        <v>23.542042259999995</v>
      </c>
      <c r="AM178" s="88">
        <f t="shared" si="202"/>
        <v>19.618368549999996</v>
      </c>
      <c r="AN178" t="s">
        <v>2826</v>
      </c>
      <c r="AO178" s="88" t="s">
        <v>2675</v>
      </c>
    </row>
    <row r="179" spans="1:41" ht="19.5" customHeight="1">
      <c r="A179" s="745" t="s">
        <v>56</v>
      </c>
      <c r="B179" t="str">
        <f t="shared" ref="B179" si="227">+CONCATENATE(A179,"*",AH179)</f>
        <v>131613*180</v>
      </c>
      <c r="D179" s="42" t="s">
        <v>900</v>
      </c>
      <c r="E179" s="187"/>
      <c r="F179" s="407"/>
      <c r="G179" s="226">
        <v>50</v>
      </c>
      <c r="H179" s="304"/>
      <c r="I179" s="406"/>
      <c r="J179" s="406"/>
      <c r="K179" s="58" t="s">
        <v>2604</v>
      </c>
      <c r="L179" s="16" t="s">
        <v>2613</v>
      </c>
      <c r="M179" s="16"/>
      <c r="N179" s="63" t="s">
        <v>2065</v>
      </c>
      <c r="O179" s="63" t="s">
        <v>2071</v>
      </c>
      <c r="P179" s="63">
        <v>33</v>
      </c>
      <c r="Q179" s="63">
        <v>33</v>
      </c>
      <c r="R179" t="str">
        <f>CONCATENATE(Tableau1[[#This Row],[LONGUEUR UNITE]],"X",Tableau1[[#This Row],[LARGEUR UNITE]])</f>
        <v>33X33</v>
      </c>
      <c r="S179" s="16" t="s">
        <v>2064</v>
      </c>
      <c r="T179" s="16"/>
      <c r="U179" s="16" t="s">
        <v>1261</v>
      </c>
      <c r="V179" s="63" t="s">
        <v>2090</v>
      </c>
      <c r="W179" s="45" t="s">
        <v>2592</v>
      </c>
      <c r="X179" s="45"/>
      <c r="Y179" s="6" t="s">
        <v>57</v>
      </c>
      <c r="Z179" s="18">
        <v>24</v>
      </c>
      <c r="AA179" s="92">
        <v>1200</v>
      </c>
      <c r="AB179" s="271">
        <v>6</v>
      </c>
      <c r="AC179" s="271">
        <v>5</v>
      </c>
      <c r="AD179" s="271">
        <v>30</v>
      </c>
      <c r="AE179" s="278">
        <f t="shared" ref="AE179" si="228">AF179/Z179</f>
        <v>3.1210416666666667</v>
      </c>
      <c r="AF179" s="268">
        <v>74.905000000000001</v>
      </c>
      <c r="AG179" s="278">
        <f t="shared" si="199"/>
        <v>62.420833333333334</v>
      </c>
      <c r="AH179" s="404">
        <v>180</v>
      </c>
      <c r="AI179" s="404">
        <f t="shared" si="3"/>
        <v>6</v>
      </c>
      <c r="AJ179" s="727">
        <v>0.68908800000000003</v>
      </c>
      <c r="AK179" s="88">
        <f t="shared" si="200"/>
        <v>0.97036930666666665</v>
      </c>
      <c r="AL179" s="88">
        <f t="shared" si="201"/>
        <v>23.288863360000001</v>
      </c>
      <c r="AM179" s="88">
        <f t="shared" si="202"/>
        <v>19.407386133333333</v>
      </c>
      <c r="AN179" t="s">
        <v>2826</v>
      </c>
      <c r="AO179" s="88" t="s">
        <v>2675</v>
      </c>
    </row>
    <row r="180" spans="1:41" ht="19.5" customHeight="1">
      <c r="A180" s="745" t="s">
        <v>56</v>
      </c>
      <c r="B180" t="str">
        <f t="shared" ref="B180" si="229">+CONCATENATE(A180,"*",AH180)</f>
        <v>131613*450</v>
      </c>
      <c r="D180" s="42" t="s">
        <v>900</v>
      </c>
      <c r="E180" s="187"/>
      <c r="F180" s="407"/>
      <c r="G180" s="226">
        <v>50</v>
      </c>
      <c r="H180" s="304"/>
      <c r="I180" s="406"/>
      <c r="J180" s="406"/>
      <c r="K180" s="58" t="s">
        <v>2604</v>
      </c>
      <c r="L180" s="16" t="s">
        <v>2613</v>
      </c>
      <c r="M180" s="16"/>
      <c r="N180" s="63" t="s">
        <v>2065</v>
      </c>
      <c r="O180" s="63" t="s">
        <v>2071</v>
      </c>
      <c r="P180" s="63">
        <v>33</v>
      </c>
      <c r="Q180" s="63">
        <v>33</v>
      </c>
      <c r="R180" t="str">
        <f>CONCATENATE(Tableau1[[#This Row],[LONGUEUR UNITE]],"X",Tableau1[[#This Row],[LARGEUR UNITE]])</f>
        <v>33X33</v>
      </c>
      <c r="S180" s="16" t="s">
        <v>2064</v>
      </c>
      <c r="T180" s="16"/>
      <c r="U180" s="16" t="s">
        <v>1261</v>
      </c>
      <c r="V180" s="63" t="s">
        <v>2090</v>
      </c>
      <c r="W180" s="45" t="s">
        <v>2592</v>
      </c>
      <c r="X180" s="45"/>
      <c r="Y180" s="6" t="s">
        <v>57</v>
      </c>
      <c r="Z180" s="18">
        <v>24</v>
      </c>
      <c r="AA180" s="92">
        <v>1200</v>
      </c>
      <c r="AB180" s="271">
        <v>6</v>
      </c>
      <c r="AC180" s="271">
        <v>5</v>
      </c>
      <c r="AD180" s="271">
        <v>30</v>
      </c>
      <c r="AE180" s="278">
        <f t="shared" ref="AE180" si="230">AF180/Z180</f>
        <v>3.1210416666666667</v>
      </c>
      <c r="AF180" s="268">
        <v>74.905000000000001</v>
      </c>
      <c r="AG180" s="278">
        <f t="shared" si="199"/>
        <v>62.420833333333334</v>
      </c>
      <c r="AH180" s="404">
        <v>450</v>
      </c>
      <c r="AI180" s="404">
        <f t="shared" si="3"/>
        <v>15</v>
      </c>
      <c r="AJ180" s="727">
        <v>0.69584699999999999</v>
      </c>
      <c r="AK180" s="88">
        <f t="shared" si="200"/>
        <v>0.9492741860416668</v>
      </c>
      <c r="AL180" s="88">
        <f t="shared" si="201"/>
        <v>22.782580465000002</v>
      </c>
      <c r="AM180" s="88">
        <f t="shared" si="202"/>
        <v>18.985483720833336</v>
      </c>
      <c r="AN180" t="s">
        <v>2826</v>
      </c>
      <c r="AO180" s="88" t="s">
        <v>2675</v>
      </c>
    </row>
    <row r="181" spans="1:41" ht="19.5" customHeight="1">
      <c r="A181" s="745" t="s">
        <v>56</v>
      </c>
      <c r="B181" t="str">
        <f t="shared" ref="B181" si="231">+CONCATENATE(A181,"*",AH181)</f>
        <v>131613*990</v>
      </c>
      <c r="D181" s="42" t="s">
        <v>900</v>
      </c>
      <c r="E181" s="187"/>
      <c r="F181" s="407"/>
      <c r="G181" s="226">
        <v>50</v>
      </c>
      <c r="H181" s="304"/>
      <c r="I181" s="406"/>
      <c r="J181" s="406"/>
      <c r="K181" s="58" t="s">
        <v>2604</v>
      </c>
      <c r="L181" s="16" t="s">
        <v>2613</v>
      </c>
      <c r="M181" s="16"/>
      <c r="N181" s="63" t="s">
        <v>2065</v>
      </c>
      <c r="O181" s="63" t="s">
        <v>2071</v>
      </c>
      <c r="P181" s="63">
        <v>33</v>
      </c>
      <c r="Q181" s="63">
        <v>33</v>
      </c>
      <c r="R181" t="str">
        <f>CONCATENATE(Tableau1[[#This Row],[LONGUEUR UNITE]],"X",Tableau1[[#This Row],[LARGEUR UNITE]])</f>
        <v>33X33</v>
      </c>
      <c r="S181" s="16" t="s">
        <v>2064</v>
      </c>
      <c r="T181" s="16"/>
      <c r="U181" s="16" t="s">
        <v>1261</v>
      </c>
      <c r="V181" s="63" t="s">
        <v>2090</v>
      </c>
      <c r="W181" s="45" t="s">
        <v>2592</v>
      </c>
      <c r="X181" s="45"/>
      <c r="Y181" s="6" t="s">
        <v>57</v>
      </c>
      <c r="Z181" s="18">
        <v>24</v>
      </c>
      <c r="AA181" s="92">
        <v>1200</v>
      </c>
      <c r="AB181" s="271">
        <v>6</v>
      </c>
      <c r="AC181" s="271">
        <v>5</v>
      </c>
      <c r="AD181" s="271">
        <v>30</v>
      </c>
      <c r="AE181" s="278">
        <f t="shared" ref="AE181" si="232">AF181/Z181</f>
        <v>3.1210416666666667</v>
      </c>
      <c r="AF181" s="268">
        <v>74.905000000000001</v>
      </c>
      <c r="AG181" s="278">
        <f t="shared" si="199"/>
        <v>62.420833333333334</v>
      </c>
      <c r="AH181" s="404">
        <v>990</v>
      </c>
      <c r="AI181" s="404">
        <f t="shared" si="3"/>
        <v>33</v>
      </c>
      <c r="AJ181" s="727">
        <v>0.71274400000000004</v>
      </c>
      <c r="AK181" s="88">
        <f t="shared" si="200"/>
        <v>0.89653794499999984</v>
      </c>
      <c r="AL181" s="88">
        <f t="shared" si="201"/>
        <v>21.516910679999995</v>
      </c>
      <c r="AM181" s="88">
        <f t="shared" si="202"/>
        <v>17.930758899999997</v>
      </c>
      <c r="AN181" t="s">
        <v>2826</v>
      </c>
      <c r="AO181" s="88" t="s">
        <v>2675</v>
      </c>
    </row>
    <row r="182" spans="1:41" ht="19.5" customHeight="1">
      <c r="A182" s="745" t="s">
        <v>58</v>
      </c>
      <c r="B182" t="str">
        <f t="shared" si="197"/>
        <v>131753*1</v>
      </c>
      <c r="D182" s="42" t="s">
        <v>901</v>
      </c>
      <c r="E182" s="187"/>
      <c r="F182" s="407"/>
      <c r="G182" s="226">
        <v>50</v>
      </c>
      <c r="H182" s="304"/>
      <c r="I182" s="406"/>
      <c r="J182" s="406"/>
      <c r="K182" s="58" t="s">
        <v>2604</v>
      </c>
      <c r="L182" s="16" t="s">
        <v>2613</v>
      </c>
      <c r="M182" s="16"/>
      <c r="N182" s="63" t="s">
        <v>2065</v>
      </c>
      <c r="O182" s="63" t="s">
        <v>2071</v>
      </c>
      <c r="P182" s="63">
        <v>33</v>
      </c>
      <c r="Q182" s="63">
        <v>33</v>
      </c>
      <c r="R182" t="str">
        <f>CONCATENATE(Tableau1[[#This Row],[LONGUEUR UNITE]],"X",Tableau1[[#This Row],[LARGEUR UNITE]])</f>
        <v>33X33</v>
      </c>
      <c r="S182" s="16" t="s">
        <v>2064</v>
      </c>
      <c r="T182" s="16"/>
      <c r="U182" s="16" t="s">
        <v>1261</v>
      </c>
      <c r="V182" s="63" t="s">
        <v>2082</v>
      </c>
      <c r="W182" s="45" t="s">
        <v>2592</v>
      </c>
      <c r="X182" s="45"/>
      <c r="Y182" s="6" t="s">
        <v>59</v>
      </c>
      <c r="Z182" s="18">
        <v>24</v>
      </c>
      <c r="AA182" s="92">
        <v>1200</v>
      </c>
      <c r="AB182" s="271">
        <v>6</v>
      </c>
      <c r="AC182" s="271">
        <v>5</v>
      </c>
      <c r="AD182" s="271">
        <v>30</v>
      </c>
      <c r="AE182" s="278">
        <f t="shared" si="198"/>
        <v>3.1210416666666667</v>
      </c>
      <c r="AF182" s="268">
        <v>74.905000000000001</v>
      </c>
      <c r="AG182" s="278">
        <f t="shared" si="199"/>
        <v>62.420833333333334</v>
      </c>
      <c r="AH182" s="404">
        <v>1</v>
      </c>
      <c r="AI182" s="404">
        <f t="shared" si="3"/>
        <v>3.3333333333333333E-2</v>
      </c>
      <c r="AJ182" s="727">
        <v>0.65079200000000004</v>
      </c>
      <c r="AK182" s="88">
        <f t="shared" si="200"/>
        <v>1.0898927183333331</v>
      </c>
      <c r="AL182" s="88">
        <f t="shared" si="201"/>
        <v>26.157425239999995</v>
      </c>
      <c r="AM182" s="88">
        <f t="shared" si="202"/>
        <v>21.797854366666662</v>
      </c>
      <c r="AN182" t="s">
        <v>2826</v>
      </c>
      <c r="AO182" s="88" t="s">
        <v>2675</v>
      </c>
    </row>
    <row r="183" spans="1:41" ht="19.5" customHeight="1">
      <c r="A183" s="745" t="s">
        <v>58</v>
      </c>
      <c r="B183" t="str">
        <f t="shared" ref="B183" si="233">+CONCATENATE(A183,"*",AH183)</f>
        <v>131753*30</v>
      </c>
      <c r="D183" s="42" t="s">
        <v>901</v>
      </c>
      <c r="E183" s="187"/>
      <c r="F183" s="407"/>
      <c r="G183" s="226">
        <v>50</v>
      </c>
      <c r="H183" s="304"/>
      <c r="I183" s="406"/>
      <c r="J183" s="406"/>
      <c r="K183" s="58" t="s">
        <v>2604</v>
      </c>
      <c r="L183" s="16" t="s">
        <v>2613</v>
      </c>
      <c r="M183" s="16"/>
      <c r="N183" s="63" t="s">
        <v>2065</v>
      </c>
      <c r="O183" s="63" t="s">
        <v>2071</v>
      </c>
      <c r="P183" s="63">
        <v>33</v>
      </c>
      <c r="Q183" s="63">
        <v>33</v>
      </c>
      <c r="R183" t="str">
        <f>CONCATENATE(Tableau1[[#This Row],[LONGUEUR UNITE]],"X",Tableau1[[#This Row],[LARGEUR UNITE]])</f>
        <v>33X33</v>
      </c>
      <c r="S183" s="16" t="s">
        <v>2064</v>
      </c>
      <c r="T183" s="16"/>
      <c r="U183" s="16" t="s">
        <v>1261</v>
      </c>
      <c r="V183" s="63" t="s">
        <v>2082</v>
      </c>
      <c r="W183" s="45" t="s">
        <v>2592</v>
      </c>
      <c r="X183" s="45"/>
      <c r="Y183" s="6" t="s">
        <v>59</v>
      </c>
      <c r="Z183" s="18">
        <v>24</v>
      </c>
      <c r="AA183" s="92">
        <v>1200</v>
      </c>
      <c r="AB183" s="271">
        <v>6</v>
      </c>
      <c r="AC183" s="271">
        <v>5</v>
      </c>
      <c r="AD183" s="271">
        <v>30</v>
      </c>
      <c r="AE183" s="278">
        <f t="shared" ref="AE183" si="234">AF183/Z183</f>
        <v>3.1210416666666667</v>
      </c>
      <c r="AF183" s="268">
        <v>74.905000000000001</v>
      </c>
      <c r="AG183" s="278">
        <f t="shared" si="199"/>
        <v>62.420833333333334</v>
      </c>
      <c r="AH183" s="404">
        <v>30</v>
      </c>
      <c r="AI183" s="404">
        <f t="shared" si="3"/>
        <v>1</v>
      </c>
      <c r="AJ183" s="727">
        <v>0.67895899999999998</v>
      </c>
      <c r="AK183" s="88">
        <f t="shared" si="200"/>
        <v>1.0019823377083334</v>
      </c>
      <c r="AL183" s="88">
        <f t="shared" si="201"/>
        <v>24.047576105000005</v>
      </c>
      <c r="AM183" s="88">
        <f t="shared" si="202"/>
        <v>20.039646754166672</v>
      </c>
      <c r="AN183" t="s">
        <v>2826</v>
      </c>
      <c r="AO183" s="88" t="s">
        <v>2675</v>
      </c>
    </row>
    <row r="184" spans="1:41" ht="19.5" customHeight="1">
      <c r="A184" s="745" t="s">
        <v>58</v>
      </c>
      <c r="B184" t="str">
        <f t="shared" ref="B184" si="235">+CONCATENATE(A184,"*",AH184)</f>
        <v>131753*90</v>
      </c>
      <c r="D184" s="42" t="s">
        <v>901</v>
      </c>
      <c r="E184" s="187"/>
      <c r="F184" s="407"/>
      <c r="G184" s="226">
        <v>50</v>
      </c>
      <c r="H184" s="304"/>
      <c r="I184" s="406"/>
      <c r="J184" s="406"/>
      <c r="K184" s="58" t="s">
        <v>2604</v>
      </c>
      <c r="L184" s="16" t="s">
        <v>2613</v>
      </c>
      <c r="M184" s="16"/>
      <c r="N184" s="63" t="s">
        <v>2065</v>
      </c>
      <c r="O184" s="63" t="s">
        <v>2071</v>
      </c>
      <c r="P184" s="63">
        <v>33</v>
      </c>
      <c r="Q184" s="63">
        <v>33</v>
      </c>
      <c r="R184" t="str">
        <f>CONCATENATE(Tableau1[[#This Row],[LONGUEUR UNITE]],"X",Tableau1[[#This Row],[LARGEUR UNITE]])</f>
        <v>33X33</v>
      </c>
      <c r="S184" s="16" t="s">
        <v>2064</v>
      </c>
      <c r="T184" s="16"/>
      <c r="U184" s="16" t="s">
        <v>1261</v>
      </c>
      <c r="V184" s="63" t="s">
        <v>2082</v>
      </c>
      <c r="W184" s="45" t="s">
        <v>2592</v>
      </c>
      <c r="X184" s="45"/>
      <c r="Y184" s="6" t="s">
        <v>59</v>
      </c>
      <c r="Z184" s="18">
        <v>24</v>
      </c>
      <c r="AA184" s="92">
        <v>1200</v>
      </c>
      <c r="AB184" s="271">
        <v>6</v>
      </c>
      <c r="AC184" s="271">
        <v>5</v>
      </c>
      <c r="AD184" s="271">
        <v>30</v>
      </c>
      <c r="AE184" s="278">
        <f t="shared" ref="AE184" si="236">AF184/Z184</f>
        <v>3.1210416666666667</v>
      </c>
      <c r="AF184" s="268">
        <v>74.905000000000001</v>
      </c>
      <c r="AG184" s="278">
        <f t="shared" si="199"/>
        <v>62.420833333333334</v>
      </c>
      <c r="AH184" s="404">
        <v>90</v>
      </c>
      <c r="AI184" s="404">
        <f t="shared" si="3"/>
        <v>3</v>
      </c>
      <c r="AJ184" s="727">
        <v>0.6857080000000001</v>
      </c>
      <c r="AK184" s="88">
        <f t="shared" si="200"/>
        <v>0.9809184274999998</v>
      </c>
      <c r="AL184" s="88">
        <f t="shared" si="201"/>
        <v>23.542042259999995</v>
      </c>
      <c r="AM184" s="88">
        <f t="shared" si="202"/>
        <v>19.618368549999996</v>
      </c>
      <c r="AN184" t="s">
        <v>2826</v>
      </c>
      <c r="AO184" s="88" t="s">
        <v>2675</v>
      </c>
    </row>
    <row r="185" spans="1:41" ht="19.5" customHeight="1">
      <c r="A185" s="745" t="s">
        <v>58</v>
      </c>
      <c r="B185" t="str">
        <f t="shared" ref="B185" si="237">+CONCATENATE(A185,"*",AH185)</f>
        <v>131753*180</v>
      </c>
      <c r="D185" s="42" t="s">
        <v>901</v>
      </c>
      <c r="E185" s="187"/>
      <c r="F185" s="407"/>
      <c r="G185" s="226">
        <v>50</v>
      </c>
      <c r="H185" s="304"/>
      <c r="I185" s="406"/>
      <c r="J185" s="406"/>
      <c r="K185" s="58" t="s">
        <v>2604</v>
      </c>
      <c r="L185" s="16" t="s">
        <v>2613</v>
      </c>
      <c r="M185" s="16"/>
      <c r="N185" s="63" t="s">
        <v>2065</v>
      </c>
      <c r="O185" s="63" t="s">
        <v>2071</v>
      </c>
      <c r="P185" s="63">
        <v>33</v>
      </c>
      <c r="Q185" s="63">
        <v>33</v>
      </c>
      <c r="R185" t="str">
        <f>CONCATENATE(Tableau1[[#This Row],[LONGUEUR UNITE]],"X",Tableau1[[#This Row],[LARGEUR UNITE]])</f>
        <v>33X33</v>
      </c>
      <c r="S185" s="16" t="s">
        <v>2064</v>
      </c>
      <c r="T185" s="16"/>
      <c r="U185" s="16" t="s">
        <v>1261</v>
      </c>
      <c r="V185" s="63" t="s">
        <v>2082</v>
      </c>
      <c r="W185" s="45" t="s">
        <v>2592</v>
      </c>
      <c r="X185" s="45"/>
      <c r="Y185" s="6" t="s">
        <v>59</v>
      </c>
      <c r="Z185" s="18">
        <v>24</v>
      </c>
      <c r="AA185" s="92">
        <v>1200</v>
      </c>
      <c r="AB185" s="271">
        <v>6</v>
      </c>
      <c r="AC185" s="271">
        <v>5</v>
      </c>
      <c r="AD185" s="271">
        <v>30</v>
      </c>
      <c r="AE185" s="278">
        <f t="shared" ref="AE185" si="238">AF185/Z185</f>
        <v>3.1210416666666667</v>
      </c>
      <c r="AF185" s="268">
        <v>74.905000000000001</v>
      </c>
      <c r="AG185" s="278">
        <f t="shared" si="199"/>
        <v>62.420833333333334</v>
      </c>
      <c r="AH185" s="404">
        <v>180</v>
      </c>
      <c r="AI185" s="404">
        <f t="shared" si="3"/>
        <v>6</v>
      </c>
      <c r="AJ185" s="727">
        <v>0.68908800000000003</v>
      </c>
      <c r="AK185" s="88">
        <f t="shared" si="200"/>
        <v>0.97036930666666665</v>
      </c>
      <c r="AL185" s="88">
        <f t="shared" si="201"/>
        <v>23.288863360000001</v>
      </c>
      <c r="AM185" s="88">
        <f t="shared" si="202"/>
        <v>19.407386133333333</v>
      </c>
      <c r="AN185" t="s">
        <v>2826</v>
      </c>
      <c r="AO185" s="88" t="s">
        <v>2675</v>
      </c>
    </row>
    <row r="186" spans="1:41" ht="19.5" customHeight="1">
      <c r="A186" s="745" t="s">
        <v>58</v>
      </c>
      <c r="B186" t="str">
        <f t="shared" ref="B186" si="239">+CONCATENATE(A186,"*",AH186)</f>
        <v>131753*450</v>
      </c>
      <c r="D186" s="42" t="s">
        <v>901</v>
      </c>
      <c r="E186" s="187"/>
      <c r="F186" s="407"/>
      <c r="G186" s="226">
        <v>50</v>
      </c>
      <c r="H186" s="304"/>
      <c r="I186" s="406"/>
      <c r="J186" s="406"/>
      <c r="K186" s="58" t="s">
        <v>2604</v>
      </c>
      <c r="L186" s="16" t="s">
        <v>2613</v>
      </c>
      <c r="M186" s="16"/>
      <c r="N186" s="63" t="s">
        <v>2065</v>
      </c>
      <c r="O186" s="63" t="s">
        <v>2071</v>
      </c>
      <c r="P186" s="63">
        <v>33</v>
      </c>
      <c r="Q186" s="63">
        <v>33</v>
      </c>
      <c r="R186" t="str">
        <f>CONCATENATE(Tableau1[[#This Row],[LONGUEUR UNITE]],"X",Tableau1[[#This Row],[LARGEUR UNITE]])</f>
        <v>33X33</v>
      </c>
      <c r="S186" s="16" t="s">
        <v>2064</v>
      </c>
      <c r="T186" s="16"/>
      <c r="U186" s="16" t="s">
        <v>1261</v>
      </c>
      <c r="V186" s="63" t="s">
        <v>2082</v>
      </c>
      <c r="W186" s="45" t="s">
        <v>2592</v>
      </c>
      <c r="X186" s="45"/>
      <c r="Y186" s="6" t="s">
        <v>59</v>
      </c>
      <c r="Z186" s="18">
        <v>24</v>
      </c>
      <c r="AA186" s="92">
        <v>1200</v>
      </c>
      <c r="AB186" s="271">
        <v>6</v>
      </c>
      <c r="AC186" s="271">
        <v>5</v>
      </c>
      <c r="AD186" s="271">
        <v>30</v>
      </c>
      <c r="AE186" s="278">
        <f t="shared" ref="AE186" si="240">AF186/Z186</f>
        <v>3.1210416666666667</v>
      </c>
      <c r="AF186" s="268">
        <v>74.905000000000001</v>
      </c>
      <c r="AG186" s="278">
        <f t="shared" si="199"/>
        <v>62.420833333333334</v>
      </c>
      <c r="AH186" s="404">
        <v>450</v>
      </c>
      <c r="AI186" s="404">
        <f t="shared" si="3"/>
        <v>15</v>
      </c>
      <c r="AJ186" s="727">
        <v>0.69584699999999999</v>
      </c>
      <c r="AK186" s="88">
        <f t="shared" si="200"/>
        <v>0.9492741860416668</v>
      </c>
      <c r="AL186" s="88">
        <f t="shared" si="201"/>
        <v>22.782580465000002</v>
      </c>
      <c r="AM186" s="88">
        <f t="shared" si="202"/>
        <v>18.985483720833336</v>
      </c>
      <c r="AN186" t="s">
        <v>2826</v>
      </c>
      <c r="AO186" s="88" t="s">
        <v>2675</v>
      </c>
    </row>
    <row r="187" spans="1:41" ht="19.5" customHeight="1">
      <c r="A187" s="745" t="s">
        <v>58</v>
      </c>
      <c r="B187" t="str">
        <f t="shared" ref="B187" si="241">+CONCATENATE(A187,"*",AH187)</f>
        <v>131753*990</v>
      </c>
      <c r="D187" s="42" t="s">
        <v>901</v>
      </c>
      <c r="E187" s="187"/>
      <c r="F187" s="407"/>
      <c r="G187" s="226">
        <v>50</v>
      </c>
      <c r="H187" s="304"/>
      <c r="I187" s="406"/>
      <c r="J187" s="406"/>
      <c r="K187" s="58" t="s">
        <v>2604</v>
      </c>
      <c r="L187" s="16" t="s">
        <v>2613</v>
      </c>
      <c r="M187" s="16"/>
      <c r="N187" s="63" t="s">
        <v>2065</v>
      </c>
      <c r="O187" s="63" t="s">
        <v>2071</v>
      </c>
      <c r="P187" s="63">
        <v>33</v>
      </c>
      <c r="Q187" s="63">
        <v>33</v>
      </c>
      <c r="R187" t="str">
        <f>CONCATENATE(Tableau1[[#This Row],[LONGUEUR UNITE]],"X",Tableau1[[#This Row],[LARGEUR UNITE]])</f>
        <v>33X33</v>
      </c>
      <c r="S187" s="16" t="s">
        <v>2064</v>
      </c>
      <c r="T187" s="16"/>
      <c r="U187" s="16" t="s">
        <v>1261</v>
      </c>
      <c r="V187" s="63" t="s">
        <v>2082</v>
      </c>
      <c r="W187" s="45" t="s">
        <v>2592</v>
      </c>
      <c r="X187" s="45"/>
      <c r="Y187" s="6" t="s">
        <v>59</v>
      </c>
      <c r="Z187" s="18">
        <v>24</v>
      </c>
      <c r="AA187" s="92">
        <v>1200</v>
      </c>
      <c r="AB187" s="271">
        <v>6</v>
      </c>
      <c r="AC187" s="271">
        <v>5</v>
      </c>
      <c r="AD187" s="271">
        <v>30</v>
      </c>
      <c r="AE187" s="278">
        <f t="shared" ref="AE187" si="242">AF187/Z187</f>
        <v>3.1210416666666667</v>
      </c>
      <c r="AF187" s="268">
        <v>74.905000000000001</v>
      </c>
      <c r="AG187" s="278">
        <f t="shared" si="199"/>
        <v>62.420833333333334</v>
      </c>
      <c r="AH187" s="404">
        <v>990</v>
      </c>
      <c r="AI187" s="404">
        <f t="shared" si="3"/>
        <v>33</v>
      </c>
      <c r="AJ187" s="727">
        <v>0.71274400000000004</v>
      </c>
      <c r="AK187" s="88">
        <f t="shared" si="200"/>
        <v>0.89653794499999984</v>
      </c>
      <c r="AL187" s="88">
        <f t="shared" si="201"/>
        <v>21.516910679999995</v>
      </c>
      <c r="AM187" s="88">
        <f t="shared" si="202"/>
        <v>17.930758899999997</v>
      </c>
      <c r="AN187" t="s">
        <v>2826</v>
      </c>
      <c r="AO187" s="88" t="s">
        <v>2675</v>
      </c>
    </row>
    <row r="188" spans="1:41" ht="19.5" customHeight="1">
      <c r="A188" s="745" t="s">
        <v>60</v>
      </c>
      <c r="B188" t="str">
        <f t="shared" si="197"/>
        <v>131743*1</v>
      </c>
      <c r="D188" s="42" t="s">
        <v>899</v>
      </c>
      <c r="E188" s="187"/>
      <c r="F188" s="407"/>
      <c r="G188" s="226">
        <v>50</v>
      </c>
      <c r="H188" s="304"/>
      <c r="I188" s="406"/>
      <c r="J188" s="406"/>
      <c r="K188" s="58" t="s">
        <v>2604</v>
      </c>
      <c r="L188" s="16" t="s">
        <v>2613</v>
      </c>
      <c r="M188" s="16"/>
      <c r="N188" s="63" t="s">
        <v>2065</v>
      </c>
      <c r="O188" s="63" t="s">
        <v>2071</v>
      </c>
      <c r="P188" s="63">
        <v>33</v>
      </c>
      <c r="Q188" s="63">
        <v>33</v>
      </c>
      <c r="R188" t="str">
        <f>CONCATENATE(Tableau1[[#This Row],[LONGUEUR UNITE]],"X",Tableau1[[#This Row],[LARGEUR UNITE]])</f>
        <v>33X33</v>
      </c>
      <c r="S188" s="16" t="s">
        <v>2064</v>
      </c>
      <c r="T188" s="16"/>
      <c r="U188" s="16" t="s">
        <v>1261</v>
      </c>
      <c r="V188" s="63" t="s">
        <v>2083</v>
      </c>
      <c r="W188" s="45" t="s">
        <v>2592</v>
      </c>
      <c r="X188" s="45"/>
      <c r="Y188" s="6" t="s">
        <v>61</v>
      </c>
      <c r="Z188" s="18">
        <v>24</v>
      </c>
      <c r="AA188" s="92">
        <v>1200</v>
      </c>
      <c r="AB188" s="271">
        <v>6</v>
      </c>
      <c r="AC188" s="271">
        <v>5</v>
      </c>
      <c r="AD188" s="271">
        <v>30</v>
      </c>
      <c r="AE188" s="278">
        <f t="shared" si="198"/>
        <v>3.1210416666666667</v>
      </c>
      <c r="AF188" s="268">
        <v>74.905000000000001</v>
      </c>
      <c r="AG188" s="278">
        <f t="shared" si="199"/>
        <v>62.420833333333334</v>
      </c>
      <c r="AH188" s="404">
        <v>1</v>
      </c>
      <c r="AI188" s="404">
        <f t="shared" si="3"/>
        <v>3.3333333333333333E-2</v>
      </c>
      <c r="AJ188" s="727">
        <v>0.65079200000000004</v>
      </c>
      <c r="AK188" s="88">
        <f t="shared" si="200"/>
        <v>1.0898927183333331</v>
      </c>
      <c r="AL188" s="88">
        <f t="shared" si="201"/>
        <v>26.157425239999995</v>
      </c>
      <c r="AM188" s="88">
        <f t="shared" si="202"/>
        <v>21.797854366666662</v>
      </c>
      <c r="AN188" t="s">
        <v>2826</v>
      </c>
      <c r="AO188" s="88" t="s">
        <v>2675</v>
      </c>
    </row>
    <row r="189" spans="1:41" ht="19.5" customHeight="1">
      <c r="A189" s="745" t="s">
        <v>60</v>
      </c>
      <c r="B189" t="str">
        <f t="shared" ref="B189" si="243">+CONCATENATE(A189,"*",AH189)</f>
        <v>131743*30</v>
      </c>
      <c r="D189" s="42" t="s">
        <v>899</v>
      </c>
      <c r="E189" s="187"/>
      <c r="F189" s="407"/>
      <c r="G189" s="226">
        <v>50</v>
      </c>
      <c r="H189" s="304"/>
      <c r="I189" s="406"/>
      <c r="J189" s="406"/>
      <c r="K189" s="58" t="s">
        <v>2604</v>
      </c>
      <c r="L189" s="16" t="s">
        <v>2613</v>
      </c>
      <c r="M189" s="16"/>
      <c r="N189" s="63" t="s">
        <v>2065</v>
      </c>
      <c r="O189" s="63" t="s">
        <v>2071</v>
      </c>
      <c r="P189" s="63">
        <v>33</v>
      </c>
      <c r="Q189" s="63">
        <v>33</v>
      </c>
      <c r="R189" t="str">
        <f>CONCATENATE(Tableau1[[#This Row],[LONGUEUR UNITE]],"X",Tableau1[[#This Row],[LARGEUR UNITE]])</f>
        <v>33X33</v>
      </c>
      <c r="S189" s="16" t="s">
        <v>2064</v>
      </c>
      <c r="T189" s="16"/>
      <c r="U189" s="16" t="s">
        <v>1261</v>
      </c>
      <c r="V189" s="63" t="s">
        <v>2083</v>
      </c>
      <c r="W189" s="45" t="s">
        <v>2592</v>
      </c>
      <c r="X189" s="45"/>
      <c r="Y189" s="6" t="s">
        <v>61</v>
      </c>
      <c r="Z189" s="18">
        <v>24</v>
      </c>
      <c r="AA189" s="92">
        <v>1200</v>
      </c>
      <c r="AB189" s="271">
        <v>6</v>
      </c>
      <c r="AC189" s="271">
        <v>5</v>
      </c>
      <c r="AD189" s="271">
        <v>30</v>
      </c>
      <c r="AE189" s="278">
        <f t="shared" ref="AE189" si="244">AF189/Z189</f>
        <v>3.1210416666666667</v>
      </c>
      <c r="AF189" s="268">
        <v>74.905000000000001</v>
      </c>
      <c r="AG189" s="278">
        <f t="shared" si="199"/>
        <v>62.420833333333334</v>
      </c>
      <c r="AH189" s="404">
        <v>30</v>
      </c>
      <c r="AI189" s="404">
        <f t="shared" si="3"/>
        <v>1</v>
      </c>
      <c r="AJ189" s="727">
        <v>0.67895899999999998</v>
      </c>
      <c r="AK189" s="88">
        <f t="shared" si="200"/>
        <v>1.0019823377083334</v>
      </c>
      <c r="AL189" s="88">
        <f t="shared" si="201"/>
        <v>24.047576105000005</v>
      </c>
      <c r="AM189" s="88">
        <f t="shared" si="202"/>
        <v>20.039646754166672</v>
      </c>
      <c r="AN189" t="s">
        <v>2826</v>
      </c>
      <c r="AO189" s="88" t="s">
        <v>2675</v>
      </c>
    </row>
    <row r="190" spans="1:41" ht="19.5" customHeight="1">
      <c r="A190" s="745" t="s">
        <v>60</v>
      </c>
      <c r="B190" t="str">
        <f t="shared" ref="B190" si="245">+CONCATENATE(A190,"*",AH190)</f>
        <v>131743*90</v>
      </c>
      <c r="D190" s="42" t="s">
        <v>899</v>
      </c>
      <c r="E190" s="187"/>
      <c r="F190" s="407"/>
      <c r="G190" s="226">
        <v>50</v>
      </c>
      <c r="H190" s="304"/>
      <c r="I190" s="406"/>
      <c r="J190" s="406"/>
      <c r="K190" s="58" t="s">
        <v>2604</v>
      </c>
      <c r="L190" s="16" t="s">
        <v>2613</v>
      </c>
      <c r="M190" s="16"/>
      <c r="N190" s="63" t="s">
        <v>2065</v>
      </c>
      <c r="O190" s="63" t="s">
        <v>2071</v>
      </c>
      <c r="P190" s="63">
        <v>33</v>
      </c>
      <c r="Q190" s="63">
        <v>33</v>
      </c>
      <c r="R190" t="str">
        <f>CONCATENATE(Tableau1[[#This Row],[LONGUEUR UNITE]],"X",Tableau1[[#This Row],[LARGEUR UNITE]])</f>
        <v>33X33</v>
      </c>
      <c r="S190" s="16" t="s">
        <v>2064</v>
      </c>
      <c r="T190" s="16"/>
      <c r="U190" s="16" t="s">
        <v>1261</v>
      </c>
      <c r="V190" s="63" t="s">
        <v>2083</v>
      </c>
      <c r="W190" s="45" t="s">
        <v>2592</v>
      </c>
      <c r="X190" s="45"/>
      <c r="Y190" s="6" t="s">
        <v>61</v>
      </c>
      <c r="Z190" s="18">
        <v>24</v>
      </c>
      <c r="AA190" s="92">
        <v>1200</v>
      </c>
      <c r="AB190" s="271">
        <v>6</v>
      </c>
      <c r="AC190" s="271">
        <v>5</v>
      </c>
      <c r="AD190" s="271">
        <v>30</v>
      </c>
      <c r="AE190" s="278">
        <f t="shared" ref="AE190" si="246">AF190/Z190</f>
        <v>3.1210416666666667</v>
      </c>
      <c r="AF190" s="268">
        <v>74.905000000000001</v>
      </c>
      <c r="AG190" s="278">
        <f t="shared" si="199"/>
        <v>62.420833333333334</v>
      </c>
      <c r="AH190" s="404">
        <v>90</v>
      </c>
      <c r="AI190" s="404">
        <f t="shared" si="3"/>
        <v>3</v>
      </c>
      <c r="AJ190" s="727">
        <v>0.6857080000000001</v>
      </c>
      <c r="AK190" s="88">
        <f t="shared" si="200"/>
        <v>0.9809184274999998</v>
      </c>
      <c r="AL190" s="88">
        <f t="shared" si="201"/>
        <v>23.542042259999995</v>
      </c>
      <c r="AM190" s="88">
        <f t="shared" si="202"/>
        <v>19.618368549999996</v>
      </c>
      <c r="AN190" t="s">
        <v>2826</v>
      </c>
      <c r="AO190" s="88" t="s">
        <v>2675</v>
      </c>
    </row>
    <row r="191" spans="1:41" ht="19.5" customHeight="1">
      <c r="A191" s="745" t="s">
        <v>60</v>
      </c>
      <c r="B191" t="str">
        <f t="shared" ref="B191" si="247">+CONCATENATE(A191,"*",AH191)</f>
        <v>131743*180</v>
      </c>
      <c r="D191" s="42" t="s">
        <v>899</v>
      </c>
      <c r="E191" s="187"/>
      <c r="F191" s="407"/>
      <c r="G191" s="226">
        <v>50</v>
      </c>
      <c r="H191" s="304"/>
      <c r="I191" s="406"/>
      <c r="J191" s="406"/>
      <c r="K191" s="58" t="s">
        <v>2604</v>
      </c>
      <c r="L191" s="16" t="s">
        <v>2613</v>
      </c>
      <c r="M191" s="16"/>
      <c r="N191" s="63" t="s">
        <v>2065</v>
      </c>
      <c r="O191" s="63" t="s">
        <v>2071</v>
      </c>
      <c r="P191" s="63">
        <v>33</v>
      </c>
      <c r="Q191" s="63">
        <v>33</v>
      </c>
      <c r="R191" t="str">
        <f>CONCATENATE(Tableau1[[#This Row],[LONGUEUR UNITE]],"X",Tableau1[[#This Row],[LARGEUR UNITE]])</f>
        <v>33X33</v>
      </c>
      <c r="S191" s="16" t="s">
        <v>2064</v>
      </c>
      <c r="T191" s="16"/>
      <c r="U191" s="16" t="s">
        <v>1261</v>
      </c>
      <c r="V191" s="63" t="s">
        <v>2083</v>
      </c>
      <c r="W191" s="45" t="s">
        <v>2592</v>
      </c>
      <c r="X191" s="45"/>
      <c r="Y191" s="6" t="s">
        <v>61</v>
      </c>
      <c r="Z191" s="18">
        <v>24</v>
      </c>
      <c r="AA191" s="92">
        <v>1200</v>
      </c>
      <c r="AB191" s="271">
        <v>6</v>
      </c>
      <c r="AC191" s="271">
        <v>5</v>
      </c>
      <c r="AD191" s="271">
        <v>30</v>
      </c>
      <c r="AE191" s="278">
        <f t="shared" ref="AE191" si="248">AF191/Z191</f>
        <v>3.1210416666666667</v>
      </c>
      <c r="AF191" s="268">
        <v>74.905000000000001</v>
      </c>
      <c r="AG191" s="278">
        <f t="shared" si="199"/>
        <v>62.420833333333334</v>
      </c>
      <c r="AH191" s="404">
        <v>180</v>
      </c>
      <c r="AI191" s="404">
        <f t="shared" si="3"/>
        <v>6</v>
      </c>
      <c r="AJ191" s="727">
        <v>0.68908800000000003</v>
      </c>
      <c r="AK191" s="88">
        <f t="shared" si="200"/>
        <v>0.97036930666666665</v>
      </c>
      <c r="AL191" s="88">
        <f t="shared" si="201"/>
        <v>23.288863360000001</v>
      </c>
      <c r="AM191" s="88">
        <f t="shared" si="202"/>
        <v>19.407386133333333</v>
      </c>
      <c r="AN191" t="s">
        <v>2826</v>
      </c>
      <c r="AO191" s="88" t="s">
        <v>2675</v>
      </c>
    </row>
    <row r="192" spans="1:41" ht="19.5" customHeight="1">
      <c r="A192" s="745" t="s">
        <v>60</v>
      </c>
      <c r="B192" t="str">
        <f t="shared" ref="B192" si="249">+CONCATENATE(A192,"*",AH192)</f>
        <v>131743*450</v>
      </c>
      <c r="D192" s="42" t="s">
        <v>899</v>
      </c>
      <c r="E192" s="187"/>
      <c r="F192" s="407"/>
      <c r="G192" s="226">
        <v>50</v>
      </c>
      <c r="H192" s="304"/>
      <c r="I192" s="406"/>
      <c r="J192" s="406"/>
      <c r="K192" s="58" t="s">
        <v>2604</v>
      </c>
      <c r="L192" s="16" t="s">
        <v>2613</v>
      </c>
      <c r="M192" s="16"/>
      <c r="N192" s="63" t="s">
        <v>2065</v>
      </c>
      <c r="O192" s="63" t="s">
        <v>2071</v>
      </c>
      <c r="P192" s="63">
        <v>33</v>
      </c>
      <c r="Q192" s="63">
        <v>33</v>
      </c>
      <c r="R192" t="str">
        <f>CONCATENATE(Tableau1[[#This Row],[LONGUEUR UNITE]],"X",Tableau1[[#This Row],[LARGEUR UNITE]])</f>
        <v>33X33</v>
      </c>
      <c r="S192" s="16" t="s">
        <v>2064</v>
      </c>
      <c r="T192" s="16"/>
      <c r="U192" s="16" t="s">
        <v>1261</v>
      </c>
      <c r="V192" s="63" t="s">
        <v>2083</v>
      </c>
      <c r="W192" s="45" t="s">
        <v>2592</v>
      </c>
      <c r="X192" s="45"/>
      <c r="Y192" s="6" t="s">
        <v>61</v>
      </c>
      <c r="Z192" s="18">
        <v>24</v>
      </c>
      <c r="AA192" s="92">
        <v>1200</v>
      </c>
      <c r="AB192" s="271">
        <v>6</v>
      </c>
      <c r="AC192" s="271">
        <v>5</v>
      </c>
      <c r="AD192" s="271">
        <v>30</v>
      </c>
      <c r="AE192" s="278">
        <f t="shared" ref="AE192" si="250">AF192/Z192</f>
        <v>3.1210416666666667</v>
      </c>
      <c r="AF192" s="268">
        <v>74.905000000000001</v>
      </c>
      <c r="AG192" s="278">
        <f t="shared" si="199"/>
        <v>62.420833333333334</v>
      </c>
      <c r="AH192" s="404">
        <v>450</v>
      </c>
      <c r="AI192" s="404">
        <f t="shared" si="3"/>
        <v>15</v>
      </c>
      <c r="AJ192" s="727">
        <v>0.69584699999999999</v>
      </c>
      <c r="AK192" s="88">
        <f t="shared" si="200"/>
        <v>0.9492741860416668</v>
      </c>
      <c r="AL192" s="88">
        <f t="shared" si="201"/>
        <v>22.782580465000002</v>
      </c>
      <c r="AM192" s="88">
        <f t="shared" si="202"/>
        <v>18.985483720833336</v>
      </c>
      <c r="AN192" t="s">
        <v>2826</v>
      </c>
      <c r="AO192" s="88" t="s">
        <v>2675</v>
      </c>
    </row>
    <row r="193" spans="1:41" ht="19.5" customHeight="1">
      <c r="A193" s="745" t="s">
        <v>60</v>
      </c>
      <c r="B193" t="str">
        <f t="shared" ref="B193" si="251">+CONCATENATE(A193,"*",AH193)</f>
        <v>131743*990</v>
      </c>
      <c r="D193" s="42" t="s">
        <v>899</v>
      </c>
      <c r="E193" s="187"/>
      <c r="F193" s="407"/>
      <c r="G193" s="226">
        <v>50</v>
      </c>
      <c r="H193" s="304"/>
      <c r="I193" s="406"/>
      <c r="J193" s="406"/>
      <c r="K193" s="58" t="s">
        <v>2604</v>
      </c>
      <c r="L193" s="16" t="s">
        <v>2613</v>
      </c>
      <c r="M193" s="16"/>
      <c r="N193" s="63" t="s">
        <v>2065</v>
      </c>
      <c r="O193" s="63" t="s">
        <v>2071</v>
      </c>
      <c r="P193" s="63">
        <v>33</v>
      </c>
      <c r="Q193" s="63">
        <v>33</v>
      </c>
      <c r="R193" t="str">
        <f>CONCATENATE(Tableau1[[#This Row],[LONGUEUR UNITE]],"X",Tableau1[[#This Row],[LARGEUR UNITE]])</f>
        <v>33X33</v>
      </c>
      <c r="S193" s="16" t="s">
        <v>2064</v>
      </c>
      <c r="T193" s="16"/>
      <c r="U193" s="16" t="s">
        <v>1261</v>
      </c>
      <c r="V193" s="63" t="s">
        <v>2083</v>
      </c>
      <c r="W193" s="45" t="s">
        <v>2592</v>
      </c>
      <c r="X193" s="45"/>
      <c r="Y193" s="6" t="s">
        <v>61</v>
      </c>
      <c r="Z193" s="18">
        <v>24</v>
      </c>
      <c r="AA193" s="92">
        <v>1200</v>
      </c>
      <c r="AB193" s="271">
        <v>6</v>
      </c>
      <c r="AC193" s="271">
        <v>5</v>
      </c>
      <c r="AD193" s="271">
        <v>30</v>
      </c>
      <c r="AE193" s="278">
        <f t="shared" ref="AE193" si="252">AF193/Z193</f>
        <v>3.1210416666666667</v>
      </c>
      <c r="AF193" s="268">
        <v>74.905000000000001</v>
      </c>
      <c r="AG193" s="278">
        <f t="shared" si="199"/>
        <v>62.420833333333334</v>
      </c>
      <c r="AH193" s="404">
        <v>990</v>
      </c>
      <c r="AI193" s="404">
        <f t="shared" si="3"/>
        <v>33</v>
      </c>
      <c r="AJ193" s="727">
        <v>0.71274400000000004</v>
      </c>
      <c r="AK193" s="88">
        <f t="shared" si="200"/>
        <v>0.89653794499999984</v>
      </c>
      <c r="AL193" s="88">
        <f t="shared" si="201"/>
        <v>21.516910679999995</v>
      </c>
      <c r="AM193" s="88">
        <f t="shared" si="202"/>
        <v>17.930758899999997</v>
      </c>
      <c r="AN193" t="s">
        <v>2826</v>
      </c>
      <c r="AO193" s="88" t="s">
        <v>2675</v>
      </c>
    </row>
    <row r="194" spans="1:41" ht="19.5" customHeight="1">
      <c r="A194" s="745" t="s">
        <v>62</v>
      </c>
      <c r="B194" t="str">
        <f t="shared" si="197"/>
        <v>131563*1</v>
      </c>
      <c r="D194" s="42" t="s">
        <v>896</v>
      </c>
      <c r="E194" s="187"/>
      <c r="F194" s="407"/>
      <c r="G194" s="226">
        <v>50</v>
      </c>
      <c r="H194" s="304"/>
      <c r="I194" s="406"/>
      <c r="J194" s="406"/>
      <c r="K194" s="58" t="s">
        <v>2604</v>
      </c>
      <c r="L194" s="16" t="s">
        <v>2613</v>
      </c>
      <c r="M194" s="16"/>
      <c r="N194" s="63" t="s">
        <v>2065</v>
      </c>
      <c r="O194" s="63" t="s">
        <v>2071</v>
      </c>
      <c r="P194" s="63">
        <v>33</v>
      </c>
      <c r="Q194" s="63">
        <v>33</v>
      </c>
      <c r="R194" t="str">
        <f>CONCATENATE(Tableau1[[#This Row],[LONGUEUR UNITE]],"X",Tableau1[[#This Row],[LARGEUR UNITE]])</f>
        <v>33X33</v>
      </c>
      <c r="S194" s="16" t="s">
        <v>2064</v>
      </c>
      <c r="T194" s="16"/>
      <c r="U194" s="16" t="s">
        <v>1261</v>
      </c>
      <c r="V194" s="63" t="s">
        <v>2084</v>
      </c>
      <c r="W194" s="45" t="s">
        <v>2592</v>
      </c>
      <c r="X194" s="45"/>
      <c r="Y194" s="6" t="s">
        <v>63</v>
      </c>
      <c r="Z194" s="18">
        <v>24</v>
      </c>
      <c r="AA194" s="92">
        <v>1200</v>
      </c>
      <c r="AB194" s="271">
        <v>6</v>
      </c>
      <c r="AC194" s="271">
        <v>5</v>
      </c>
      <c r="AD194" s="271">
        <v>30</v>
      </c>
      <c r="AE194" s="278">
        <f t="shared" si="198"/>
        <v>3.1210416666666667</v>
      </c>
      <c r="AF194" s="268">
        <v>74.905000000000001</v>
      </c>
      <c r="AG194" s="278">
        <f t="shared" si="199"/>
        <v>62.420833333333334</v>
      </c>
      <c r="AH194" s="404">
        <v>1</v>
      </c>
      <c r="AI194" s="404">
        <f t="shared" si="3"/>
        <v>3.3333333333333333E-2</v>
      </c>
      <c r="AJ194" s="727">
        <v>0.65079200000000004</v>
      </c>
      <c r="AK194" s="88">
        <f t="shared" si="200"/>
        <v>1.0898927183333331</v>
      </c>
      <c r="AL194" s="88">
        <f t="shared" si="201"/>
        <v>26.157425239999995</v>
      </c>
      <c r="AM194" s="88">
        <f t="shared" si="202"/>
        <v>21.797854366666662</v>
      </c>
      <c r="AN194" t="s">
        <v>2826</v>
      </c>
      <c r="AO194" s="88" t="s">
        <v>2675</v>
      </c>
    </row>
    <row r="195" spans="1:41" ht="19.5" customHeight="1">
      <c r="A195" s="745" t="s">
        <v>62</v>
      </c>
      <c r="B195" t="str">
        <f t="shared" ref="B195" si="253">+CONCATENATE(A195,"*",AH195)</f>
        <v>131563*30</v>
      </c>
      <c r="D195" s="42" t="s">
        <v>896</v>
      </c>
      <c r="E195" s="187"/>
      <c r="F195" s="407"/>
      <c r="G195" s="226">
        <v>50</v>
      </c>
      <c r="H195" s="304"/>
      <c r="I195" s="406"/>
      <c r="J195" s="406"/>
      <c r="K195" s="58" t="s">
        <v>2604</v>
      </c>
      <c r="L195" s="16" t="s">
        <v>2613</v>
      </c>
      <c r="M195" s="16"/>
      <c r="N195" s="63" t="s">
        <v>2065</v>
      </c>
      <c r="O195" s="63" t="s">
        <v>2071</v>
      </c>
      <c r="P195" s="63">
        <v>33</v>
      </c>
      <c r="Q195" s="63">
        <v>33</v>
      </c>
      <c r="R195" t="str">
        <f>CONCATENATE(Tableau1[[#This Row],[LONGUEUR UNITE]],"X",Tableau1[[#This Row],[LARGEUR UNITE]])</f>
        <v>33X33</v>
      </c>
      <c r="S195" s="16" t="s">
        <v>2064</v>
      </c>
      <c r="T195" s="16"/>
      <c r="U195" s="16" t="s">
        <v>1261</v>
      </c>
      <c r="V195" s="63" t="s">
        <v>2084</v>
      </c>
      <c r="W195" s="45" t="s">
        <v>2592</v>
      </c>
      <c r="X195" s="45"/>
      <c r="Y195" s="6" t="s">
        <v>63</v>
      </c>
      <c r="Z195" s="18">
        <v>24</v>
      </c>
      <c r="AA195" s="92">
        <v>1200</v>
      </c>
      <c r="AB195" s="271">
        <v>6</v>
      </c>
      <c r="AC195" s="271">
        <v>5</v>
      </c>
      <c r="AD195" s="271">
        <v>30</v>
      </c>
      <c r="AE195" s="278">
        <f t="shared" ref="AE195" si="254">AF195/Z195</f>
        <v>3.1210416666666667</v>
      </c>
      <c r="AF195" s="268">
        <v>74.905000000000001</v>
      </c>
      <c r="AG195" s="278">
        <f t="shared" si="199"/>
        <v>62.420833333333334</v>
      </c>
      <c r="AH195" s="404">
        <v>30</v>
      </c>
      <c r="AI195" s="404">
        <f t="shared" si="3"/>
        <v>1</v>
      </c>
      <c r="AJ195" s="727">
        <v>0.67895899999999998</v>
      </c>
      <c r="AK195" s="88">
        <f t="shared" si="200"/>
        <v>1.0019823377083334</v>
      </c>
      <c r="AL195" s="88">
        <f t="shared" si="201"/>
        <v>24.047576105000005</v>
      </c>
      <c r="AM195" s="88">
        <f t="shared" si="202"/>
        <v>20.039646754166672</v>
      </c>
      <c r="AN195" t="s">
        <v>2826</v>
      </c>
      <c r="AO195" s="88" t="s">
        <v>2675</v>
      </c>
    </row>
    <row r="196" spans="1:41" ht="19.5" customHeight="1">
      <c r="A196" s="745" t="s">
        <v>62</v>
      </c>
      <c r="B196" t="str">
        <f t="shared" ref="B196" si="255">+CONCATENATE(A196,"*",AH196)</f>
        <v>131563*90</v>
      </c>
      <c r="D196" s="42" t="s">
        <v>896</v>
      </c>
      <c r="E196" s="187"/>
      <c r="F196" s="407"/>
      <c r="G196" s="226">
        <v>50</v>
      </c>
      <c r="H196" s="304"/>
      <c r="I196" s="406"/>
      <c r="J196" s="406"/>
      <c r="K196" s="58" t="s">
        <v>2604</v>
      </c>
      <c r="L196" s="16" t="s">
        <v>2613</v>
      </c>
      <c r="M196" s="16"/>
      <c r="N196" s="63" t="s">
        <v>2065</v>
      </c>
      <c r="O196" s="63" t="s">
        <v>2071</v>
      </c>
      <c r="P196" s="63">
        <v>33</v>
      </c>
      <c r="Q196" s="63">
        <v>33</v>
      </c>
      <c r="R196" t="str">
        <f>CONCATENATE(Tableau1[[#This Row],[LONGUEUR UNITE]],"X",Tableau1[[#This Row],[LARGEUR UNITE]])</f>
        <v>33X33</v>
      </c>
      <c r="S196" s="16" t="s">
        <v>2064</v>
      </c>
      <c r="T196" s="16"/>
      <c r="U196" s="16" t="s">
        <v>1261</v>
      </c>
      <c r="V196" s="63" t="s">
        <v>2084</v>
      </c>
      <c r="W196" s="45" t="s">
        <v>2592</v>
      </c>
      <c r="X196" s="45"/>
      <c r="Y196" s="6" t="s">
        <v>63</v>
      </c>
      <c r="Z196" s="18">
        <v>24</v>
      </c>
      <c r="AA196" s="92">
        <v>1200</v>
      </c>
      <c r="AB196" s="271">
        <v>6</v>
      </c>
      <c r="AC196" s="271">
        <v>5</v>
      </c>
      <c r="AD196" s="271">
        <v>30</v>
      </c>
      <c r="AE196" s="278">
        <f t="shared" ref="AE196" si="256">AF196/Z196</f>
        <v>3.1210416666666667</v>
      </c>
      <c r="AF196" s="268">
        <v>74.905000000000001</v>
      </c>
      <c r="AG196" s="278">
        <f t="shared" si="199"/>
        <v>62.420833333333334</v>
      </c>
      <c r="AH196" s="404">
        <v>90</v>
      </c>
      <c r="AI196" s="404">
        <f t="shared" si="3"/>
        <v>3</v>
      </c>
      <c r="AJ196" s="727">
        <v>0.6857080000000001</v>
      </c>
      <c r="AK196" s="88">
        <f t="shared" si="200"/>
        <v>0.9809184274999998</v>
      </c>
      <c r="AL196" s="88">
        <f t="shared" si="201"/>
        <v>23.542042259999995</v>
      </c>
      <c r="AM196" s="88">
        <f t="shared" si="202"/>
        <v>19.618368549999996</v>
      </c>
      <c r="AN196" t="s">
        <v>2826</v>
      </c>
      <c r="AO196" s="88" t="s">
        <v>2675</v>
      </c>
    </row>
    <row r="197" spans="1:41" ht="19.5" customHeight="1">
      <c r="A197" s="745" t="s">
        <v>62</v>
      </c>
      <c r="B197" t="str">
        <f t="shared" ref="B197" si="257">+CONCATENATE(A197,"*",AH197)</f>
        <v>131563*180</v>
      </c>
      <c r="D197" s="42" t="s">
        <v>896</v>
      </c>
      <c r="E197" s="187"/>
      <c r="F197" s="407"/>
      <c r="G197" s="226">
        <v>50</v>
      </c>
      <c r="H197" s="304"/>
      <c r="I197" s="406"/>
      <c r="J197" s="406"/>
      <c r="K197" s="58" t="s">
        <v>2604</v>
      </c>
      <c r="L197" s="16" t="s">
        <v>2613</v>
      </c>
      <c r="M197" s="16"/>
      <c r="N197" s="63" t="s">
        <v>2065</v>
      </c>
      <c r="O197" s="63" t="s">
        <v>2071</v>
      </c>
      <c r="P197" s="63">
        <v>33</v>
      </c>
      <c r="Q197" s="63">
        <v>33</v>
      </c>
      <c r="R197" t="str">
        <f>CONCATENATE(Tableau1[[#This Row],[LONGUEUR UNITE]],"X",Tableau1[[#This Row],[LARGEUR UNITE]])</f>
        <v>33X33</v>
      </c>
      <c r="S197" s="16" t="s">
        <v>2064</v>
      </c>
      <c r="T197" s="16"/>
      <c r="U197" s="16" t="s">
        <v>1261</v>
      </c>
      <c r="V197" s="63" t="s">
        <v>2084</v>
      </c>
      <c r="W197" s="45" t="s">
        <v>2592</v>
      </c>
      <c r="X197" s="45"/>
      <c r="Y197" s="6" t="s">
        <v>63</v>
      </c>
      <c r="Z197" s="18">
        <v>24</v>
      </c>
      <c r="AA197" s="92">
        <v>1200</v>
      </c>
      <c r="AB197" s="271">
        <v>6</v>
      </c>
      <c r="AC197" s="271">
        <v>5</v>
      </c>
      <c r="AD197" s="271">
        <v>30</v>
      </c>
      <c r="AE197" s="278">
        <f t="shared" ref="AE197" si="258">AF197/Z197</f>
        <v>3.1210416666666667</v>
      </c>
      <c r="AF197" s="268">
        <v>74.905000000000001</v>
      </c>
      <c r="AG197" s="278">
        <f t="shared" si="199"/>
        <v>62.420833333333334</v>
      </c>
      <c r="AH197" s="404">
        <v>180</v>
      </c>
      <c r="AI197" s="404">
        <f t="shared" si="3"/>
        <v>6</v>
      </c>
      <c r="AJ197" s="727">
        <v>0.68908800000000003</v>
      </c>
      <c r="AK197" s="88">
        <f t="shared" si="200"/>
        <v>0.97036930666666665</v>
      </c>
      <c r="AL197" s="88">
        <f t="shared" si="201"/>
        <v>23.288863360000001</v>
      </c>
      <c r="AM197" s="88">
        <f t="shared" si="202"/>
        <v>19.407386133333333</v>
      </c>
      <c r="AN197" t="s">
        <v>2826</v>
      </c>
      <c r="AO197" s="88" t="s">
        <v>2675</v>
      </c>
    </row>
    <row r="198" spans="1:41" ht="19.5" customHeight="1">
      <c r="A198" s="745" t="s">
        <v>62</v>
      </c>
      <c r="B198" t="str">
        <f t="shared" ref="B198" si="259">+CONCATENATE(A198,"*",AH198)</f>
        <v>131563*450</v>
      </c>
      <c r="D198" s="42" t="s">
        <v>896</v>
      </c>
      <c r="E198" s="187"/>
      <c r="F198" s="407"/>
      <c r="G198" s="226">
        <v>50</v>
      </c>
      <c r="H198" s="304"/>
      <c r="I198" s="406"/>
      <c r="J198" s="406"/>
      <c r="K198" s="58" t="s">
        <v>2604</v>
      </c>
      <c r="L198" s="16" t="s">
        <v>2613</v>
      </c>
      <c r="M198" s="16"/>
      <c r="N198" s="63" t="s">
        <v>2065</v>
      </c>
      <c r="O198" s="63" t="s">
        <v>2071</v>
      </c>
      <c r="P198" s="63">
        <v>33</v>
      </c>
      <c r="Q198" s="63">
        <v>33</v>
      </c>
      <c r="R198" t="str">
        <f>CONCATENATE(Tableau1[[#This Row],[LONGUEUR UNITE]],"X",Tableau1[[#This Row],[LARGEUR UNITE]])</f>
        <v>33X33</v>
      </c>
      <c r="S198" s="16" t="s">
        <v>2064</v>
      </c>
      <c r="T198" s="16"/>
      <c r="U198" s="16" t="s">
        <v>1261</v>
      </c>
      <c r="V198" s="63" t="s">
        <v>2084</v>
      </c>
      <c r="W198" s="45" t="s">
        <v>2592</v>
      </c>
      <c r="X198" s="45"/>
      <c r="Y198" s="6" t="s">
        <v>63</v>
      </c>
      <c r="Z198" s="18">
        <v>24</v>
      </c>
      <c r="AA198" s="92">
        <v>1200</v>
      </c>
      <c r="AB198" s="271">
        <v>6</v>
      </c>
      <c r="AC198" s="271">
        <v>5</v>
      </c>
      <c r="AD198" s="271">
        <v>30</v>
      </c>
      <c r="AE198" s="278">
        <f t="shared" ref="AE198" si="260">AF198/Z198</f>
        <v>3.1210416666666667</v>
      </c>
      <c r="AF198" s="268">
        <v>74.905000000000001</v>
      </c>
      <c r="AG198" s="278">
        <f t="shared" si="199"/>
        <v>62.420833333333334</v>
      </c>
      <c r="AH198" s="404">
        <v>450</v>
      </c>
      <c r="AI198" s="404">
        <f t="shared" si="3"/>
        <v>15</v>
      </c>
      <c r="AJ198" s="727">
        <v>0.69584699999999999</v>
      </c>
      <c r="AK198" s="88">
        <f t="shared" si="200"/>
        <v>0.9492741860416668</v>
      </c>
      <c r="AL198" s="88">
        <f t="shared" si="201"/>
        <v>22.782580465000002</v>
      </c>
      <c r="AM198" s="88">
        <f t="shared" si="202"/>
        <v>18.985483720833336</v>
      </c>
      <c r="AN198" t="s">
        <v>2826</v>
      </c>
      <c r="AO198" s="88" t="s">
        <v>2675</v>
      </c>
    </row>
    <row r="199" spans="1:41" ht="19.5" customHeight="1">
      <c r="A199" s="745" t="s">
        <v>62</v>
      </c>
      <c r="B199" t="str">
        <f t="shared" ref="B199" si="261">+CONCATENATE(A199,"*",AH199)</f>
        <v>131563*990</v>
      </c>
      <c r="D199" s="42" t="s">
        <v>896</v>
      </c>
      <c r="E199" s="187"/>
      <c r="F199" s="407"/>
      <c r="G199" s="226">
        <v>50</v>
      </c>
      <c r="H199" s="304"/>
      <c r="I199" s="406"/>
      <c r="J199" s="406"/>
      <c r="K199" s="58" t="s">
        <v>2604</v>
      </c>
      <c r="L199" s="16" t="s">
        <v>2613</v>
      </c>
      <c r="M199" s="16"/>
      <c r="N199" s="63" t="s">
        <v>2065</v>
      </c>
      <c r="O199" s="63" t="s">
        <v>2071</v>
      </c>
      <c r="P199" s="63">
        <v>33</v>
      </c>
      <c r="Q199" s="63">
        <v>33</v>
      </c>
      <c r="R199" t="str">
        <f>CONCATENATE(Tableau1[[#This Row],[LONGUEUR UNITE]],"X",Tableau1[[#This Row],[LARGEUR UNITE]])</f>
        <v>33X33</v>
      </c>
      <c r="S199" s="16" t="s">
        <v>2064</v>
      </c>
      <c r="T199" s="16"/>
      <c r="U199" s="16" t="s">
        <v>1261</v>
      </c>
      <c r="V199" s="63" t="s">
        <v>2084</v>
      </c>
      <c r="W199" s="45" t="s">
        <v>2592</v>
      </c>
      <c r="X199" s="45"/>
      <c r="Y199" s="6" t="s">
        <v>63</v>
      </c>
      <c r="Z199" s="18">
        <v>24</v>
      </c>
      <c r="AA199" s="92">
        <v>1200</v>
      </c>
      <c r="AB199" s="271">
        <v>6</v>
      </c>
      <c r="AC199" s="271">
        <v>5</v>
      </c>
      <c r="AD199" s="271">
        <v>30</v>
      </c>
      <c r="AE199" s="278">
        <f t="shared" ref="AE199" si="262">AF199/Z199</f>
        <v>3.1210416666666667</v>
      </c>
      <c r="AF199" s="268">
        <v>74.905000000000001</v>
      </c>
      <c r="AG199" s="278">
        <f t="shared" si="199"/>
        <v>62.420833333333334</v>
      </c>
      <c r="AH199" s="404">
        <v>990</v>
      </c>
      <c r="AI199" s="404">
        <f t="shared" si="3"/>
        <v>33</v>
      </c>
      <c r="AJ199" s="727">
        <v>0.71274400000000004</v>
      </c>
      <c r="AK199" s="88">
        <f t="shared" si="200"/>
        <v>0.89653794499999984</v>
      </c>
      <c r="AL199" s="88">
        <f t="shared" si="201"/>
        <v>21.516910679999995</v>
      </c>
      <c r="AM199" s="88">
        <f t="shared" si="202"/>
        <v>17.930758899999997</v>
      </c>
      <c r="AN199" t="s">
        <v>2826</v>
      </c>
      <c r="AO199" s="88" t="s">
        <v>2675</v>
      </c>
    </row>
    <row r="200" spans="1:41" ht="19.5" customHeight="1">
      <c r="A200" s="746"/>
      <c r="B200" s="295"/>
      <c r="C200" s="295"/>
      <c r="D200" s="409"/>
      <c r="E200" s="1038"/>
      <c r="F200" s="407"/>
      <c r="G200" s="410"/>
      <c r="H200" s="304"/>
      <c r="I200" s="406"/>
      <c r="J200" s="406"/>
      <c r="K200" s="411"/>
      <c r="L200" s="412"/>
      <c r="M200" s="412"/>
      <c r="N200" s="412"/>
      <c r="O200" s="412"/>
      <c r="P200" s="412"/>
      <c r="Q200" s="412"/>
      <c r="R200" s="412"/>
      <c r="S200" s="412"/>
      <c r="T200" s="412"/>
      <c r="U200" s="412"/>
      <c r="V200" s="412"/>
      <c r="W200" s="295"/>
      <c r="X200" s="295"/>
      <c r="Y200" s="295"/>
      <c r="Z200" s="413"/>
      <c r="AA200" s="414"/>
      <c r="AB200" s="415"/>
      <c r="AC200" s="415"/>
      <c r="AD200" s="415"/>
      <c r="AE200" s="298"/>
      <c r="AF200" s="295"/>
      <c r="AG200" s="298"/>
      <c r="AH200" s="416"/>
      <c r="AI200" s="416"/>
      <c r="AJ200" s="729"/>
      <c r="AK200" s="729"/>
      <c r="AL200" s="729"/>
      <c r="AM200" s="729"/>
      <c r="AO200" s="88"/>
    </row>
    <row r="201" spans="1:41" ht="19.5" customHeight="1">
      <c r="A201" s="747" t="s">
        <v>1394</v>
      </c>
      <c r="B201" t="str">
        <f>+CONCATENATE(A201,"*",AH201)</f>
        <v>133973*1</v>
      </c>
      <c r="D201" s="89" t="s">
        <v>1400</v>
      </c>
      <c r="E201" s="89"/>
      <c r="F201" s="89"/>
      <c r="G201" s="89">
        <v>50</v>
      </c>
      <c r="H201" s="316"/>
      <c r="I201" s="417" t="s">
        <v>1867</v>
      </c>
      <c r="J201" s="417"/>
      <c r="K201" s="89" t="s">
        <v>2604</v>
      </c>
      <c r="L201" s="16" t="s">
        <v>2613</v>
      </c>
      <c r="M201" s="16"/>
      <c r="N201" s="89" t="s">
        <v>2065</v>
      </c>
      <c r="O201" s="89" t="s">
        <v>1393</v>
      </c>
      <c r="P201" s="89">
        <v>33</v>
      </c>
      <c r="Q201" s="89">
        <v>33</v>
      </c>
      <c r="R201" s="89" t="str">
        <f>CONCATENATE(Tableau1[[#This Row],[LONGUEUR UNITE]],"X",Tableau1[[#This Row],[LARGEUR UNITE]])</f>
        <v>33X33</v>
      </c>
      <c r="S201" s="16" t="s">
        <v>2064</v>
      </c>
      <c r="T201" s="16"/>
      <c r="U201" s="16" t="s">
        <v>1261</v>
      </c>
      <c r="V201" s="89" t="s">
        <v>2091</v>
      </c>
      <c r="W201" s="45" t="s">
        <v>2593</v>
      </c>
      <c r="X201" s="45"/>
      <c r="Y201" s="89" t="s">
        <v>1401</v>
      </c>
      <c r="Z201" s="89">
        <v>12</v>
      </c>
      <c r="AA201" s="89">
        <v>600</v>
      </c>
      <c r="AB201" s="272">
        <v>10</v>
      </c>
      <c r="AC201" s="272">
        <v>6</v>
      </c>
      <c r="AD201" s="272">
        <v>60</v>
      </c>
      <c r="AE201" s="292">
        <f t="shared" ref="AE201:AE202" si="263">AF201/Z201</f>
        <v>4.298</v>
      </c>
      <c r="AF201" s="268">
        <v>51.576000000000001</v>
      </c>
      <c r="AG201" s="278">
        <f t="shared" ref="AG201:AG202" si="264">AF201/AA201*1000</f>
        <v>85.96</v>
      </c>
      <c r="AH201" s="472">
        <v>1</v>
      </c>
      <c r="AI201" s="404">
        <f t="shared" si="3"/>
        <v>1.6666666666666666E-2</v>
      </c>
      <c r="AJ201" s="727">
        <v>0.71841599999999994</v>
      </c>
      <c r="AK201" s="88">
        <f t="shared" ref="AK201:AK202" si="265">AL201/Z201</f>
        <v>1.2102480320000002</v>
      </c>
      <c r="AL201" s="88">
        <f t="shared" ref="AL201:AL202" si="266">AF201-(AF201*AJ201)</f>
        <v>14.522976384000003</v>
      </c>
      <c r="AM201" s="88">
        <f t="shared" ref="AM201:AM202" si="267">AL201/AA201*1000</f>
        <v>24.204960640000007</v>
      </c>
      <c r="AN201" t="s">
        <v>2826</v>
      </c>
      <c r="AO201" s="88" t="s">
        <v>2676</v>
      </c>
    </row>
    <row r="202" spans="1:41" ht="19.5" customHeight="1">
      <c r="A202" s="748" t="s">
        <v>1395</v>
      </c>
      <c r="B202" t="str">
        <f>+CONCATENATE(A202,"*",AH202)</f>
        <v>133583*1</v>
      </c>
      <c r="D202" s="89" t="s">
        <v>1402</v>
      </c>
      <c r="E202" s="89"/>
      <c r="F202" s="89"/>
      <c r="G202" s="89">
        <v>50</v>
      </c>
      <c r="H202" s="316"/>
      <c r="I202" s="417"/>
      <c r="J202" s="417"/>
      <c r="K202" s="89" t="s">
        <v>2604</v>
      </c>
      <c r="L202" s="16" t="s">
        <v>2613</v>
      </c>
      <c r="M202" s="16"/>
      <c r="N202" s="89" t="s">
        <v>2065</v>
      </c>
      <c r="O202" s="89" t="s">
        <v>1393</v>
      </c>
      <c r="P202" s="89">
        <v>33</v>
      </c>
      <c r="Q202" s="89">
        <v>33</v>
      </c>
      <c r="R202" s="89" t="str">
        <f>CONCATENATE(Tableau1[[#This Row],[LONGUEUR UNITE]],"X",Tableau1[[#This Row],[LARGEUR UNITE]])</f>
        <v>33X33</v>
      </c>
      <c r="S202" s="16" t="s">
        <v>2064</v>
      </c>
      <c r="T202" s="16"/>
      <c r="U202" s="16" t="s">
        <v>1261</v>
      </c>
      <c r="V202" s="89" t="s">
        <v>2092</v>
      </c>
      <c r="W202" s="45" t="s">
        <v>2593</v>
      </c>
      <c r="X202" s="45"/>
      <c r="Y202" s="89" t="s">
        <v>1403</v>
      </c>
      <c r="Z202" s="89">
        <v>12</v>
      </c>
      <c r="AA202" s="89">
        <v>600</v>
      </c>
      <c r="AB202" s="272">
        <v>10</v>
      </c>
      <c r="AC202" s="272">
        <v>6</v>
      </c>
      <c r="AD202" s="272">
        <v>60</v>
      </c>
      <c r="AE202" s="292">
        <f t="shared" si="263"/>
        <v>4.298</v>
      </c>
      <c r="AF202" s="268">
        <v>51.576000000000001</v>
      </c>
      <c r="AG202" s="278">
        <f t="shared" si="264"/>
        <v>85.96</v>
      </c>
      <c r="AH202" s="472">
        <v>1</v>
      </c>
      <c r="AI202" s="404">
        <f t="shared" si="3"/>
        <v>1.6666666666666666E-2</v>
      </c>
      <c r="AJ202" s="727">
        <v>0.71841599999999994</v>
      </c>
      <c r="AK202" s="88">
        <f t="shared" si="265"/>
        <v>1.2102480320000002</v>
      </c>
      <c r="AL202" s="88">
        <f t="shared" si="266"/>
        <v>14.522976384000003</v>
      </c>
      <c r="AM202" s="88">
        <f t="shared" si="267"/>
        <v>24.204960640000007</v>
      </c>
      <c r="AN202" t="s">
        <v>2826</v>
      </c>
      <c r="AO202" s="88" t="s">
        <v>2676</v>
      </c>
    </row>
    <row r="203" spans="1:41" ht="19.5" customHeight="1">
      <c r="A203" s="741"/>
      <c r="D203" s="42"/>
      <c r="E203" s="187"/>
      <c r="F203" s="405"/>
      <c r="G203" s="226"/>
      <c r="H203" s="304"/>
      <c r="I203" s="406"/>
      <c r="J203" s="406"/>
      <c r="K203" s="59"/>
      <c r="L203" s="77"/>
      <c r="M203" s="77"/>
      <c r="N203" s="78"/>
      <c r="O203" s="78"/>
      <c r="P203" s="78"/>
      <c r="Q203" s="78"/>
      <c r="R203" s="78"/>
      <c r="S203" s="78"/>
      <c r="T203" s="78"/>
      <c r="U203" s="78"/>
      <c r="V203" s="77"/>
      <c r="W203" s="77"/>
      <c r="X203" s="77"/>
      <c r="Y203" s="79"/>
      <c r="Z203" s="18"/>
      <c r="AA203" s="92"/>
      <c r="AB203" s="271"/>
      <c r="AC203" s="271"/>
      <c r="AD203" s="271"/>
      <c r="AE203" s="279"/>
      <c r="AF203"/>
      <c r="AG203" s="279"/>
      <c r="AH203" s="404"/>
      <c r="AI203" s="404"/>
      <c r="AJ203" s="88"/>
      <c r="AK203" s="88"/>
      <c r="AL203" s="88"/>
      <c r="AM203" s="88"/>
      <c r="AO203" s="88"/>
    </row>
    <row r="204" spans="1:41" ht="19.5" customHeight="1">
      <c r="A204" s="745" t="s">
        <v>1428</v>
      </c>
      <c r="B204" t="str">
        <f>+CONCATENATE(A204,"*",AH204)</f>
        <v>131594*1</v>
      </c>
      <c r="D204" s="42" t="s">
        <v>1671</v>
      </c>
      <c r="E204" s="187"/>
      <c r="F204" s="407"/>
      <c r="G204" s="226">
        <v>50</v>
      </c>
      <c r="H204" s="304"/>
      <c r="I204" s="406" t="s">
        <v>2093</v>
      </c>
      <c r="J204" s="406"/>
      <c r="K204" s="58" t="s">
        <v>2604</v>
      </c>
      <c r="L204" s="16" t="s">
        <v>2613</v>
      </c>
      <c r="M204" s="16"/>
      <c r="N204" s="38" t="s">
        <v>2065</v>
      </c>
      <c r="O204" s="38" t="s">
        <v>5</v>
      </c>
      <c r="P204" s="38">
        <v>33</v>
      </c>
      <c r="Q204" s="38">
        <v>33</v>
      </c>
      <c r="R204" t="str">
        <f>CONCATENATE(Tableau1[[#This Row],[LONGUEUR UNITE]],"X",Tableau1[[#This Row],[LARGEUR UNITE]])</f>
        <v>33X33</v>
      </c>
      <c r="S204" s="16" t="s">
        <v>2094</v>
      </c>
      <c r="T204" s="16"/>
      <c r="U204" s="16" t="s">
        <v>1261</v>
      </c>
      <c r="V204" s="38" t="s">
        <v>5</v>
      </c>
      <c r="W204" s="45" t="s">
        <v>2592</v>
      </c>
      <c r="X204" s="45"/>
      <c r="Y204" s="26" t="s">
        <v>2095</v>
      </c>
      <c r="Z204" s="18">
        <v>60</v>
      </c>
      <c r="AA204" s="92">
        <f>Z204*G204</f>
        <v>3000</v>
      </c>
      <c r="AB204" s="271">
        <v>4</v>
      </c>
      <c r="AC204" s="271">
        <v>3</v>
      </c>
      <c r="AD204" s="271">
        <v>12</v>
      </c>
      <c r="AE204" s="278">
        <f t="shared" ref="AE204" si="268">AF204/Z204</f>
        <v>2.3408833333333332</v>
      </c>
      <c r="AF204" s="268">
        <v>140.453</v>
      </c>
      <c r="AG204" s="278">
        <f t="shared" ref="AG204:AG205" si="269">AF204/AA204*1000</f>
        <v>46.817666666666668</v>
      </c>
      <c r="AH204" s="404">
        <v>1</v>
      </c>
      <c r="AI204" s="404">
        <f t="shared" si="3"/>
        <v>8.3333333333333329E-2</v>
      </c>
      <c r="AJ204" s="727">
        <v>0.64328199999999991</v>
      </c>
      <c r="AK204" s="88">
        <f t="shared" ref="AK204:AK205" si="270">AL204/Z204</f>
        <v>0.83503522090000026</v>
      </c>
      <c r="AL204" s="88">
        <f t="shared" ref="AL204:AL205" si="271">AF204-(AF204*AJ204)</f>
        <v>50.102113254000017</v>
      </c>
      <c r="AM204" s="88">
        <f t="shared" ref="AM204:AM205" si="272">AL204/AA204*1000</f>
        <v>16.700704418000008</v>
      </c>
      <c r="AN204" t="s">
        <v>2826</v>
      </c>
      <c r="AO204" s="88" t="s">
        <v>2677</v>
      </c>
    </row>
    <row r="205" spans="1:41" ht="19.5" customHeight="1">
      <c r="A205" s="745" t="s">
        <v>1428</v>
      </c>
      <c r="B205" t="str">
        <f>+CONCATENATE(A205,"*",AH205)</f>
        <v>131594*12</v>
      </c>
      <c r="D205" s="42" t="s">
        <v>1671</v>
      </c>
      <c r="E205" s="187"/>
      <c r="F205" s="407"/>
      <c r="G205" s="226">
        <v>50</v>
      </c>
      <c r="H205" s="304"/>
      <c r="I205" s="406" t="s">
        <v>2093</v>
      </c>
      <c r="J205" s="406"/>
      <c r="K205" s="58" t="s">
        <v>2604</v>
      </c>
      <c r="L205" s="16" t="s">
        <v>2613</v>
      </c>
      <c r="M205" s="16"/>
      <c r="N205" s="38" t="s">
        <v>2065</v>
      </c>
      <c r="O205" s="38" t="s">
        <v>5</v>
      </c>
      <c r="P205" s="38">
        <v>33</v>
      </c>
      <c r="Q205" s="38">
        <v>33</v>
      </c>
      <c r="R205" t="str">
        <f>CONCATENATE(Tableau1[[#This Row],[LONGUEUR UNITE]],"X",Tableau1[[#This Row],[LARGEUR UNITE]])</f>
        <v>33X33</v>
      </c>
      <c r="S205" s="16" t="s">
        <v>2094</v>
      </c>
      <c r="T205" s="16"/>
      <c r="U205" s="16" t="s">
        <v>1261</v>
      </c>
      <c r="V205" s="38" t="s">
        <v>5</v>
      </c>
      <c r="W205" s="45" t="s">
        <v>2592</v>
      </c>
      <c r="X205" s="45"/>
      <c r="Y205" s="26" t="s">
        <v>2095</v>
      </c>
      <c r="Z205" s="18">
        <v>60</v>
      </c>
      <c r="AA205" s="92">
        <f>Z205*G205</f>
        <v>3000</v>
      </c>
      <c r="AB205" s="271">
        <v>4</v>
      </c>
      <c r="AC205" s="271">
        <v>3</v>
      </c>
      <c r="AD205" s="271">
        <v>12</v>
      </c>
      <c r="AE205" s="278">
        <f t="shared" ref="AE205" si="273">AF205/Z205</f>
        <v>2.3408833333333332</v>
      </c>
      <c r="AF205" s="268">
        <v>140.453</v>
      </c>
      <c r="AG205" s="278">
        <f t="shared" si="269"/>
        <v>46.817666666666668</v>
      </c>
      <c r="AH205" s="404">
        <v>12</v>
      </c>
      <c r="AI205" s="404">
        <f t="shared" si="3"/>
        <v>1</v>
      </c>
      <c r="AJ205" s="727">
        <v>0.67160200000000003</v>
      </c>
      <c r="AK205" s="88">
        <f t="shared" si="270"/>
        <v>0.76874140489999998</v>
      </c>
      <c r="AL205" s="88">
        <f t="shared" si="271"/>
        <v>46.124484293999998</v>
      </c>
      <c r="AM205" s="88">
        <f t="shared" si="272"/>
        <v>15.374828097999998</v>
      </c>
      <c r="AN205" t="s">
        <v>2826</v>
      </c>
      <c r="AO205" s="88" t="s">
        <v>2677</v>
      </c>
    </row>
    <row r="206" spans="1:41" ht="19.5" customHeight="1">
      <c r="A206" s="741"/>
      <c r="B206" s="5"/>
      <c r="C206" s="5"/>
      <c r="D206" s="42"/>
      <c r="E206" s="187"/>
      <c r="F206" s="405"/>
      <c r="G206" s="226"/>
      <c r="H206" s="304"/>
      <c r="I206" s="406"/>
      <c r="J206" s="406"/>
      <c r="K206" s="59"/>
      <c r="L206" s="77"/>
      <c r="M206" s="77"/>
      <c r="N206" s="78"/>
      <c r="O206" s="78"/>
      <c r="P206" s="78"/>
      <c r="Q206" s="78"/>
      <c r="R206" s="78"/>
      <c r="S206" s="78"/>
      <c r="T206" s="78"/>
      <c r="U206" s="78"/>
      <c r="V206" s="77"/>
      <c r="W206" s="77"/>
      <c r="X206" s="77"/>
      <c r="Y206" s="79"/>
      <c r="Z206" s="18"/>
      <c r="AA206" s="92"/>
      <c r="AB206" s="271"/>
      <c r="AC206" s="271"/>
      <c r="AD206" s="271"/>
      <c r="AE206" s="279"/>
      <c r="AF206" s="5"/>
      <c r="AG206" s="279"/>
      <c r="AH206" s="404"/>
      <c r="AI206" s="404"/>
      <c r="AJ206" s="88"/>
      <c r="AK206" s="88"/>
      <c r="AL206" s="88"/>
      <c r="AM206" s="88"/>
      <c r="AO206" s="88"/>
    </row>
    <row r="207" spans="1:41" ht="19.5" customHeight="1">
      <c r="A207" s="745" t="s">
        <v>9</v>
      </c>
      <c r="B207" t="str">
        <f t="shared" ref="B207:B212" si="274">+CONCATENATE(A207,"*",AH207)</f>
        <v>121480*1</v>
      </c>
      <c r="D207" s="42" t="s">
        <v>825</v>
      </c>
      <c r="E207" s="187"/>
      <c r="F207" s="407"/>
      <c r="G207" s="226">
        <v>100</v>
      </c>
      <c r="H207" s="304"/>
      <c r="I207" s="406" t="s">
        <v>1868</v>
      </c>
      <c r="J207" s="406"/>
      <c r="K207" s="58" t="s">
        <v>2604</v>
      </c>
      <c r="L207" s="16" t="s">
        <v>2613</v>
      </c>
      <c r="M207" s="16"/>
      <c r="N207" s="38" t="s">
        <v>2065</v>
      </c>
      <c r="O207" s="38" t="s">
        <v>5</v>
      </c>
      <c r="P207" s="38">
        <v>30</v>
      </c>
      <c r="Q207" s="38">
        <v>39</v>
      </c>
      <c r="R207" t="str">
        <f>CONCATENATE(Tableau1[[#This Row],[LONGUEUR UNITE]],"X",Tableau1[[#This Row],[LARGEUR UNITE]])</f>
        <v>30X39</v>
      </c>
      <c r="S207" s="16" t="s">
        <v>2064</v>
      </c>
      <c r="T207" s="16"/>
      <c r="U207" s="16" t="s">
        <v>1261</v>
      </c>
      <c r="V207" s="38" t="s">
        <v>5</v>
      </c>
      <c r="W207" s="45" t="s">
        <v>2592</v>
      </c>
      <c r="X207" s="45"/>
      <c r="Y207" s="26" t="s">
        <v>684</v>
      </c>
      <c r="Z207" s="18">
        <v>24</v>
      </c>
      <c r="AA207" s="92">
        <v>2400</v>
      </c>
      <c r="AB207" s="271">
        <v>4</v>
      </c>
      <c r="AC207" s="271">
        <v>5</v>
      </c>
      <c r="AD207" s="271">
        <v>20</v>
      </c>
      <c r="AE207" s="278">
        <f t="shared" ref="AE207" si="275">AF207/Z207</f>
        <v>3.4783749999999998</v>
      </c>
      <c r="AF207" s="268">
        <v>83.480999999999995</v>
      </c>
      <c r="AG207" s="278">
        <f t="shared" ref="AG207:AG212" si="276">AF207/AA207*1000</f>
        <v>34.783749999999998</v>
      </c>
      <c r="AH207" s="404">
        <v>1</v>
      </c>
      <c r="AI207" s="404">
        <f t="shared" si="3"/>
        <v>0.05</v>
      </c>
      <c r="AJ207" s="727">
        <v>0.69862899999999994</v>
      </c>
      <c r="AK207" s="88">
        <f t="shared" ref="AK207:AK212" si="277">AL207/Z207</f>
        <v>1.0482813521250003</v>
      </c>
      <c r="AL207" s="88">
        <f t="shared" ref="AL207:AL212" si="278">AF207-(AF207*AJ207)</f>
        <v>25.158752451000005</v>
      </c>
      <c r="AM207" s="88">
        <f t="shared" ref="AM207:AM212" si="279">AL207/AA207*1000</f>
        <v>10.482813521250002</v>
      </c>
      <c r="AN207" t="s">
        <v>2826</v>
      </c>
      <c r="AO207" s="88" t="s">
        <v>2678</v>
      </c>
    </row>
    <row r="208" spans="1:41" ht="19.5" customHeight="1">
      <c r="A208" s="745" t="s">
        <v>9</v>
      </c>
      <c r="B208" t="str">
        <f t="shared" si="274"/>
        <v>121480*20</v>
      </c>
      <c r="D208" s="42" t="s">
        <v>825</v>
      </c>
      <c r="E208" s="187"/>
      <c r="F208" s="407"/>
      <c r="G208" s="226">
        <v>100</v>
      </c>
      <c r="H208" s="304"/>
      <c r="I208" s="406" t="s">
        <v>1868</v>
      </c>
      <c r="J208" s="406"/>
      <c r="K208" s="58" t="s">
        <v>2604</v>
      </c>
      <c r="L208" s="16" t="s">
        <v>2613</v>
      </c>
      <c r="M208" s="16"/>
      <c r="N208" s="38" t="s">
        <v>2065</v>
      </c>
      <c r="O208" s="38" t="s">
        <v>5</v>
      </c>
      <c r="P208" s="38">
        <v>30</v>
      </c>
      <c r="Q208" s="38">
        <v>39</v>
      </c>
      <c r="R208" t="str">
        <f>CONCATENATE(Tableau1[[#This Row],[LONGUEUR UNITE]],"X",Tableau1[[#This Row],[LARGEUR UNITE]])</f>
        <v>30X39</v>
      </c>
      <c r="S208" s="16" t="s">
        <v>2064</v>
      </c>
      <c r="T208" s="16"/>
      <c r="U208" s="16" t="s">
        <v>1261</v>
      </c>
      <c r="V208" s="38" t="s">
        <v>5</v>
      </c>
      <c r="W208" s="45" t="s">
        <v>2592</v>
      </c>
      <c r="X208" s="45"/>
      <c r="Y208" s="26" t="s">
        <v>684</v>
      </c>
      <c r="Z208" s="18">
        <v>24</v>
      </c>
      <c r="AA208" s="92">
        <v>2400</v>
      </c>
      <c r="AB208" s="271">
        <v>4</v>
      </c>
      <c r="AC208" s="271">
        <v>5</v>
      </c>
      <c r="AD208" s="271">
        <v>20</v>
      </c>
      <c r="AE208" s="278">
        <f t="shared" ref="AE208" si="280">AF208/Z208</f>
        <v>3.4783749999999998</v>
      </c>
      <c r="AF208" s="268">
        <v>83.480999999999995</v>
      </c>
      <c r="AG208" s="278">
        <f t="shared" si="276"/>
        <v>34.783749999999998</v>
      </c>
      <c r="AH208" s="404">
        <v>20</v>
      </c>
      <c r="AI208" s="404">
        <f t="shared" si="3"/>
        <v>1</v>
      </c>
      <c r="AJ208" s="727">
        <v>0.72255499999999995</v>
      </c>
      <c r="AK208" s="88">
        <f t="shared" si="277"/>
        <v>0.96505775187499998</v>
      </c>
      <c r="AL208" s="88">
        <f t="shared" si="278"/>
        <v>23.161386045</v>
      </c>
      <c r="AM208" s="88">
        <f t="shared" si="279"/>
        <v>9.6505775187499996</v>
      </c>
      <c r="AN208" t="s">
        <v>2826</v>
      </c>
      <c r="AO208" s="88" t="s">
        <v>2678</v>
      </c>
    </row>
    <row r="209" spans="1:41" ht="19.5" customHeight="1">
      <c r="A209" s="745" t="s">
        <v>9</v>
      </c>
      <c r="B209" t="str">
        <f t="shared" si="274"/>
        <v>121480*60</v>
      </c>
      <c r="D209" s="42" t="s">
        <v>825</v>
      </c>
      <c r="E209" s="187"/>
      <c r="F209" s="407"/>
      <c r="G209" s="226">
        <v>100</v>
      </c>
      <c r="H209" s="304"/>
      <c r="I209" s="406" t="s">
        <v>1868</v>
      </c>
      <c r="J209" s="406"/>
      <c r="K209" s="58" t="s">
        <v>2604</v>
      </c>
      <c r="L209" s="16" t="s">
        <v>2613</v>
      </c>
      <c r="M209" s="16"/>
      <c r="N209" s="38" t="s">
        <v>2065</v>
      </c>
      <c r="O209" s="38" t="s">
        <v>5</v>
      </c>
      <c r="P209" s="38">
        <v>30</v>
      </c>
      <c r="Q209" s="38">
        <v>39</v>
      </c>
      <c r="R209" t="str">
        <f>CONCATENATE(Tableau1[[#This Row],[LONGUEUR UNITE]],"X",Tableau1[[#This Row],[LARGEUR UNITE]])</f>
        <v>30X39</v>
      </c>
      <c r="S209" s="16" t="s">
        <v>2064</v>
      </c>
      <c r="T209" s="16"/>
      <c r="U209" s="16" t="s">
        <v>1261</v>
      </c>
      <c r="V209" s="38" t="s">
        <v>5</v>
      </c>
      <c r="W209" s="45" t="s">
        <v>2592</v>
      </c>
      <c r="X209" s="45"/>
      <c r="Y209" s="26" t="s">
        <v>684</v>
      </c>
      <c r="Z209" s="18">
        <v>24</v>
      </c>
      <c r="AA209" s="92">
        <v>2400</v>
      </c>
      <c r="AB209" s="271">
        <v>4</v>
      </c>
      <c r="AC209" s="271">
        <v>5</v>
      </c>
      <c r="AD209" s="271">
        <v>20</v>
      </c>
      <c r="AE209" s="278">
        <f t="shared" ref="AE209" si="281">AF209/Z209</f>
        <v>3.4783749999999998</v>
      </c>
      <c r="AF209" s="268">
        <v>83.480999999999995</v>
      </c>
      <c r="AG209" s="278">
        <f t="shared" si="276"/>
        <v>34.783749999999998</v>
      </c>
      <c r="AH209" s="404">
        <v>60</v>
      </c>
      <c r="AI209" s="404">
        <f t="shared" si="3"/>
        <v>3</v>
      </c>
      <c r="AJ209" s="727">
        <v>0.725329</v>
      </c>
      <c r="AK209" s="88">
        <f t="shared" si="277"/>
        <v>0.95540873962500006</v>
      </c>
      <c r="AL209" s="88">
        <f t="shared" si="278"/>
        <v>22.929809751000001</v>
      </c>
      <c r="AM209" s="88">
        <f t="shared" si="279"/>
        <v>9.5540873962500008</v>
      </c>
      <c r="AN209" t="s">
        <v>2826</v>
      </c>
      <c r="AO209" s="88" t="s">
        <v>2678</v>
      </c>
    </row>
    <row r="210" spans="1:41" ht="19.5" customHeight="1">
      <c r="A210" s="745" t="s">
        <v>9</v>
      </c>
      <c r="B210" t="str">
        <f t="shared" si="274"/>
        <v>121480*120</v>
      </c>
      <c r="D210" s="42" t="s">
        <v>825</v>
      </c>
      <c r="E210" s="187"/>
      <c r="F210" s="407"/>
      <c r="G210" s="226">
        <v>100</v>
      </c>
      <c r="H210" s="304"/>
      <c r="I210" s="406" t="s">
        <v>1868</v>
      </c>
      <c r="J210" s="406"/>
      <c r="K210" s="58" t="s">
        <v>2604</v>
      </c>
      <c r="L210" s="16" t="s">
        <v>2613</v>
      </c>
      <c r="M210" s="16"/>
      <c r="N210" s="38" t="s">
        <v>2065</v>
      </c>
      <c r="O210" s="38" t="s">
        <v>5</v>
      </c>
      <c r="P210" s="38">
        <v>30</v>
      </c>
      <c r="Q210" s="38">
        <v>39</v>
      </c>
      <c r="R210" t="str">
        <f>CONCATENATE(Tableau1[[#This Row],[LONGUEUR UNITE]],"X",Tableau1[[#This Row],[LARGEUR UNITE]])</f>
        <v>30X39</v>
      </c>
      <c r="S210" s="16" t="s">
        <v>2064</v>
      </c>
      <c r="T210" s="16"/>
      <c r="U210" s="16" t="s">
        <v>1261</v>
      </c>
      <c r="V210" s="38" t="s">
        <v>5</v>
      </c>
      <c r="W210" s="45" t="s">
        <v>2592</v>
      </c>
      <c r="X210" s="45"/>
      <c r="Y210" s="26" t="s">
        <v>684</v>
      </c>
      <c r="Z210" s="18">
        <v>24</v>
      </c>
      <c r="AA210" s="92">
        <v>2400</v>
      </c>
      <c r="AB210" s="271">
        <v>4</v>
      </c>
      <c r="AC210" s="271">
        <v>5</v>
      </c>
      <c r="AD210" s="271">
        <v>20</v>
      </c>
      <c r="AE210" s="278">
        <f t="shared" ref="AE210" si="282">AF210/Z210</f>
        <v>3.4783749999999998</v>
      </c>
      <c r="AF210" s="268">
        <v>83.480999999999995</v>
      </c>
      <c r="AG210" s="278">
        <f t="shared" si="276"/>
        <v>34.783749999999998</v>
      </c>
      <c r="AH210" s="404">
        <v>120</v>
      </c>
      <c r="AI210" s="404">
        <f t="shared" si="3"/>
        <v>6</v>
      </c>
      <c r="AJ210" s="727">
        <v>0.72724500000000003</v>
      </c>
      <c r="AK210" s="88">
        <f t="shared" si="277"/>
        <v>0.94874417312499981</v>
      </c>
      <c r="AL210" s="88">
        <f t="shared" si="278"/>
        <v>22.769860154999996</v>
      </c>
      <c r="AM210" s="88">
        <f t="shared" si="279"/>
        <v>9.4874417312499997</v>
      </c>
      <c r="AN210" t="s">
        <v>2826</v>
      </c>
      <c r="AO210" s="88" t="s">
        <v>2678</v>
      </c>
    </row>
    <row r="211" spans="1:41" ht="19.5" customHeight="1">
      <c r="A211" s="745" t="s">
        <v>9</v>
      </c>
      <c r="B211" t="str">
        <f t="shared" si="274"/>
        <v>121480*300</v>
      </c>
      <c r="D211" s="42" t="s">
        <v>825</v>
      </c>
      <c r="E211" s="187"/>
      <c r="F211" s="407"/>
      <c r="G211" s="226">
        <v>100</v>
      </c>
      <c r="H211" s="304"/>
      <c r="I211" s="406" t="s">
        <v>1868</v>
      </c>
      <c r="J211" s="406"/>
      <c r="K211" s="58" t="s">
        <v>2604</v>
      </c>
      <c r="L211" s="16" t="s">
        <v>2613</v>
      </c>
      <c r="M211" s="16"/>
      <c r="N211" s="38" t="s">
        <v>2065</v>
      </c>
      <c r="O211" s="38" t="s">
        <v>5</v>
      </c>
      <c r="P211" s="38">
        <v>30</v>
      </c>
      <c r="Q211" s="38">
        <v>39</v>
      </c>
      <c r="R211" t="str">
        <f>CONCATENATE(Tableau1[[#This Row],[LONGUEUR UNITE]],"X",Tableau1[[#This Row],[LARGEUR UNITE]])</f>
        <v>30X39</v>
      </c>
      <c r="S211" s="16" t="s">
        <v>2064</v>
      </c>
      <c r="T211" s="16"/>
      <c r="U211" s="16" t="s">
        <v>1261</v>
      </c>
      <c r="V211" s="38" t="s">
        <v>5</v>
      </c>
      <c r="W211" s="45" t="s">
        <v>2592</v>
      </c>
      <c r="X211" s="45"/>
      <c r="Y211" s="26" t="s">
        <v>684</v>
      </c>
      <c r="Z211" s="18">
        <v>24</v>
      </c>
      <c r="AA211" s="92">
        <v>2400</v>
      </c>
      <c r="AB211" s="271">
        <v>4</v>
      </c>
      <c r="AC211" s="271">
        <v>5</v>
      </c>
      <c r="AD211" s="271">
        <v>20</v>
      </c>
      <c r="AE211" s="278">
        <f t="shared" ref="AE211" si="283">AF211/Z211</f>
        <v>3.4783749999999998</v>
      </c>
      <c r="AF211" s="268">
        <v>83.480999999999995</v>
      </c>
      <c r="AG211" s="278">
        <f t="shared" si="276"/>
        <v>34.783749999999998</v>
      </c>
      <c r="AH211" s="404">
        <v>300</v>
      </c>
      <c r="AI211" s="404">
        <f t="shared" si="3"/>
        <v>15</v>
      </c>
      <c r="AJ211" s="727">
        <v>0.73016099999999995</v>
      </c>
      <c r="AK211" s="88">
        <f t="shared" si="277"/>
        <v>0.93860123162499998</v>
      </c>
      <c r="AL211" s="88">
        <f t="shared" si="278"/>
        <v>22.526429559</v>
      </c>
      <c r="AM211" s="88">
        <f t="shared" si="279"/>
        <v>9.3860123162499995</v>
      </c>
      <c r="AN211" t="s">
        <v>2826</v>
      </c>
      <c r="AO211" s="88" t="s">
        <v>2678</v>
      </c>
    </row>
    <row r="212" spans="1:41" ht="19.5" customHeight="1">
      <c r="A212" s="745" t="s">
        <v>9</v>
      </c>
      <c r="B212" t="str">
        <f t="shared" si="274"/>
        <v>121480*660</v>
      </c>
      <c r="D212" s="42" t="s">
        <v>825</v>
      </c>
      <c r="E212" s="187"/>
      <c r="F212" s="407"/>
      <c r="G212" s="226">
        <v>100</v>
      </c>
      <c r="H212" s="304"/>
      <c r="I212" s="406" t="s">
        <v>1868</v>
      </c>
      <c r="J212" s="406"/>
      <c r="K212" s="58" t="s">
        <v>2604</v>
      </c>
      <c r="L212" s="16" t="s">
        <v>2613</v>
      </c>
      <c r="M212" s="16"/>
      <c r="N212" s="38" t="s">
        <v>2065</v>
      </c>
      <c r="O212" s="38" t="s">
        <v>5</v>
      </c>
      <c r="P212" s="38">
        <v>30</v>
      </c>
      <c r="Q212" s="38">
        <v>39</v>
      </c>
      <c r="R212" t="str">
        <f>CONCATENATE(Tableau1[[#This Row],[LONGUEUR UNITE]],"X",Tableau1[[#This Row],[LARGEUR UNITE]])</f>
        <v>30X39</v>
      </c>
      <c r="S212" s="16" t="s">
        <v>2064</v>
      </c>
      <c r="T212" s="16"/>
      <c r="U212" s="16" t="s">
        <v>1261</v>
      </c>
      <c r="V212" s="38" t="s">
        <v>5</v>
      </c>
      <c r="W212" s="45" t="s">
        <v>2592</v>
      </c>
      <c r="X212" s="45"/>
      <c r="Y212" s="26" t="s">
        <v>684</v>
      </c>
      <c r="Z212" s="18">
        <v>24</v>
      </c>
      <c r="AA212" s="92">
        <v>2400</v>
      </c>
      <c r="AB212" s="271">
        <v>4</v>
      </c>
      <c r="AC212" s="271">
        <v>5</v>
      </c>
      <c r="AD212" s="271">
        <v>20</v>
      </c>
      <c r="AE212" s="278">
        <f t="shared" ref="AE212" si="284">AF212/Z212</f>
        <v>3.4783749999999998</v>
      </c>
      <c r="AF212" s="268">
        <v>83.480999999999995</v>
      </c>
      <c r="AG212" s="278">
        <f t="shared" si="276"/>
        <v>34.783749999999998</v>
      </c>
      <c r="AH212" s="404">
        <v>660</v>
      </c>
      <c r="AI212" s="404">
        <f t="shared" si="3"/>
        <v>33</v>
      </c>
      <c r="AJ212" s="727">
        <v>0.73602699999999999</v>
      </c>
      <c r="AK212" s="88">
        <f t="shared" si="277"/>
        <v>0.91819708387499988</v>
      </c>
      <c r="AL212" s="88">
        <f t="shared" si="278"/>
        <v>22.036730012999996</v>
      </c>
      <c r="AM212" s="88">
        <f t="shared" si="279"/>
        <v>9.1819708387499972</v>
      </c>
      <c r="AN212" t="s">
        <v>2826</v>
      </c>
      <c r="AO212" s="88" t="s">
        <v>2678</v>
      </c>
    </row>
    <row r="213" spans="1:41" ht="19.5" customHeight="1">
      <c r="A213" s="743"/>
      <c r="D213" s="42"/>
      <c r="E213" s="187"/>
      <c r="F213" s="407"/>
      <c r="G213" s="226"/>
      <c r="H213" s="304"/>
      <c r="I213" s="406"/>
      <c r="J213" s="406"/>
      <c r="K213" s="58"/>
      <c r="L213" s="40"/>
      <c r="M213" s="40"/>
      <c r="N213" s="40"/>
      <c r="O213" s="40"/>
      <c r="P213" s="40"/>
      <c r="Q213" s="40"/>
      <c r="R213" s="40"/>
      <c r="S213" s="40"/>
      <c r="T213" s="40"/>
      <c r="U213" s="40"/>
      <c r="V213" s="82"/>
      <c r="W213" s="82"/>
      <c r="X213" s="82"/>
      <c r="Y213" s="81"/>
      <c r="Z213" s="18"/>
      <c r="AA213" s="92"/>
      <c r="AB213" s="271"/>
      <c r="AC213" s="271"/>
      <c r="AD213" s="271"/>
      <c r="AE213" s="279"/>
      <c r="AF213"/>
      <c r="AG213" s="279"/>
      <c r="AH213" s="404"/>
      <c r="AI213" s="404"/>
      <c r="AJ213" s="88"/>
      <c r="AK213" s="88"/>
      <c r="AL213" s="88"/>
      <c r="AM213" s="88"/>
      <c r="AO213" s="88"/>
    </row>
    <row r="214" spans="1:41" s="5" customFormat="1" ht="19.5" customHeight="1">
      <c r="A214" s="745" t="s">
        <v>64</v>
      </c>
      <c r="B214" t="str">
        <f t="shared" ref="B214:B228" si="285">+CONCATENATE(A214,"*",AH214)</f>
        <v>121840*1</v>
      </c>
      <c r="C214"/>
      <c r="D214" s="42" t="s">
        <v>858</v>
      </c>
      <c r="E214" s="187"/>
      <c r="F214" s="407"/>
      <c r="G214" s="226">
        <v>100</v>
      </c>
      <c r="H214" s="304"/>
      <c r="I214" s="406" t="s">
        <v>2049</v>
      </c>
      <c r="J214" s="406"/>
      <c r="K214" s="58" t="s">
        <v>2604</v>
      </c>
      <c r="L214" s="16" t="s">
        <v>2613</v>
      </c>
      <c r="M214" s="16"/>
      <c r="N214" s="63" t="s">
        <v>2065</v>
      </c>
      <c r="O214" s="63" t="s">
        <v>541</v>
      </c>
      <c r="P214" s="63">
        <v>30</v>
      </c>
      <c r="Q214" s="63">
        <v>39</v>
      </c>
      <c r="R214" t="str">
        <f>CONCATENATE(Tableau1[[#This Row],[LONGUEUR UNITE]],"X",Tableau1[[#This Row],[LARGEUR UNITE]])</f>
        <v>30X39</v>
      </c>
      <c r="S214" s="16" t="s">
        <v>2064</v>
      </c>
      <c r="T214" s="16"/>
      <c r="U214" s="16" t="s">
        <v>1261</v>
      </c>
      <c r="V214" s="63" t="s">
        <v>2066</v>
      </c>
      <c r="W214" s="45" t="s">
        <v>2592</v>
      </c>
      <c r="X214" s="45"/>
      <c r="Y214" s="6" t="s">
        <v>65</v>
      </c>
      <c r="Z214" s="18">
        <v>24</v>
      </c>
      <c r="AA214" s="92">
        <v>2400</v>
      </c>
      <c r="AB214" s="271">
        <v>4</v>
      </c>
      <c r="AC214" s="271">
        <v>5</v>
      </c>
      <c r="AD214" s="271">
        <v>20</v>
      </c>
      <c r="AE214" s="278">
        <f t="shared" ref="AE214:AE226" si="286">AF214/Z214</f>
        <v>5.5029166666666667</v>
      </c>
      <c r="AF214" s="268">
        <v>132.07</v>
      </c>
      <c r="AG214" s="278">
        <f t="shared" ref="AG214:AG228" si="287">AF214/AA214*1000</f>
        <v>55.029166666666661</v>
      </c>
      <c r="AH214" s="404">
        <v>1</v>
      </c>
      <c r="AI214" s="404">
        <f t="shared" si="3"/>
        <v>0.05</v>
      </c>
      <c r="AJ214" s="727">
        <v>0.68291700000000011</v>
      </c>
      <c r="AK214" s="88">
        <f t="shared" ref="AK214:AK228" si="288">AL214/Z214</f>
        <v>1.7448813254166662</v>
      </c>
      <c r="AL214" s="88">
        <f t="shared" ref="AL214:AL228" si="289">AF214-(AF214*AJ214)</f>
        <v>41.877151809999987</v>
      </c>
      <c r="AM214" s="88">
        <f t="shared" ref="AM214:AM228" si="290">AL214/AA214*1000</f>
        <v>17.448813254166659</v>
      </c>
      <c r="AN214" t="s">
        <v>2826</v>
      </c>
      <c r="AO214" s="1053" t="s">
        <v>2679</v>
      </c>
    </row>
    <row r="215" spans="1:41" s="5" customFormat="1" ht="19.5" customHeight="1">
      <c r="A215" s="745" t="s">
        <v>64</v>
      </c>
      <c r="B215" t="str">
        <f t="shared" si="285"/>
        <v>121840*20</v>
      </c>
      <c r="C215"/>
      <c r="D215" s="42" t="s">
        <v>858</v>
      </c>
      <c r="E215" s="187"/>
      <c r="F215" s="407"/>
      <c r="G215" s="226">
        <v>100</v>
      </c>
      <c r="H215" s="304"/>
      <c r="I215" s="406" t="s">
        <v>2049</v>
      </c>
      <c r="J215" s="406"/>
      <c r="K215" s="58" t="s">
        <v>2604</v>
      </c>
      <c r="L215" s="16" t="s">
        <v>2613</v>
      </c>
      <c r="M215" s="16"/>
      <c r="N215" s="63" t="s">
        <v>2065</v>
      </c>
      <c r="O215" s="63" t="s">
        <v>541</v>
      </c>
      <c r="P215" s="63">
        <v>30</v>
      </c>
      <c r="Q215" s="63">
        <v>39</v>
      </c>
      <c r="R215" t="str">
        <f>CONCATENATE(Tableau1[[#This Row],[LONGUEUR UNITE]],"X",Tableau1[[#This Row],[LARGEUR UNITE]])</f>
        <v>30X39</v>
      </c>
      <c r="S215" s="16" t="s">
        <v>2064</v>
      </c>
      <c r="T215" s="16"/>
      <c r="U215" s="16" t="s">
        <v>1261</v>
      </c>
      <c r="V215" s="63" t="s">
        <v>2066</v>
      </c>
      <c r="W215" s="45" t="s">
        <v>2592</v>
      </c>
      <c r="X215" s="45"/>
      <c r="Y215" s="6" t="s">
        <v>65</v>
      </c>
      <c r="Z215" s="18">
        <v>24</v>
      </c>
      <c r="AA215" s="92">
        <v>2400</v>
      </c>
      <c r="AB215" s="271">
        <v>4</v>
      </c>
      <c r="AC215" s="271">
        <v>5</v>
      </c>
      <c r="AD215" s="271">
        <v>20</v>
      </c>
      <c r="AE215" s="278">
        <f t="shared" ref="AE215" si="291">AF215/Z215</f>
        <v>5.5029166666666667</v>
      </c>
      <c r="AF215" s="268">
        <v>132.07</v>
      </c>
      <c r="AG215" s="278">
        <f t="shared" si="287"/>
        <v>55.029166666666661</v>
      </c>
      <c r="AH215" s="404">
        <v>20</v>
      </c>
      <c r="AI215" s="404">
        <f t="shared" si="3"/>
        <v>1</v>
      </c>
      <c r="AJ215" s="727">
        <v>0.72345399999999993</v>
      </c>
      <c r="AK215" s="88">
        <f t="shared" si="288"/>
        <v>1.5218095925000004</v>
      </c>
      <c r="AL215" s="88">
        <f t="shared" si="289"/>
        <v>36.523430220000009</v>
      </c>
      <c r="AM215" s="88">
        <f t="shared" si="290"/>
        <v>15.218095925000004</v>
      </c>
      <c r="AN215" t="s">
        <v>2826</v>
      </c>
      <c r="AO215" s="1053" t="s">
        <v>2679</v>
      </c>
    </row>
    <row r="216" spans="1:41" s="5" customFormat="1" ht="19.5" customHeight="1">
      <c r="A216" s="745" t="s">
        <v>64</v>
      </c>
      <c r="B216" t="str">
        <f t="shared" si="285"/>
        <v>121840*60</v>
      </c>
      <c r="C216"/>
      <c r="D216" s="42" t="s">
        <v>858</v>
      </c>
      <c r="E216" s="187"/>
      <c r="F216" s="407"/>
      <c r="G216" s="226">
        <v>100</v>
      </c>
      <c r="H216" s="304"/>
      <c r="I216" s="406" t="s">
        <v>2049</v>
      </c>
      <c r="J216" s="406"/>
      <c r="K216" s="58" t="s">
        <v>2604</v>
      </c>
      <c r="L216" s="16" t="s">
        <v>2613</v>
      </c>
      <c r="M216" s="16"/>
      <c r="N216" s="63" t="s">
        <v>2065</v>
      </c>
      <c r="O216" s="63" t="s">
        <v>541</v>
      </c>
      <c r="P216" s="63">
        <v>30</v>
      </c>
      <c r="Q216" s="63">
        <v>39</v>
      </c>
      <c r="R216" t="str">
        <f>CONCATENATE(Tableau1[[#This Row],[LONGUEUR UNITE]],"X",Tableau1[[#This Row],[LARGEUR UNITE]])</f>
        <v>30X39</v>
      </c>
      <c r="S216" s="16" t="s">
        <v>2064</v>
      </c>
      <c r="T216" s="16"/>
      <c r="U216" s="16" t="s">
        <v>1261</v>
      </c>
      <c r="V216" s="63" t="s">
        <v>2066</v>
      </c>
      <c r="W216" s="45" t="s">
        <v>2592</v>
      </c>
      <c r="X216" s="45"/>
      <c r="Y216" s="6" t="s">
        <v>65</v>
      </c>
      <c r="Z216" s="18">
        <v>24</v>
      </c>
      <c r="AA216" s="92">
        <v>2400</v>
      </c>
      <c r="AB216" s="271">
        <v>4</v>
      </c>
      <c r="AC216" s="271">
        <v>5</v>
      </c>
      <c r="AD216" s="271">
        <v>20</v>
      </c>
      <c r="AE216" s="278">
        <f t="shared" ref="AE216" si="292">AF216/Z216</f>
        <v>5.5029166666666667</v>
      </c>
      <c r="AF216" s="268">
        <v>132.07</v>
      </c>
      <c r="AG216" s="278">
        <f t="shared" si="287"/>
        <v>55.029166666666661</v>
      </c>
      <c r="AH216" s="404">
        <v>60</v>
      </c>
      <c r="AI216" s="404">
        <f t="shared" si="3"/>
        <v>3</v>
      </c>
      <c r="AJ216" s="727">
        <v>0.74281200000000003</v>
      </c>
      <c r="AK216" s="88">
        <f t="shared" si="288"/>
        <v>1.4152841316666667</v>
      </c>
      <c r="AL216" s="88">
        <f t="shared" si="289"/>
        <v>33.96681916</v>
      </c>
      <c r="AM216" s="88">
        <f t="shared" si="290"/>
        <v>14.152841316666667</v>
      </c>
      <c r="AN216" t="s">
        <v>2826</v>
      </c>
      <c r="AO216" s="1053" t="s">
        <v>2679</v>
      </c>
    </row>
    <row r="217" spans="1:41" ht="19.5" customHeight="1">
      <c r="A217" s="745" t="s">
        <v>66</v>
      </c>
      <c r="B217" t="str">
        <f t="shared" si="285"/>
        <v>121130*1</v>
      </c>
      <c r="D217" s="42" t="s">
        <v>811</v>
      </c>
      <c r="E217" s="187"/>
      <c r="F217" s="407"/>
      <c r="G217" s="226">
        <v>100</v>
      </c>
      <c r="H217" s="304"/>
      <c r="I217" s="406"/>
      <c r="J217" s="406"/>
      <c r="K217" s="58" t="s">
        <v>2604</v>
      </c>
      <c r="L217" s="16" t="s">
        <v>2613</v>
      </c>
      <c r="M217" s="16"/>
      <c r="N217" s="63" t="s">
        <v>2065</v>
      </c>
      <c r="O217" s="63" t="s">
        <v>541</v>
      </c>
      <c r="P217" s="63">
        <v>30</v>
      </c>
      <c r="Q217" s="63">
        <v>39</v>
      </c>
      <c r="R217" t="str">
        <f>CONCATENATE(Tableau1[[#This Row],[LONGUEUR UNITE]],"X",Tableau1[[#This Row],[LARGEUR UNITE]])</f>
        <v>30X39</v>
      </c>
      <c r="S217" s="16" t="s">
        <v>2064</v>
      </c>
      <c r="T217" s="16"/>
      <c r="U217" s="16" t="s">
        <v>1261</v>
      </c>
      <c r="V217" s="63" t="s">
        <v>2087</v>
      </c>
      <c r="W217" s="45" t="s">
        <v>2592</v>
      </c>
      <c r="X217" s="45"/>
      <c r="Y217" s="6" t="s">
        <v>67</v>
      </c>
      <c r="Z217" s="18">
        <v>24</v>
      </c>
      <c r="AA217" s="92">
        <v>2400</v>
      </c>
      <c r="AB217" s="271">
        <v>4</v>
      </c>
      <c r="AC217" s="271">
        <v>5</v>
      </c>
      <c r="AD217" s="271">
        <v>20</v>
      </c>
      <c r="AE217" s="278">
        <f t="shared" si="286"/>
        <v>5.5029166666666667</v>
      </c>
      <c r="AF217" s="268">
        <v>132.07</v>
      </c>
      <c r="AG217" s="278">
        <f t="shared" si="287"/>
        <v>55.029166666666661</v>
      </c>
      <c r="AH217" s="404">
        <v>1</v>
      </c>
      <c r="AI217" s="404">
        <f t="shared" si="3"/>
        <v>0.05</v>
      </c>
      <c r="AJ217" s="727">
        <v>0.68291700000000011</v>
      </c>
      <c r="AK217" s="88">
        <f t="shared" si="288"/>
        <v>1.7448813254166662</v>
      </c>
      <c r="AL217" s="88">
        <f t="shared" si="289"/>
        <v>41.877151809999987</v>
      </c>
      <c r="AM217" s="88">
        <f t="shared" si="290"/>
        <v>17.448813254166659</v>
      </c>
      <c r="AN217" t="s">
        <v>2826</v>
      </c>
      <c r="AO217" s="88" t="s">
        <v>2679</v>
      </c>
    </row>
    <row r="218" spans="1:41" ht="19.5" customHeight="1">
      <c r="A218" s="745" t="s">
        <v>66</v>
      </c>
      <c r="B218" t="str">
        <f t="shared" si="285"/>
        <v>121130*20</v>
      </c>
      <c r="D218" s="42" t="s">
        <v>811</v>
      </c>
      <c r="E218" s="187"/>
      <c r="F218" s="407"/>
      <c r="G218" s="226">
        <v>100</v>
      </c>
      <c r="H218" s="304"/>
      <c r="I218" s="406"/>
      <c r="J218" s="406"/>
      <c r="K218" s="58" t="s">
        <v>2604</v>
      </c>
      <c r="L218" s="16" t="s">
        <v>2613</v>
      </c>
      <c r="M218" s="16"/>
      <c r="N218" s="63" t="s">
        <v>2065</v>
      </c>
      <c r="O218" s="63" t="s">
        <v>541</v>
      </c>
      <c r="P218" s="63">
        <v>30</v>
      </c>
      <c r="Q218" s="63">
        <v>39</v>
      </c>
      <c r="R218" t="str">
        <f>CONCATENATE(Tableau1[[#This Row],[LONGUEUR UNITE]],"X",Tableau1[[#This Row],[LARGEUR UNITE]])</f>
        <v>30X39</v>
      </c>
      <c r="S218" s="16" t="s">
        <v>2064</v>
      </c>
      <c r="T218" s="16"/>
      <c r="U218" s="16" t="s">
        <v>1261</v>
      </c>
      <c r="V218" s="63" t="s">
        <v>2087</v>
      </c>
      <c r="W218" s="45" t="s">
        <v>2592</v>
      </c>
      <c r="X218" s="45"/>
      <c r="Y218" s="6" t="s">
        <v>67</v>
      </c>
      <c r="Z218" s="18">
        <v>24</v>
      </c>
      <c r="AA218" s="92">
        <v>2400</v>
      </c>
      <c r="AB218" s="271">
        <v>4</v>
      </c>
      <c r="AC218" s="271">
        <v>5</v>
      </c>
      <c r="AD218" s="271">
        <v>20</v>
      </c>
      <c r="AE218" s="278">
        <f t="shared" ref="AE218" si="293">AF218/Z218</f>
        <v>5.5029166666666667</v>
      </c>
      <c r="AF218" s="268">
        <v>132.07</v>
      </c>
      <c r="AG218" s="278">
        <f t="shared" si="287"/>
        <v>55.029166666666661</v>
      </c>
      <c r="AH218" s="404">
        <v>20</v>
      </c>
      <c r="AI218" s="404">
        <f t="shared" si="3"/>
        <v>1</v>
      </c>
      <c r="AJ218" s="727">
        <v>0.72345399999999993</v>
      </c>
      <c r="AK218" s="88">
        <f t="shared" si="288"/>
        <v>1.5218095925000004</v>
      </c>
      <c r="AL218" s="88">
        <f t="shared" si="289"/>
        <v>36.523430220000009</v>
      </c>
      <c r="AM218" s="88">
        <f t="shared" si="290"/>
        <v>15.218095925000004</v>
      </c>
      <c r="AN218" t="s">
        <v>2826</v>
      </c>
      <c r="AO218" s="88" t="s">
        <v>2679</v>
      </c>
    </row>
    <row r="219" spans="1:41" ht="19.5" customHeight="1">
      <c r="A219" s="745" t="s">
        <v>66</v>
      </c>
      <c r="B219" t="str">
        <f t="shared" si="285"/>
        <v>121130*60</v>
      </c>
      <c r="D219" s="42" t="s">
        <v>811</v>
      </c>
      <c r="E219" s="187"/>
      <c r="F219" s="407"/>
      <c r="G219" s="226">
        <v>100</v>
      </c>
      <c r="H219" s="304"/>
      <c r="I219" s="406"/>
      <c r="J219" s="406"/>
      <c r="K219" s="58" t="s">
        <v>2604</v>
      </c>
      <c r="L219" s="16" t="s">
        <v>2613</v>
      </c>
      <c r="M219" s="16"/>
      <c r="N219" s="63" t="s">
        <v>2065</v>
      </c>
      <c r="O219" s="63" t="s">
        <v>541</v>
      </c>
      <c r="P219" s="63">
        <v>30</v>
      </c>
      <c r="Q219" s="63">
        <v>39</v>
      </c>
      <c r="R219" t="str">
        <f>CONCATENATE(Tableau1[[#This Row],[LONGUEUR UNITE]],"X",Tableau1[[#This Row],[LARGEUR UNITE]])</f>
        <v>30X39</v>
      </c>
      <c r="S219" s="16" t="s">
        <v>2064</v>
      </c>
      <c r="T219" s="16"/>
      <c r="U219" s="16" t="s">
        <v>1261</v>
      </c>
      <c r="V219" s="63" t="s">
        <v>2087</v>
      </c>
      <c r="W219" s="45" t="s">
        <v>2592</v>
      </c>
      <c r="X219" s="45"/>
      <c r="Y219" s="6" t="s">
        <v>67</v>
      </c>
      <c r="Z219" s="18">
        <v>24</v>
      </c>
      <c r="AA219" s="92">
        <v>2400</v>
      </c>
      <c r="AB219" s="271">
        <v>4</v>
      </c>
      <c r="AC219" s="271">
        <v>5</v>
      </c>
      <c r="AD219" s="271">
        <v>20</v>
      </c>
      <c r="AE219" s="278">
        <f t="shared" ref="AE219" si="294">AF219/Z219</f>
        <v>5.5029166666666667</v>
      </c>
      <c r="AF219" s="268">
        <v>132.07</v>
      </c>
      <c r="AG219" s="278">
        <f t="shared" si="287"/>
        <v>55.029166666666661</v>
      </c>
      <c r="AH219" s="404">
        <v>60</v>
      </c>
      <c r="AI219" s="404">
        <f t="shared" si="3"/>
        <v>3</v>
      </c>
      <c r="AJ219" s="727">
        <v>0.74281200000000003</v>
      </c>
      <c r="AK219" s="88">
        <f t="shared" si="288"/>
        <v>1.4152841316666667</v>
      </c>
      <c r="AL219" s="88">
        <f t="shared" si="289"/>
        <v>33.96681916</v>
      </c>
      <c r="AM219" s="88">
        <f t="shared" si="290"/>
        <v>14.152841316666667</v>
      </c>
      <c r="AN219" t="s">
        <v>2826</v>
      </c>
      <c r="AO219" s="88" t="s">
        <v>2679</v>
      </c>
    </row>
    <row r="220" spans="1:41" ht="19.5" customHeight="1">
      <c r="A220" s="744" t="s">
        <v>68</v>
      </c>
      <c r="B220" t="str">
        <f t="shared" si="285"/>
        <v>121200*1</v>
      </c>
      <c r="D220" s="42" t="s">
        <v>824</v>
      </c>
      <c r="E220" s="187"/>
      <c r="F220" s="407" t="s">
        <v>2557</v>
      </c>
      <c r="G220" s="226">
        <v>100</v>
      </c>
      <c r="H220" s="304"/>
      <c r="I220" s="406"/>
      <c r="J220" s="406"/>
      <c r="K220" s="58" t="s">
        <v>2604</v>
      </c>
      <c r="L220" s="16" t="s">
        <v>2613</v>
      </c>
      <c r="M220" s="16"/>
      <c r="N220" s="63" t="s">
        <v>2065</v>
      </c>
      <c r="O220" s="63" t="s">
        <v>541</v>
      </c>
      <c r="P220" s="63">
        <v>30</v>
      </c>
      <c r="Q220" s="63">
        <v>39</v>
      </c>
      <c r="R220" t="str">
        <f>CONCATENATE(Tableau1[[#This Row],[LONGUEUR UNITE]],"X",Tableau1[[#This Row],[LARGEUR UNITE]])</f>
        <v>30X39</v>
      </c>
      <c r="S220" s="16" t="s">
        <v>2064</v>
      </c>
      <c r="T220" s="16"/>
      <c r="U220" s="16" t="s">
        <v>1261</v>
      </c>
      <c r="V220" s="63" t="s">
        <v>2069</v>
      </c>
      <c r="W220" s="45" t="s">
        <v>2592</v>
      </c>
      <c r="X220" s="45"/>
      <c r="Y220" s="6" t="s">
        <v>69</v>
      </c>
      <c r="Z220" s="18">
        <v>24</v>
      </c>
      <c r="AA220" s="92">
        <v>2400</v>
      </c>
      <c r="AB220" s="271">
        <v>4</v>
      </c>
      <c r="AC220" s="271">
        <v>5</v>
      </c>
      <c r="AD220" s="271">
        <v>20</v>
      </c>
      <c r="AE220" s="278">
        <f t="shared" si="286"/>
        <v>5.5029166666666667</v>
      </c>
      <c r="AF220" s="268">
        <v>132.07</v>
      </c>
      <c r="AG220" s="278">
        <f t="shared" si="287"/>
        <v>55.029166666666661</v>
      </c>
      <c r="AH220" s="404">
        <v>1</v>
      </c>
      <c r="AI220" s="404">
        <f t="shared" si="3"/>
        <v>0.05</v>
      </c>
      <c r="AJ220" s="727">
        <v>0.68291700000000011</v>
      </c>
      <c r="AK220" s="88">
        <f t="shared" si="288"/>
        <v>1.7448813254166662</v>
      </c>
      <c r="AL220" s="88">
        <f t="shared" si="289"/>
        <v>41.877151809999987</v>
      </c>
      <c r="AM220" s="88">
        <f t="shared" si="290"/>
        <v>17.448813254166659</v>
      </c>
      <c r="AN220" t="s">
        <v>2826</v>
      </c>
      <c r="AO220" s="88" t="s">
        <v>2679</v>
      </c>
    </row>
    <row r="221" spans="1:41" ht="19.5" customHeight="1">
      <c r="A221" s="744" t="s">
        <v>68</v>
      </c>
      <c r="B221" t="str">
        <f t="shared" si="285"/>
        <v>121200*20</v>
      </c>
      <c r="D221" s="42" t="s">
        <v>824</v>
      </c>
      <c r="E221" s="187"/>
      <c r="F221" s="407" t="s">
        <v>2557</v>
      </c>
      <c r="G221" s="226">
        <v>100</v>
      </c>
      <c r="H221" s="304"/>
      <c r="I221" s="406"/>
      <c r="J221" s="406"/>
      <c r="K221" s="58" t="s">
        <v>2604</v>
      </c>
      <c r="L221" s="16" t="s">
        <v>2613</v>
      </c>
      <c r="M221" s="16"/>
      <c r="N221" s="63" t="s">
        <v>2065</v>
      </c>
      <c r="O221" s="63" t="s">
        <v>541</v>
      </c>
      <c r="P221" s="63">
        <v>30</v>
      </c>
      <c r="Q221" s="63">
        <v>39</v>
      </c>
      <c r="R221" t="str">
        <f>CONCATENATE(Tableau1[[#This Row],[LONGUEUR UNITE]],"X",Tableau1[[#This Row],[LARGEUR UNITE]])</f>
        <v>30X39</v>
      </c>
      <c r="S221" s="16" t="s">
        <v>2064</v>
      </c>
      <c r="T221" s="16"/>
      <c r="U221" s="16" t="s">
        <v>1261</v>
      </c>
      <c r="V221" s="63" t="s">
        <v>2069</v>
      </c>
      <c r="W221" s="45" t="s">
        <v>2592</v>
      </c>
      <c r="X221" s="45"/>
      <c r="Y221" s="6" t="s">
        <v>69</v>
      </c>
      <c r="Z221" s="18">
        <v>24</v>
      </c>
      <c r="AA221" s="92">
        <v>2400</v>
      </c>
      <c r="AB221" s="271">
        <v>4</v>
      </c>
      <c r="AC221" s="271">
        <v>5</v>
      </c>
      <c r="AD221" s="271">
        <v>20</v>
      </c>
      <c r="AE221" s="278">
        <f t="shared" ref="AE221" si="295">AF221/Z221</f>
        <v>5.5029166666666667</v>
      </c>
      <c r="AF221" s="268">
        <v>132.07</v>
      </c>
      <c r="AG221" s="278">
        <f t="shared" si="287"/>
        <v>55.029166666666661</v>
      </c>
      <c r="AH221" s="404">
        <v>20</v>
      </c>
      <c r="AI221" s="404">
        <f t="shared" ref="AI221:AI228" si="296">AH221/AD221</f>
        <v>1</v>
      </c>
      <c r="AJ221" s="727">
        <v>0.72345399999999993</v>
      </c>
      <c r="AK221" s="88">
        <f t="shared" si="288"/>
        <v>1.5218095925000004</v>
      </c>
      <c r="AL221" s="88">
        <f t="shared" si="289"/>
        <v>36.523430220000009</v>
      </c>
      <c r="AM221" s="88">
        <f t="shared" si="290"/>
        <v>15.218095925000004</v>
      </c>
      <c r="AN221" t="s">
        <v>2826</v>
      </c>
      <c r="AO221" s="88" t="s">
        <v>2679</v>
      </c>
    </row>
    <row r="222" spans="1:41" ht="19.5" customHeight="1">
      <c r="A222" s="744" t="s">
        <v>68</v>
      </c>
      <c r="B222" t="str">
        <f t="shared" si="285"/>
        <v>121200*60</v>
      </c>
      <c r="D222" s="42" t="s">
        <v>824</v>
      </c>
      <c r="E222" s="187"/>
      <c r="F222" s="407" t="s">
        <v>2557</v>
      </c>
      <c r="G222" s="226">
        <v>100</v>
      </c>
      <c r="H222" s="304"/>
      <c r="I222" s="406"/>
      <c r="J222" s="406"/>
      <c r="K222" s="58" t="s">
        <v>2604</v>
      </c>
      <c r="L222" s="16" t="s">
        <v>2613</v>
      </c>
      <c r="M222" s="16"/>
      <c r="N222" s="63" t="s">
        <v>2065</v>
      </c>
      <c r="O222" s="63" t="s">
        <v>541</v>
      </c>
      <c r="P222" s="63">
        <v>30</v>
      </c>
      <c r="Q222" s="63">
        <v>39</v>
      </c>
      <c r="R222" t="str">
        <f>CONCATENATE(Tableau1[[#This Row],[LONGUEUR UNITE]],"X",Tableau1[[#This Row],[LARGEUR UNITE]])</f>
        <v>30X39</v>
      </c>
      <c r="S222" s="16" t="s">
        <v>2064</v>
      </c>
      <c r="T222" s="16"/>
      <c r="U222" s="16" t="s">
        <v>1261</v>
      </c>
      <c r="V222" s="63" t="s">
        <v>2069</v>
      </c>
      <c r="W222" s="45" t="s">
        <v>2592</v>
      </c>
      <c r="X222" s="45"/>
      <c r="Y222" s="6" t="s">
        <v>69</v>
      </c>
      <c r="Z222" s="18">
        <v>24</v>
      </c>
      <c r="AA222" s="92">
        <v>2400</v>
      </c>
      <c r="AB222" s="271">
        <v>4</v>
      </c>
      <c r="AC222" s="271">
        <v>5</v>
      </c>
      <c r="AD222" s="271">
        <v>20</v>
      </c>
      <c r="AE222" s="278">
        <f t="shared" ref="AE222" si="297">AF222/Z222</f>
        <v>5.5029166666666667</v>
      </c>
      <c r="AF222" s="268">
        <v>132.07</v>
      </c>
      <c r="AG222" s="278">
        <f t="shared" si="287"/>
        <v>55.029166666666661</v>
      </c>
      <c r="AH222" s="404">
        <v>60</v>
      </c>
      <c r="AI222" s="404">
        <f t="shared" si="296"/>
        <v>3</v>
      </c>
      <c r="AJ222" s="727">
        <v>0.74281200000000003</v>
      </c>
      <c r="AK222" s="88">
        <f t="shared" si="288"/>
        <v>1.4152841316666667</v>
      </c>
      <c r="AL222" s="88">
        <f t="shared" si="289"/>
        <v>33.96681916</v>
      </c>
      <c r="AM222" s="88">
        <f t="shared" si="290"/>
        <v>14.152841316666667</v>
      </c>
      <c r="AN222" t="s">
        <v>2826</v>
      </c>
      <c r="AO222" s="88" t="s">
        <v>2679</v>
      </c>
    </row>
    <row r="223" spans="1:41" ht="19.5" customHeight="1">
      <c r="A223" s="745" t="s">
        <v>70</v>
      </c>
      <c r="B223" t="str">
        <f t="shared" si="285"/>
        <v>121800*1</v>
      </c>
      <c r="D223" s="42" t="s">
        <v>855</v>
      </c>
      <c r="E223" s="187"/>
      <c r="F223" s="407"/>
      <c r="G223" s="226">
        <v>100</v>
      </c>
      <c r="H223" s="304"/>
      <c r="I223" s="406"/>
      <c r="J223" s="406"/>
      <c r="K223" s="58" t="s">
        <v>2604</v>
      </c>
      <c r="L223" s="16" t="s">
        <v>2613</v>
      </c>
      <c r="M223" s="16"/>
      <c r="N223" s="63" t="s">
        <v>2065</v>
      </c>
      <c r="O223" s="63" t="s">
        <v>541</v>
      </c>
      <c r="P223" s="63">
        <v>30</v>
      </c>
      <c r="Q223" s="63">
        <v>39</v>
      </c>
      <c r="R223" t="str">
        <f>CONCATENATE(Tableau1[[#This Row],[LONGUEUR UNITE]],"X",Tableau1[[#This Row],[LARGEUR UNITE]])</f>
        <v>30X39</v>
      </c>
      <c r="S223" s="16" t="s">
        <v>2064</v>
      </c>
      <c r="T223" s="16"/>
      <c r="U223" s="16" t="s">
        <v>1261</v>
      </c>
      <c r="V223" s="63" t="s">
        <v>2070</v>
      </c>
      <c r="W223" s="45" t="s">
        <v>2592</v>
      </c>
      <c r="X223" s="45"/>
      <c r="Y223" s="6" t="s">
        <v>71</v>
      </c>
      <c r="Z223" s="18">
        <v>24</v>
      </c>
      <c r="AA223" s="92">
        <v>2400</v>
      </c>
      <c r="AB223" s="271">
        <v>4</v>
      </c>
      <c r="AC223" s="271">
        <v>5</v>
      </c>
      <c r="AD223" s="271">
        <v>20</v>
      </c>
      <c r="AE223" s="278">
        <f t="shared" si="286"/>
        <v>5.5029166666666667</v>
      </c>
      <c r="AF223" s="268">
        <v>132.07</v>
      </c>
      <c r="AG223" s="278">
        <f t="shared" si="287"/>
        <v>55.029166666666661</v>
      </c>
      <c r="AH223" s="404">
        <v>1</v>
      </c>
      <c r="AI223" s="404">
        <f t="shared" si="296"/>
        <v>0.05</v>
      </c>
      <c r="AJ223" s="727">
        <v>0.68291700000000011</v>
      </c>
      <c r="AK223" s="88">
        <f t="shared" si="288"/>
        <v>1.7448813254166662</v>
      </c>
      <c r="AL223" s="88">
        <f t="shared" si="289"/>
        <v>41.877151809999987</v>
      </c>
      <c r="AM223" s="88">
        <f t="shared" si="290"/>
        <v>17.448813254166659</v>
      </c>
      <c r="AN223" t="s">
        <v>2826</v>
      </c>
      <c r="AO223" s="88" t="s">
        <v>2679</v>
      </c>
    </row>
    <row r="224" spans="1:41" ht="19.5" customHeight="1">
      <c r="A224" s="745" t="s">
        <v>70</v>
      </c>
      <c r="B224" t="str">
        <f t="shared" si="285"/>
        <v>121800*20</v>
      </c>
      <c r="D224" s="42" t="s">
        <v>855</v>
      </c>
      <c r="E224" s="187"/>
      <c r="F224" s="407"/>
      <c r="G224" s="226">
        <v>100</v>
      </c>
      <c r="H224" s="304"/>
      <c r="I224" s="406"/>
      <c r="J224" s="406"/>
      <c r="K224" s="58" t="s">
        <v>2604</v>
      </c>
      <c r="L224" s="16" t="s">
        <v>2613</v>
      </c>
      <c r="M224" s="16"/>
      <c r="N224" s="63" t="s">
        <v>2065</v>
      </c>
      <c r="O224" s="63" t="s">
        <v>541</v>
      </c>
      <c r="P224" s="63">
        <v>30</v>
      </c>
      <c r="Q224" s="63">
        <v>39</v>
      </c>
      <c r="R224" t="str">
        <f>CONCATENATE(Tableau1[[#This Row],[LONGUEUR UNITE]],"X",Tableau1[[#This Row],[LARGEUR UNITE]])</f>
        <v>30X39</v>
      </c>
      <c r="S224" s="16" t="s">
        <v>2064</v>
      </c>
      <c r="T224" s="16"/>
      <c r="U224" s="16" t="s">
        <v>1261</v>
      </c>
      <c r="V224" s="63" t="s">
        <v>2070</v>
      </c>
      <c r="W224" s="45" t="s">
        <v>2592</v>
      </c>
      <c r="X224" s="45"/>
      <c r="Y224" s="6" t="s">
        <v>71</v>
      </c>
      <c r="Z224" s="18">
        <v>24</v>
      </c>
      <c r="AA224" s="92">
        <v>2400</v>
      </c>
      <c r="AB224" s="271">
        <v>4</v>
      </c>
      <c r="AC224" s="271">
        <v>5</v>
      </c>
      <c r="AD224" s="271">
        <v>20</v>
      </c>
      <c r="AE224" s="278">
        <f t="shared" ref="AE224" si="298">AF224/Z224</f>
        <v>5.5029166666666667</v>
      </c>
      <c r="AF224" s="268">
        <v>132.07</v>
      </c>
      <c r="AG224" s="278">
        <f t="shared" si="287"/>
        <v>55.029166666666661</v>
      </c>
      <c r="AH224" s="404">
        <v>20</v>
      </c>
      <c r="AI224" s="404">
        <f t="shared" si="296"/>
        <v>1</v>
      </c>
      <c r="AJ224" s="727">
        <v>0.72345399999999993</v>
      </c>
      <c r="AK224" s="88">
        <f t="shared" si="288"/>
        <v>1.5218095925000004</v>
      </c>
      <c r="AL224" s="88">
        <f t="shared" si="289"/>
        <v>36.523430220000009</v>
      </c>
      <c r="AM224" s="88">
        <f t="shared" si="290"/>
        <v>15.218095925000004</v>
      </c>
      <c r="AN224" t="s">
        <v>2826</v>
      </c>
      <c r="AO224" s="88" t="s">
        <v>2679</v>
      </c>
    </row>
    <row r="225" spans="1:41" ht="19.5" customHeight="1">
      <c r="A225" s="745" t="s">
        <v>70</v>
      </c>
      <c r="B225" t="str">
        <f t="shared" si="285"/>
        <v>121800*60</v>
      </c>
      <c r="D225" s="42" t="s">
        <v>855</v>
      </c>
      <c r="E225" s="187"/>
      <c r="F225" s="407"/>
      <c r="G225" s="226">
        <v>100</v>
      </c>
      <c r="H225" s="304"/>
      <c r="I225" s="406"/>
      <c r="J225" s="406"/>
      <c r="K225" s="58" t="s">
        <v>2604</v>
      </c>
      <c r="L225" s="16" t="s">
        <v>2613</v>
      </c>
      <c r="M225" s="16"/>
      <c r="N225" s="63" t="s">
        <v>2065</v>
      </c>
      <c r="O225" s="63" t="s">
        <v>541</v>
      </c>
      <c r="P225" s="63">
        <v>30</v>
      </c>
      <c r="Q225" s="63">
        <v>39</v>
      </c>
      <c r="R225" t="str">
        <f>CONCATENATE(Tableau1[[#This Row],[LONGUEUR UNITE]],"X",Tableau1[[#This Row],[LARGEUR UNITE]])</f>
        <v>30X39</v>
      </c>
      <c r="S225" s="16" t="s">
        <v>2064</v>
      </c>
      <c r="T225" s="16"/>
      <c r="U225" s="16" t="s">
        <v>1261</v>
      </c>
      <c r="V225" s="63" t="s">
        <v>2070</v>
      </c>
      <c r="W225" s="45" t="s">
        <v>2592</v>
      </c>
      <c r="X225" s="45"/>
      <c r="Y225" s="6" t="s">
        <v>71</v>
      </c>
      <c r="Z225" s="18">
        <v>24</v>
      </c>
      <c r="AA225" s="92">
        <v>2400</v>
      </c>
      <c r="AB225" s="271">
        <v>4</v>
      </c>
      <c r="AC225" s="271">
        <v>5</v>
      </c>
      <c r="AD225" s="271">
        <v>20</v>
      </c>
      <c r="AE225" s="278">
        <f t="shared" ref="AE225" si="299">AF225/Z225</f>
        <v>5.5029166666666667</v>
      </c>
      <c r="AF225" s="268">
        <v>132.07</v>
      </c>
      <c r="AG225" s="278">
        <f t="shared" si="287"/>
        <v>55.029166666666661</v>
      </c>
      <c r="AH225" s="404">
        <v>60</v>
      </c>
      <c r="AI225" s="404">
        <f t="shared" si="296"/>
        <v>3</v>
      </c>
      <c r="AJ225" s="727">
        <v>0.74281200000000003</v>
      </c>
      <c r="AK225" s="88">
        <f t="shared" si="288"/>
        <v>1.4152841316666667</v>
      </c>
      <c r="AL225" s="88">
        <f t="shared" si="289"/>
        <v>33.96681916</v>
      </c>
      <c r="AM225" s="88">
        <f t="shared" si="290"/>
        <v>14.152841316666667</v>
      </c>
      <c r="AN225" t="s">
        <v>2826</v>
      </c>
      <c r="AO225" s="88" t="s">
        <v>2679</v>
      </c>
    </row>
    <row r="226" spans="1:41" ht="19.5" customHeight="1">
      <c r="A226" s="745" t="s">
        <v>72</v>
      </c>
      <c r="B226" t="str">
        <f t="shared" si="285"/>
        <v>121170*1</v>
      </c>
      <c r="D226" s="42" t="s">
        <v>821</v>
      </c>
      <c r="E226" s="187"/>
      <c r="F226" s="407"/>
      <c r="G226" s="226">
        <v>100</v>
      </c>
      <c r="H226" s="304"/>
      <c r="I226" s="406"/>
      <c r="J226" s="406"/>
      <c r="K226" s="58" t="s">
        <v>2604</v>
      </c>
      <c r="L226" s="16" t="s">
        <v>2613</v>
      </c>
      <c r="M226" s="16"/>
      <c r="N226" s="63" t="s">
        <v>2065</v>
      </c>
      <c r="O226" s="63" t="s">
        <v>541</v>
      </c>
      <c r="P226" s="63">
        <v>30</v>
      </c>
      <c r="Q226" s="63">
        <v>39</v>
      </c>
      <c r="R226" t="str">
        <f>CONCATENATE(Tableau1[[#This Row],[LONGUEUR UNITE]],"X",Tableau1[[#This Row],[LARGEUR UNITE]])</f>
        <v>30X39</v>
      </c>
      <c r="S226" s="16" t="s">
        <v>2064</v>
      </c>
      <c r="T226" s="16"/>
      <c r="U226" s="16" t="s">
        <v>1261</v>
      </c>
      <c r="V226" s="63" t="s">
        <v>2089</v>
      </c>
      <c r="W226" s="45" t="s">
        <v>2592</v>
      </c>
      <c r="X226" s="45"/>
      <c r="Y226" s="6" t="s">
        <v>73</v>
      </c>
      <c r="Z226" s="18">
        <v>24</v>
      </c>
      <c r="AA226" s="92">
        <v>2400</v>
      </c>
      <c r="AB226" s="271">
        <v>4</v>
      </c>
      <c r="AC226" s="271">
        <v>5</v>
      </c>
      <c r="AD226" s="271">
        <v>20</v>
      </c>
      <c r="AE226" s="278">
        <f t="shared" si="286"/>
        <v>5.5029166666666667</v>
      </c>
      <c r="AF226" s="268">
        <v>132.07</v>
      </c>
      <c r="AG226" s="278">
        <f t="shared" si="287"/>
        <v>55.029166666666661</v>
      </c>
      <c r="AH226" s="404">
        <v>1</v>
      </c>
      <c r="AI226" s="404">
        <f t="shared" si="296"/>
        <v>0.05</v>
      </c>
      <c r="AJ226" s="727">
        <v>0.68291700000000011</v>
      </c>
      <c r="AK226" s="88">
        <f t="shared" si="288"/>
        <v>1.7448813254166662</v>
      </c>
      <c r="AL226" s="88">
        <f t="shared" si="289"/>
        <v>41.877151809999987</v>
      </c>
      <c r="AM226" s="88">
        <f t="shared" si="290"/>
        <v>17.448813254166659</v>
      </c>
      <c r="AN226" t="s">
        <v>2826</v>
      </c>
      <c r="AO226" s="88" t="s">
        <v>2679</v>
      </c>
    </row>
    <row r="227" spans="1:41" ht="19.5" customHeight="1">
      <c r="A227" s="745" t="s">
        <v>72</v>
      </c>
      <c r="B227" t="str">
        <f t="shared" si="285"/>
        <v>121170*20</v>
      </c>
      <c r="D227" s="42" t="s">
        <v>821</v>
      </c>
      <c r="E227" s="187"/>
      <c r="F227" s="407"/>
      <c r="G227" s="226">
        <v>100</v>
      </c>
      <c r="H227" s="304"/>
      <c r="I227" s="406"/>
      <c r="J227" s="406"/>
      <c r="K227" s="58" t="s">
        <v>2604</v>
      </c>
      <c r="L227" s="16" t="s">
        <v>2613</v>
      </c>
      <c r="M227" s="16"/>
      <c r="N227" s="63" t="s">
        <v>2065</v>
      </c>
      <c r="O227" s="63" t="s">
        <v>541</v>
      </c>
      <c r="P227" s="63">
        <v>30</v>
      </c>
      <c r="Q227" s="63">
        <v>39</v>
      </c>
      <c r="R227" t="str">
        <f>CONCATENATE(Tableau1[[#This Row],[LONGUEUR UNITE]],"X",Tableau1[[#This Row],[LARGEUR UNITE]])</f>
        <v>30X39</v>
      </c>
      <c r="S227" s="16" t="s">
        <v>2064</v>
      </c>
      <c r="T227" s="16"/>
      <c r="U227" s="16" t="s">
        <v>1261</v>
      </c>
      <c r="V227" s="63" t="s">
        <v>2089</v>
      </c>
      <c r="W227" s="45" t="s">
        <v>2592</v>
      </c>
      <c r="X227" s="45"/>
      <c r="Y227" s="6" t="s">
        <v>73</v>
      </c>
      <c r="Z227" s="18">
        <v>24</v>
      </c>
      <c r="AA227" s="92">
        <v>2400</v>
      </c>
      <c r="AB227" s="271">
        <v>4</v>
      </c>
      <c r="AC227" s="271">
        <v>5</v>
      </c>
      <c r="AD227" s="271">
        <v>20</v>
      </c>
      <c r="AE227" s="278">
        <f t="shared" ref="AE227" si="300">AF227/Z227</f>
        <v>5.5029166666666667</v>
      </c>
      <c r="AF227" s="268">
        <v>132.07</v>
      </c>
      <c r="AG227" s="278">
        <f t="shared" si="287"/>
        <v>55.029166666666661</v>
      </c>
      <c r="AH227" s="404">
        <v>20</v>
      </c>
      <c r="AI227" s="404">
        <f t="shared" si="296"/>
        <v>1</v>
      </c>
      <c r="AJ227" s="727">
        <v>0.72345399999999993</v>
      </c>
      <c r="AK227" s="88">
        <f t="shared" si="288"/>
        <v>1.5218095925000004</v>
      </c>
      <c r="AL227" s="88">
        <f t="shared" si="289"/>
        <v>36.523430220000009</v>
      </c>
      <c r="AM227" s="88">
        <f t="shared" si="290"/>
        <v>15.218095925000004</v>
      </c>
      <c r="AN227" t="s">
        <v>2826</v>
      </c>
      <c r="AO227" s="88" t="s">
        <v>2679</v>
      </c>
    </row>
    <row r="228" spans="1:41" ht="19.5" customHeight="1">
      <c r="A228" s="745" t="s">
        <v>72</v>
      </c>
      <c r="B228" t="str">
        <f t="shared" si="285"/>
        <v>121170*60</v>
      </c>
      <c r="D228" s="42" t="s">
        <v>821</v>
      </c>
      <c r="E228" s="187"/>
      <c r="F228" s="407"/>
      <c r="G228" s="226">
        <v>100</v>
      </c>
      <c r="H228" s="304"/>
      <c r="I228" s="406"/>
      <c r="J228" s="406"/>
      <c r="K228" s="58" t="s">
        <v>2604</v>
      </c>
      <c r="L228" s="16" t="s">
        <v>2613</v>
      </c>
      <c r="M228" s="16"/>
      <c r="N228" s="63" t="s">
        <v>2065</v>
      </c>
      <c r="O228" s="63" t="s">
        <v>541</v>
      </c>
      <c r="P228" s="63">
        <v>30</v>
      </c>
      <c r="Q228" s="63">
        <v>39</v>
      </c>
      <c r="R228" t="str">
        <f>CONCATENATE(Tableau1[[#This Row],[LONGUEUR UNITE]],"X",Tableau1[[#This Row],[LARGEUR UNITE]])</f>
        <v>30X39</v>
      </c>
      <c r="S228" s="16" t="s">
        <v>2064</v>
      </c>
      <c r="T228" s="16"/>
      <c r="U228" s="16" t="s">
        <v>1261</v>
      </c>
      <c r="V228" s="63" t="s">
        <v>2089</v>
      </c>
      <c r="W228" s="45" t="s">
        <v>2592</v>
      </c>
      <c r="X228" s="45"/>
      <c r="Y228" s="6" t="s">
        <v>73</v>
      </c>
      <c r="Z228" s="18">
        <v>24</v>
      </c>
      <c r="AA228" s="92">
        <v>2400</v>
      </c>
      <c r="AB228" s="271">
        <v>4</v>
      </c>
      <c r="AC228" s="271">
        <v>5</v>
      </c>
      <c r="AD228" s="271">
        <v>20</v>
      </c>
      <c r="AE228" s="278">
        <f t="shared" ref="AE228" si="301">AF228/Z228</f>
        <v>5.5029166666666667</v>
      </c>
      <c r="AF228" s="268">
        <v>132.07</v>
      </c>
      <c r="AG228" s="278">
        <f t="shared" si="287"/>
        <v>55.029166666666661</v>
      </c>
      <c r="AH228" s="404">
        <v>60</v>
      </c>
      <c r="AI228" s="404">
        <f t="shared" si="296"/>
        <v>3</v>
      </c>
      <c r="AJ228" s="727">
        <v>0.74281200000000003</v>
      </c>
      <c r="AK228" s="88">
        <f t="shared" si="288"/>
        <v>1.4152841316666667</v>
      </c>
      <c r="AL228" s="88">
        <f t="shared" si="289"/>
        <v>33.96681916</v>
      </c>
      <c r="AM228" s="88">
        <f t="shared" si="290"/>
        <v>14.152841316666667</v>
      </c>
      <c r="AN228" t="s">
        <v>2826</v>
      </c>
      <c r="AO228" s="88" t="s">
        <v>2679</v>
      </c>
    </row>
    <row r="229" spans="1:41" ht="19.5" customHeight="1">
      <c r="A229" s="743"/>
      <c r="D229" s="42"/>
      <c r="E229" s="187"/>
      <c r="F229" s="407"/>
      <c r="G229" s="226"/>
      <c r="H229" s="304"/>
      <c r="I229" s="406"/>
      <c r="J229" s="406"/>
      <c r="K229" s="58"/>
      <c r="L229" s="63"/>
      <c r="M229" s="63"/>
      <c r="N229" s="63"/>
      <c r="O229" s="63"/>
      <c r="P229" s="63"/>
      <c r="Q229" s="63"/>
      <c r="R229" s="63"/>
      <c r="S229" s="63"/>
      <c r="T229" s="63"/>
      <c r="U229" s="63"/>
      <c r="V229" s="64"/>
      <c r="W229" s="3"/>
      <c r="X229" s="3"/>
      <c r="Z229" s="18"/>
      <c r="AA229" s="92"/>
      <c r="AB229" s="271"/>
      <c r="AC229" s="271"/>
      <c r="AD229" s="271"/>
      <c r="AE229" s="279"/>
      <c r="AF229"/>
      <c r="AG229" s="279"/>
      <c r="AH229" s="404"/>
      <c r="AI229" s="404"/>
      <c r="AJ229" s="88"/>
      <c r="AK229" s="88"/>
      <c r="AL229" s="88"/>
      <c r="AM229" s="88"/>
      <c r="AO229" s="88"/>
    </row>
    <row r="230" spans="1:41" ht="19.5" customHeight="1">
      <c r="A230" s="745" t="s">
        <v>74</v>
      </c>
      <c r="B230" t="str">
        <f t="shared" ref="B230:B266" si="302">+CONCATENATE(A230,"*",AH230)</f>
        <v>121500*1</v>
      </c>
      <c r="D230" s="42" t="s">
        <v>823</v>
      </c>
      <c r="E230" s="187"/>
      <c r="F230" s="407"/>
      <c r="G230" s="226">
        <v>100</v>
      </c>
      <c r="H230" s="304"/>
      <c r="I230" s="406" t="s">
        <v>1869</v>
      </c>
      <c r="J230" s="406"/>
      <c r="K230" s="58" t="s">
        <v>2604</v>
      </c>
      <c r="L230" s="16" t="s">
        <v>2613</v>
      </c>
      <c r="M230" s="16"/>
      <c r="N230" s="63" t="s">
        <v>2065</v>
      </c>
      <c r="O230" s="63" t="s">
        <v>2071</v>
      </c>
      <c r="P230" s="63">
        <v>30</v>
      </c>
      <c r="Q230" s="63">
        <v>39</v>
      </c>
      <c r="R230" t="str">
        <f>CONCATENATE(Tableau1[[#This Row],[LONGUEUR UNITE]],"X",Tableau1[[#This Row],[LARGEUR UNITE]])</f>
        <v>30X39</v>
      </c>
      <c r="S230" s="16" t="s">
        <v>2064</v>
      </c>
      <c r="T230" s="16"/>
      <c r="U230" s="16" t="s">
        <v>1261</v>
      </c>
      <c r="V230" s="63" t="s">
        <v>2074</v>
      </c>
      <c r="W230" s="45" t="s">
        <v>2592</v>
      </c>
      <c r="X230" s="45"/>
      <c r="Y230" s="6" t="s">
        <v>75</v>
      </c>
      <c r="Z230" s="18">
        <v>24</v>
      </c>
      <c r="AA230" s="92">
        <v>2400</v>
      </c>
      <c r="AB230" s="271">
        <v>4</v>
      </c>
      <c r="AC230" s="271">
        <v>5</v>
      </c>
      <c r="AD230" s="271">
        <v>20</v>
      </c>
      <c r="AE230" s="278">
        <f t="shared" ref="AE230:AE266" si="303">AF230/Z230</f>
        <v>6.2652500000000009</v>
      </c>
      <c r="AF230" s="268">
        <v>150.36600000000001</v>
      </c>
      <c r="AG230" s="278">
        <f t="shared" ref="AG230:AG268" si="304">AF230/AA230*1000</f>
        <v>62.652500000000003</v>
      </c>
      <c r="AH230" s="404">
        <v>1</v>
      </c>
      <c r="AI230" s="404">
        <f t="shared" ref="AI230:AI268" si="305">AH230/AD230</f>
        <v>0.05</v>
      </c>
      <c r="AJ230" s="727">
        <v>0.68291700000000011</v>
      </c>
      <c r="AK230" s="88">
        <f t="shared" ref="AK230:AK268" si="306">AL230/Z230</f>
        <v>1.9866042657499996</v>
      </c>
      <c r="AL230" s="88">
        <f t="shared" ref="AL230:AL268" si="307">AF230-(AF230*AJ230)</f>
        <v>47.67850237799999</v>
      </c>
      <c r="AM230" s="88">
        <f t="shared" ref="AM230:AM268" si="308">AL230/AA230*1000</f>
        <v>19.866042657499996</v>
      </c>
      <c r="AN230" t="s">
        <v>2826</v>
      </c>
      <c r="AO230" s="88" t="s">
        <v>2680</v>
      </c>
    </row>
    <row r="231" spans="1:41" ht="19.5" customHeight="1">
      <c r="A231" s="745" t="s">
        <v>74</v>
      </c>
      <c r="B231" t="str">
        <f t="shared" ref="B231" si="309">+CONCATENATE(A231,"*",AH231)</f>
        <v>121500*20</v>
      </c>
      <c r="D231" s="42" t="s">
        <v>823</v>
      </c>
      <c r="E231" s="187"/>
      <c r="F231" s="407"/>
      <c r="G231" s="226">
        <v>100</v>
      </c>
      <c r="H231" s="304"/>
      <c r="I231" s="406" t="s">
        <v>1869</v>
      </c>
      <c r="J231" s="406"/>
      <c r="K231" s="58" t="s">
        <v>2604</v>
      </c>
      <c r="L231" s="16" t="s">
        <v>2613</v>
      </c>
      <c r="M231" s="16"/>
      <c r="N231" s="63" t="s">
        <v>2065</v>
      </c>
      <c r="O231" s="63" t="s">
        <v>2071</v>
      </c>
      <c r="P231" s="63">
        <v>30</v>
      </c>
      <c r="Q231" s="63">
        <v>39</v>
      </c>
      <c r="R231" t="str">
        <f>CONCATENATE(Tableau1[[#This Row],[LONGUEUR UNITE]],"X",Tableau1[[#This Row],[LARGEUR UNITE]])</f>
        <v>30X39</v>
      </c>
      <c r="S231" s="16" t="s">
        <v>2064</v>
      </c>
      <c r="T231" s="16"/>
      <c r="U231" s="16" t="s">
        <v>1261</v>
      </c>
      <c r="V231" s="63" t="s">
        <v>2074</v>
      </c>
      <c r="W231" s="45" t="s">
        <v>2592</v>
      </c>
      <c r="X231" s="45"/>
      <c r="Y231" s="6" t="s">
        <v>75</v>
      </c>
      <c r="Z231" s="18">
        <v>24</v>
      </c>
      <c r="AA231" s="92">
        <v>2400</v>
      </c>
      <c r="AB231" s="271">
        <v>4</v>
      </c>
      <c r="AC231" s="271">
        <v>5</v>
      </c>
      <c r="AD231" s="271">
        <v>20</v>
      </c>
      <c r="AE231" s="278">
        <f t="shared" ref="AE231" si="310">AF231/Z231</f>
        <v>6.2652500000000009</v>
      </c>
      <c r="AF231" s="268">
        <v>150.36600000000001</v>
      </c>
      <c r="AG231" s="278">
        <f t="shared" si="304"/>
        <v>62.652500000000003</v>
      </c>
      <c r="AH231" s="404">
        <v>20</v>
      </c>
      <c r="AI231" s="404">
        <f t="shared" si="305"/>
        <v>1</v>
      </c>
      <c r="AJ231" s="727">
        <v>0.72345399999999993</v>
      </c>
      <c r="AK231" s="88">
        <f t="shared" si="306"/>
        <v>1.7326298265000009</v>
      </c>
      <c r="AL231" s="88">
        <f t="shared" si="307"/>
        <v>41.583115836000019</v>
      </c>
      <c r="AM231" s="88">
        <f t="shared" si="308"/>
        <v>17.326298265000009</v>
      </c>
      <c r="AN231" t="s">
        <v>2826</v>
      </c>
      <c r="AO231" s="88" t="s">
        <v>2680</v>
      </c>
    </row>
    <row r="232" spans="1:41" ht="19.5" customHeight="1">
      <c r="A232" s="745" t="s">
        <v>74</v>
      </c>
      <c r="B232" t="str">
        <f t="shared" ref="B232" si="311">+CONCATENATE(A232,"*",AH232)</f>
        <v>121500*60</v>
      </c>
      <c r="D232" s="42" t="s">
        <v>823</v>
      </c>
      <c r="E232" s="187"/>
      <c r="F232" s="407"/>
      <c r="G232" s="226">
        <v>100</v>
      </c>
      <c r="H232" s="304"/>
      <c r="I232" s="406" t="s">
        <v>1869</v>
      </c>
      <c r="J232" s="406"/>
      <c r="K232" s="58" t="s">
        <v>2604</v>
      </c>
      <c r="L232" s="16" t="s">
        <v>2613</v>
      </c>
      <c r="M232" s="16"/>
      <c r="N232" s="63" t="s">
        <v>2065</v>
      </c>
      <c r="O232" s="63" t="s">
        <v>2071</v>
      </c>
      <c r="P232" s="63">
        <v>30</v>
      </c>
      <c r="Q232" s="63">
        <v>39</v>
      </c>
      <c r="R232" t="str">
        <f>CONCATENATE(Tableau1[[#This Row],[LONGUEUR UNITE]],"X",Tableau1[[#This Row],[LARGEUR UNITE]])</f>
        <v>30X39</v>
      </c>
      <c r="S232" s="16" t="s">
        <v>2064</v>
      </c>
      <c r="T232" s="16"/>
      <c r="U232" s="16" t="s">
        <v>1261</v>
      </c>
      <c r="V232" s="63" t="s">
        <v>2074</v>
      </c>
      <c r="W232" s="45" t="s">
        <v>2592</v>
      </c>
      <c r="X232" s="45"/>
      <c r="Y232" s="6" t="s">
        <v>75</v>
      </c>
      <c r="Z232" s="18">
        <v>24</v>
      </c>
      <c r="AA232" s="92">
        <v>2400</v>
      </c>
      <c r="AB232" s="271">
        <v>4</v>
      </c>
      <c r="AC232" s="271">
        <v>5</v>
      </c>
      <c r="AD232" s="271">
        <v>20</v>
      </c>
      <c r="AE232" s="278">
        <f t="shared" ref="AE232" si="312">AF232/Z232</f>
        <v>6.2652500000000009</v>
      </c>
      <c r="AF232" s="268">
        <v>150.36600000000001</v>
      </c>
      <c r="AG232" s="278">
        <f t="shared" si="304"/>
        <v>62.652500000000003</v>
      </c>
      <c r="AH232" s="404">
        <v>60</v>
      </c>
      <c r="AI232" s="404">
        <f t="shared" si="305"/>
        <v>3</v>
      </c>
      <c r="AJ232" s="727">
        <v>0.74281300000000006</v>
      </c>
      <c r="AK232" s="88">
        <f t="shared" si="306"/>
        <v>1.6113408517499999</v>
      </c>
      <c r="AL232" s="88">
        <f t="shared" si="307"/>
        <v>38.672180441999998</v>
      </c>
      <c r="AM232" s="88">
        <f t="shared" si="308"/>
        <v>16.113408517500002</v>
      </c>
      <c r="AN232" t="s">
        <v>2826</v>
      </c>
      <c r="AO232" s="88" t="s">
        <v>2680</v>
      </c>
    </row>
    <row r="233" spans="1:41" ht="19.5" customHeight="1">
      <c r="A233" s="745" t="s">
        <v>76</v>
      </c>
      <c r="B233" t="str">
        <f t="shared" si="302"/>
        <v>121510*1</v>
      </c>
      <c r="D233" s="42" t="s">
        <v>830</v>
      </c>
      <c r="E233" s="187"/>
      <c r="F233" s="407"/>
      <c r="G233" s="226">
        <v>100</v>
      </c>
      <c r="H233" s="304"/>
      <c r="I233" s="406"/>
      <c r="J233" s="406"/>
      <c r="K233" s="58" t="s">
        <v>2604</v>
      </c>
      <c r="L233" s="16" t="s">
        <v>2613</v>
      </c>
      <c r="M233" s="16"/>
      <c r="N233" s="63" t="s">
        <v>2065</v>
      </c>
      <c r="O233" s="63" t="s">
        <v>2071</v>
      </c>
      <c r="P233" s="63">
        <v>30</v>
      </c>
      <c r="Q233" s="63">
        <v>39</v>
      </c>
      <c r="R233" t="str">
        <f>CONCATENATE(Tableau1[[#This Row],[LONGUEUR UNITE]],"X",Tableau1[[#This Row],[LARGEUR UNITE]])</f>
        <v>30X39</v>
      </c>
      <c r="S233" s="16" t="s">
        <v>2064</v>
      </c>
      <c r="T233" s="16"/>
      <c r="U233" s="16" t="s">
        <v>1261</v>
      </c>
      <c r="V233" s="63" t="s">
        <v>2076</v>
      </c>
      <c r="W233" s="45" t="s">
        <v>2592</v>
      </c>
      <c r="X233" s="45"/>
      <c r="Y233" s="6" t="s">
        <v>77</v>
      </c>
      <c r="Z233" s="18">
        <v>24</v>
      </c>
      <c r="AA233" s="92">
        <v>2400</v>
      </c>
      <c r="AB233" s="271">
        <v>4</v>
      </c>
      <c r="AC233" s="271">
        <v>5</v>
      </c>
      <c r="AD233" s="271">
        <v>20</v>
      </c>
      <c r="AE233" s="278">
        <f t="shared" si="303"/>
        <v>6.2652500000000009</v>
      </c>
      <c r="AF233" s="268">
        <v>150.36600000000001</v>
      </c>
      <c r="AG233" s="278">
        <f t="shared" si="304"/>
        <v>62.652500000000003</v>
      </c>
      <c r="AH233" s="404">
        <v>1</v>
      </c>
      <c r="AI233" s="404">
        <f t="shared" si="305"/>
        <v>0.05</v>
      </c>
      <c r="AJ233" s="727">
        <v>0.68291700000000011</v>
      </c>
      <c r="AK233" s="88">
        <f t="shared" si="306"/>
        <v>1.9866042657499996</v>
      </c>
      <c r="AL233" s="88">
        <f t="shared" si="307"/>
        <v>47.67850237799999</v>
      </c>
      <c r="AM233" s="88">
        <f t="shared" si="308"/>
        <v>19.866042657499996</v>
      </c>
      <c r="AN233" t="s">
        <v>2826</v>
      </c>
      <c r="AO233" s="88" t="s">
        <v>2680</v>
      </c>
    </row>
    <row r="234" spans="1:41" ht="19.5" customHeight="1">
      <c r="A234" s="745" t="s">
        <v>76</v>
      </c>
      <c r="B234" t="str">
        <f t="shared" ref="B234" si="313">+CONCATENATE(A234,"*",AH234)</f>
        <v>121510*20</v>
      </c>
      <c r="D234" s="42" t="s">
        <v>830</v>
      </c>
      <c r="E234" s="187"/>
      <c r="F234" s="407"/>
      <c r="G234" s="226">
        <v>100</v>
      </c>
      <c r="H234" s="304"/>
      <c r="I234" s="406"/>
      <c r="J234" s="406"/>
      <c r="K234" s="58" t="s">
        <v>2604</v>
      </c>
      <c r="L234" s="16" t="s">
        <v>2613</v>
      </c>
      <c r="M234" s="16"/>
      <c r="N234" s="63" t="s">
        <v>2065</v>
      </c>
      <c r="O234" s="63" t="s">
        <v>2071</v>
      </c>
      <c r="P234" s="63">
        <v>30</v>
      </c>
      <c r="Q234" s="63">
        <v>39</v>
      </c>
      <c r="R234" t="str">
        <f>CONCATENATE(Tableau1[[#This Row],[LONGUEUR UNITE]],"X",Tableau1[[#This Row],[LARGEUR UNITE]])</f>
        <v>30X39</v>
      </c>
      <c r="S234" s="16" t="s">
        <v>2064</v>
      </c>
      <c r="T234" s="16"/>
      <c r="U234" s="16" t="s">
        <v>1261</v>
      </c>
      <c r="V234" s="63" t="s">
        <v>2076</v>
      </c>
      <c r="W234" s="45" t="s">
        <v>2592</v>
      </c>
      <c r="X234" s="45"/>
      <c r="Y234" s="6" t="s">
        <v>77</v>
      </c>
      <c r="Z234" s="18">
        <v>24</v>
      </c>
      <c r="AA234" s="92">
        <v>2400</v>
      </c>
      <c r="AB234" s="271">
        <v>4</v>
      </c>
      <c r="AC234" s="271">
        <v>5</v>
      </c>
      <c r="AD234" s="271">
        <v>20</v>
      </c>
      <c r="AE234" s="278">
        <f t="shared" ref="AE234" si="314">AF234/Z234</f>
        <v>6.2652500000000009</v>
      </c>
      <c r="AF234" s="268">
        <v>150.36600000000001</v>
      </c>
      <c r="AG234" s="278">
        <f t="shared" si="304"/>
        <v>62.652500000000003</v>
      </c>
      <c r="AH234" s="404">
        <v>20</v>
      </c>
      <c r="AI234" s="404">
        <f t="shared" si="305"/>
        <v>1</v>
      </c>
      <c r="AJ234" s="727">
        <v>0.72345399999999993</v>
      </c>
      <c r="AK234" s="88">
        <f t="shared" si="306"/>
        <v>1.7326298265000009</v>
      </c>
      <c r="AL234" s="88">
        <f t="shared" si="307"/>
        <v>41.583115836000019</v>
      </c>
      <c r="AM234" s="88">
        <f t="shared" si="308"/>
        <v>17.326298265000009</v>
      </c>
      <c r="AN234" t="s">
        <v>2826</v>
      </c>
      <c r="AO234" s="88" t="s">
        <v>2680</v>
      </c>
    </row>
    <row r="235" spans="1:41" ht="19.5" customHeight="1">
      <c r="A235" s="745" t="s">
        <v>76</v>
      </c>
      <c r="B235" t="str">
        <f t="shared" ref="B235" si="315">+CONCATENATE(A235,"*",AH235)</f>
        <v>121510*60</v>
      </c>
      <c r="D235" s="42" t="s">
        <v>830</v>
      </c>
      <c r="E235" s="187"/>
      <c r="F235" s="407"/>
      <c r="G235" s="226">
        <v>100</v>
      </c>
      <c r="H235" s="304"/>
      <c r="I235" s="406"/>
      <c r="J235" s="406"/>
      <c r="K235" s="58" t="s">
        <v>2604</v>
      </c>
      <c r="L235" s="16" t="s">
        <v>2613</v>
      </c>
      <c r="M235" s="16"/>
      <c r="N235" s="63" t="s">
        <v>2065</v>
      </c>
      <c r="O235" s="63" t="s">
        <v>2071</v>
      </c>
      <c r="P235" s="63">
        <v>30</v>
      </c>
      <c r="Q235" s="63">
        <v>39</v>
      </c>
      <c r="R235" t="str">
        <f>CONCATENATE(Tableau1[[#This Row],[LONGUEUR UNITE]],"X",Tableau1[[#This Row],[LARGEUR UNITE]])</f>
        <v>30X39</v>
      </c>
      <c r="S235" s="16" t="s">
        <v>2064</v>
      </c>
      <c r="T235" s="16"/>
      <c r="U235" s="16" t="s">
        <v>1261</v>
      </c>
      <c r="V235" s="63" t="s">
        <v>2076</v>
      </c>
      <c r="W235" s="45" t="s">
        <v>2592</v>
      </c>
      <c r="X235" s="45"/>
      <c r="Y235" s="6" t="s">
        <v>77</v>
      </c>
      <c r="Z235" s="18">
        <v>24</v>
      </c>
      <c r="AA235" s="92">
        <v>2400</v>
      </c>
      <c r="AB235" s="271">
        <v>4</v>
      </c>
      <c r="AC235" s="271">
        <v>5</v>
      </c>
      <c r="AD235" s="271">
        <v>20</v>
      </c>
      <c r="AE235" s="278">
        <f t="shared" ref="AE235" si="316">AF235/Z235</f>
        <v>6.2652500000000009</v>
      </c>
      <c r="AF235" s="268">
        <v>150.36600000000001</v>
      </c>
      <c r="AG235" s="278">
        <f t="shared" si="304"/>
        <v>62.652500000000003</v>
      </c>
      <c r="AH235" s="404">
        <v>60</v>
      </c>
      <c r="AI235" s="404">
        <f t="shared" si="305"/>
        <v>3</v>
      </c>
      <c r="AJ235" s="727">
        <v>0.74281300000000006</v>
      </c>
      <c r="AK235" s="88">
        <f t="shared" si="306"/>
        <v>1.6113408517499999</v>
      </c>
      <c r="AL235" s="88">
        <f t="shared" si="307"/>
        <v>38.672180441999998</v>
      </c>
      <c r="AM235" s="88">
        <f t="shared" si="308"/>
        <v>16.113408517500002</v>
      </c>
      <c r="AN235" t="s">
        <v>2826</v>
      </c>
      <c r="AO235" s="88" t="s">
        <v>2680</v>
      </c>
    </row>
    <row r="236" spans="1:41" ht="19.5" customHeight="1">
      <c r="A236" s="745" t="s">
        <v>78</v>
      </c>
      <c r="B236" t="str">
        <f t="shared" si="302"/>
        <v>121760*1</v>
      </c>
      <c r="D236" s="42" t="s">
        <v>849</v>
      </c>
      <c r="E236" s="187"/>
      <c r="F236" s="407"/>
      <c r="G236" s="226">
        <v>100</v>
      </c>
      <c r="H236" s="304"/>
      <c r="I236" s="406"/>
      <c r="J236" s="406"/>
      <c r="K236" s="58" t="s">
        <v>2604</v>
      </c>
      <c r="L236" s="16" t="s">
        <v>2613</v>
      </c>
      <c r="M236" s="16"/>
      <c r="N236" s="63" t="s">
        <v>2065</v>
      </c>
      <c r="O236" s="63" t="s">
        <v>2071</v>
      </c>
      <c r="P236" s="63">
        <v>30</v>
      </c>
      <c r="Q236" s="63">
        <v>39</v>
      </c>
      <c r="R236" t="str">
        <f>CONCATENATE(Tableau1[[#This Row],[LONGUEUR UNITE]],"X",Tableau1[[#This Row],[LARGEUR UNITE]])</f>
        <v>30X39</v>
      </c>
      <c r="S236" s="16" t="s">
        <v>2064</v>
      </c>
      <c r="T236" s="16"/>
      <c r="U236" s="16" t="s">
        <v>1261</v>
      </c>
      <c r="V236" s="63" t="s">
        <v>2078</v>
      </c>
      <c r="W236" s="45" t="s">
        <v>2592</v>
      </c>
      <c r="X236" s="45"/>
      <c r="Y236" s="6" t="s">
        <v>79</v>
      </c>
      <c r="Z236" s="18">
        <v>24</v>
      </c>
      <c r="AA236" s="92">
        <v>2400</v>
      </c>
      <c r="AB236" s="271">
        <v>4</v>
      </c>
      <c r="AC236" s="271">
        <v>5</v>
      </c>
      <c r="AD236" s="271">
        <v>20</v>
      </c>
      <c r="AE236" s="278">
        <f t="shared" si="303"/>
        <v>6.2652500000000009</v>
      </c>
      <c r="AF236" s="268">
        <v>150.36600000000001</v>
      </c>
      <c r="AG236" s="278">
        <f t="shared" si="304"/>
        <v>62.652500000000003</v>
      </c>
      <c r="AH236" s="404">
        <v>1</v>
      </c>
      <c r="AI236" s="404">
        <f t="shared" si="305"/>
        <v>0.05</v>
      </c>
      <c r="AJ236" s="727">
        <v>0.68291700000000011</v>
      </c>
      <c r="AK236" s="88">
        <f t="shared" si="306"/>
        <v>1.9866042657499996</v>
      </c>
      <c r="AL236" s="88">
        <f t="shared" si="307"/>
        <v>47.67850237799999</v>
      </c>
      <c r="AM236" s="88">
        <f t="shared" si="308"/>
        <v>19.866042657499996</v>
      </c>
      <c r="AN236" t="s">
        <v>2826</v>
      </c>
      <c r="AO236" s="88" t="s">
        <v>2680</v>
      </c>
    </row>
    <row r="237" spans="1:41" ht="19.5" customHeight="1">
      <c r="A237" s="745" t="s">
        <v>78</v>
      </c>
      <c r="B237" t="str">
        <f t="shared" ref="B237" si="317">+CONCATENATE(A237,"*",AH237)</f>
        <v>121760*20</v>
      </c>
      <c r="D237" s="42" t="s">
        <v>849</v>
      </c>
      <c r="E237" s="187"/>
      <c r="F237" s="407"/>
      <c r="G237" s="226">
        <v>100</v>
      </c>
      <c r="H237" s="304"/>
      <c r="I237" s="406"/>
      <c r="J237" s="406"/>
      <c r="K237" s="58" t="s">
        <v>2604</v>
      </c>
      <c r="L237" s="16" t="s">
        <v>2613</v>
      </c>
      <c r="M237" s="16"/>
      <c r="N237" s="63" t="s">
        <v>2065</v>
      </c>
      <c r="O237" s="63" t="s">
        <v>2071</v>
      </c>
      <c r="P237" s="63">
        <v>30</v>
      </c>
      <c r="Q237" s="63">
        <v>39</v>
      </c>
      <c r="R237" t="str">
        <f>CONCATENATE(Tableau1[[#This Row],[LONGUEUR UNITE]],"X",Tableau1[[#This Row],[LARGEUR UNITE]])</f>
        <v>30X39</v>
      </c>
      <c r="S237" s="16" t="s">
        <v>2064</v>
      </c>
      <c r="T237" s="16"/>
      <c r="U237" s="16" t="s">
        <v>1261</v>
      </c>
      <c r="V237" s="63" t="s">
        <v>2078</v>
      </c>
      <c r="W237" s="45" t="s">
        <v>2592</v>
      </c>
      <c r="X237" s="45"/>
      <c r="Y237" s="6" t="s">
        <v>79</v>
      </c>
      <c r="Z237" s="18">
        <v>24</v>
      </c>
      <c r="AA237" s="92">
        <v>2400</v>
      </c>
      <c r="AB237" s="271">
        <v>4</v>
      </c>
      <c r="AC237" s="271">
        <v>5</v>
      </c>
      <c r="AD237" s="271">
        <v>20</v>
      </c>
      <c r="AE237" s="278">
        <f t="shared" ref="AE237" si="318">AF237/Z237</f>
        <v>6.2652500000000009</v>
      </c>
      <c r="AF237" s="268">
        <v>150.36600000000001</v>
      </c>
      <c r="AG237" s="278">
        <f t="shared" si="304"/>
        <v>62.652500000000003</v>
      </c>
      <c r="AH237" s="404">
        <v>20</v>
      </c>
      <c r="AI237" s="404">
        <f t="shared" si="305"/>
        <v>1</v>
      </c>
      <c r="AJ237" s="727">
        <v>0.72345399999999993</v>
      </c>
      <c r="AK237" s="88">
        <f t="shared" si="306"/>
        <v>1.7326298265000009</v>
      </c>
      <c r="AL237" s="88">
        <f t="shared" si="307"/>
        <v>41.583115836000019</v>
      </c>
      <c r="AM237" s="88">
        <f t="shared" si="308"/>
        <v>17.326298265000009</v>
      </c>
      <c r="AN237" t="s">
        <v>2826</v>
      </c>
      <c r="AO237" s="88" t="s">
        <v>2680</v>
      </c>
    </row>
    <row r="238" spans="1:41" ht="19.5" customHeight="1">
      <c r="A238" s="745" t="s">
        <v>78</v>
      </c>
      <c r="B238" t="str">
        <f t="shared" ref="B238" si="319">+CONCATENATE(A238,"*",AH238)</f>
        <v>121760*60</v>
      </c>
      <c r="D238" s="42" t="s">
        <v>849</v>
      </c>
      <c r="E238" s="187"/>
      <c r="F238" s="407"/>
      <c r="G238" s="226">
        <v>100</v>
      </c>
      <c r="H238" s="304"/>
      <c r="I238" s="406"/>
      <c r="J238" s="406"/>
      <c r="K238" s="58" t="s">
        <v>2604</v>
      </c>
      <c r="L238" s="16" t="s">
        <v>2613</v>
      </c>
      <c r="M238" s="16"/>
      <c r="N238" s="63" t="s">
        <v>2065</v>
      </c>
      <c r="O238" s="63" t="s">
        <v>2071</v>
      </c>
      <c r="P238" s="63">
        <v>30</v>
      </c>
      <c r="Q238" s="63">
        <v>39</v>
      </c>
      <c r="R238" t="str">
        <f>CONCATENATE(Tableau1[[#This Row],[LONGUEUR UNITE]],"X",Tableau1[[#This Row],[LARGEUR UNITE]])</f>
        <v>30X39</v>
      </c>
      <c r="S238" s="16" t="s">
        <v>2064</v>
      </c>
      <c r="T238" s="16"/>
      <c r="U238" s="16" t="s">
        <v>1261</v>
      </c>
      <c r="V238" s="63" t="s">
        <v>2078</v>
      </c>
      <c r="W238" s="45" t="s">
        <v>2592</v>
      </c>
      <c r="X238" s="45"/>
      <c r="Y238" s="6" t="s">
        <v>79</v>
      </c>
      <c r="Z238" s="18">
        <v>24</v>
      </c>
      <c r="AA238" s="92">
        <v>2400</v>
      </c>
      <c r="AB238" s="271">
        <v>4</v>
      </c>
      <c r="AC238" s="271">
        <v>5</v>
      </c>
      <c r="AD238" s="271">
        <v>20</v>
      </c>
      <c r="AE238" s="278">
        <f t="shared" ref="AE238" si="320">AF238/Z238</f>
        <v>6.2652500000000009</v>
      </c>
      <c r="AF238" s="268">
        <v>150.36600000000001</v>
      </c>
      <c r="AG238" s="278">
        <f t="shared" si="304"/>
        <v>62.652500000000003</v>
      </c>
      <c r="AH238" s="404">
        <v>60</v>
      </c>
      <c r="AI238" s="404">
        <f t="shared" si="305"/>
        <v>3</v>
      </c>
      <c r="AJ238" s="727">
        <v>0.74281300000000006</v>
      </c>
      <c r="AK238" s="88">
        <f t="shared" si="306"/>
        <v>1.6113408517499999</v>
      </c>
      <c r="AL238" s="88">
        <f t="shared" si="307"/>
        <v>38.672180441999998</v>
      </c>
      <c r="AM238" s="88">
        <f t="shared" si="308"/>
        <v>16.113408517500002</v>
      </c>
      <c r="AN238" t="s">
        <v>2826</v>
      </c>
      <c r="AO238" s="88" t="s">
        <v>2680</v>
      </c>
    </row>
    <row r="239" spans="1:41" ht="19.5" customHeight="1">
      <c r="A239" s="745" t="s">
        <v>80</v>
      </c>
      <c r="B239" t="str">
        <f t="shared" si="302"/>
        <v>121520*1</v>
      </c>
      <c r="D239" s="42" t="s">
        <v>836</v>
      </c>
      <c r="E239" s="187"/>
      <c r="F239" s="407"/>
      <c r="G239" s="226">
        <v>100</v>
      </c>
      <c r="H239" s="304"/>
      <c r="I239" s="406"/>
      <c r="J239" s="406"/>
      <c r="K239" s="58" t="s">
        <v>2604</v>
      </c>
      <c r="L239" s="16" t="s">
        <v>2613</v>
      </c>
      <c r="M239" s="16"/>
      <c r="N239" s="63" t="s">
        <v>2065</v>
      </c>
      <c r="O239" s="63" t="s">
        <v>2071</v>
      </c>
      <c r="P239" s="63">
        <v>30</v>
      </c>
      <c r="Q239" s="63">
        <v>39</v>
      </c>
      <c r="R239" t="str">
        <f>CONCATENATE(Tableau1[[#This Row],[LONGUEUR UNITE]],"X",Tableau1[[#This Row],[LARGEUR UNITE]])</f>
        <v>30X39</v>
      </c>
      <c r="S239" s="16" t="s">
        <v>2064</v>
      </c>
      <c r="T239" s="16"/>
      <c r="U239" s="16" t="s">
        <v>1261</v>
      </c>
      <c r="V239" s="63" t="s">
        <v>2079</v>
      </c>
      <c r="W239" s="45" t="s">
        <v>2592</v>
      </c>
      <c r="X239" s="45"/>
      <c r="Y239" s="6" t="s">
        <v>81</v>
      </c>
      <c r="Z239" s="18">
        <v>24</v>
      </c>
      <c r="AA239" s="92">
        <v>2400</v>
      </c>
      <c r="AB239" s="271">
        <v>4</v>
      </c>
      <c r="AC239" s="271">
        <v>5</v>
      </c>
      <c r="AD239" s="271">
        <v>20</v>
      </c>
      <c r="AE239" s="278">
        <f t="shared" si="303"/>
        <v>6.2652500000000009</v>
      </c>
      <c r="AF239" s="268">
        <v>150.36600000000001</v>
      </c>
      <c r="AG239" s="278">
        <f t="shared" si="304"/>
        <v>62.652500000000003</v>
      </c>
      <c r="AH239" s="404">
        <v>1</v>
      </c>
      <c r="AI239" s="404">
        <f t="shared" si="305"/>
        <v>0.05</v>
      </c>
      <c r="AJ239" s="727">
        <v>0.68291700000000011</v>
      </c>
      <c r="AK239" s="88">
        <f t="shared" si="306"/>
        <v>1.9866042657499996</v>
      </c>
      <c r="AL239" s="88">
        <f t="shared" si="307"/>
        <v>47.67850237799999</v>
      </c>
      <c r="AM239" s="88">
        <f t="shared" si="308"/>
        <v>19.866042657499996</v>
      </c>
      <c r="AN239" t="s">
        <v>2826</v>
      </c>
      <c r="AO239" s="88" t="s">
        <v>2680</v>
      </c>
    </row>
    <row r="240" spans="1:41" ht="19.5" customHeight="1">
      <c r="A240" s="745" t="s">
        <v>80</v>
      </c>
      <c r="B240" t="str">
        <f t="shared" ref="B240" si="321">+CONCATENATE(A240,"*",AH240)</f>
        <v>121520*20</v>
      </c>
      <c r="D240" s="42" t="s">
        <v>836</v>
      </c>
      <c r="E240" s="187"/>
      <c r="F240" s="407"/>
      <c r="G240" s="226">
        <v>100</v>
      </c>
      <c r="H240" s="304"/>
      <c r="I240" s="406"/>
      <c r="J240" s="406"/>
      <c r="K240" s="58" t="s">
        <v>2604</v>
      </c>
      <c r="L240" s="16" t="s">
        <v>2613</v>
      </c>
      <c r="M240" s="16"/>
      <c r="N240" s="63" t="s">
        <v>2065</v>
      </c>
      <c r="O240" s="63" t="s">
        <v>2071</v>
      </c>
      <c r="P240" s="63">
        <v>30</v>
      </c>
      <c r="Q240" s="63">
        <v>39</v>
      </c>
      <c r="R240" t="str">
        <f>CONCATENATE(Tableau1[[#This Row],[LONGUEUR UNITE]],"X",Tableau1[[#This Row],[LARGEUR UNITE]])</f>
        <v>30X39</v>
      </c>
      <c r="S240" s="16" t="s">
        <v>2064</v>
      </c>
      <c r="T240" s="16"/>
      <c r="U240" s="16" t="s">
        <v>1261</v>
      </c>
      <c r="V240" s="63" t="s">
        <v>2079</v>
      </c>
      <c r="W240" s="45" t="s">
        <v>2592</v>
      </c>
      <c r="X240" s="45"/>
      <c r="Y240" s="6" t="s">
        <v>81</v>
      </c>
      <c r="Z240" s="18">
        <v>24</v>
      </c>
      <c r="AA240" s="92">
        <v>2400</v>
      </c>
      <c r="AB240" s="271">
        <v>4</v>
      </c>
      <c r="AC240" s="271">
        <v>5</v>
      </c>
      <c r="AD240" s="271">
        <v>20</v>
      </c>
      <c r="AE240" s="278">
        <f t="shared" ref="AE240" si="322">AF240/Z240</f>
        <v>6.2652500000000009</v>
      </c>
      <c r="AF240" s="268">
        <v>150.36600000000001</v>
      </c>
      <c r="AG240" s="278">
        <f t="shared" si="304"/>
        <v>62.652500000000003</v>
      </c>
      <c r="AH240" s="404">
        <v>20</v>
      </c>
      <c r="AI240" s="404">
        <f t="shared" si="305"/>
        <v>1</v>
      </c>
      <c r="AJ240" s="727">
        <v>0.72345399999999993</v>
      </c>
      <c r="AK240" s="88">
        <f t="shared" si="306"/>
        <v>1.7326298265000009</v>
      </c>
      <c r="AL240" s="88">
        <f t="shared" si="307"/>
        <v>41.583115836000019</v>
      </c>
      <c r="AM240" s="88">
        <f t="shared" si="308"/>
        <v>17.326298265000009</v>
      </c>
      <c r="AN240" t="s">
        <v>2826</v>
      </c>
      <c r="AO240" s="88" t="s">
        <v>2680</v>
      </c>
    </row>
    <row r="241" spans="1:41" ht="19.5" customHeight="1">
      <c r="A241" s="745" t="s">
        <v>80</v>
      </c>
      <c r="B241" t="str">
        <f t="shared" ref="B241" si="323">+CONCATENATE(A241,"*",AH241)</f>
        <v>121520*60</v>
      </c>
      <c r="D241" s="42" t="s">
        <v>836</v>
      </c>
      <c r="E241" s="187"/>
      <c r="F241" s="407"/>
      <c r="G241" s="226">
        <v>100</v>
      </c>
      <c r="H241" s="304"/>
      <c r="I241" s="406"/>
      <c r="J241" s="406"/>
      <c r="K241" s="58" t="s">
        <v>2604</v>
      </c>
      <c r="L241" s="16" t="s">
        <v>2613</v>
      </c>
      <c r="M241" s="16"/>
      <c r="N241" s="63" t="s">
        <v>2065</v>
      </c>
      <c r="O241" s="63" t="s">
        <v>2071</v>
      </c>
      <c r="P241" s="63">
        <v>30</v>
      </c>
      <c r="Q241" s="63">
        <v>39</v>
      </c>
      <c r="R241" t="str">
        <f>CONCATENATE(Tableau1[[#This Row],[LONGUEUR UNITE]],"X",Tableau1[[#This Row],[LARGEUR UNITE]])</f>
        <v>30X39</v>
      </c>
      <c r="S241" s="16" t="s">
        <v>2064</v>
      </c>
      <c r="T241" s="16"/>
      <c r="U241" s="16" t="s">
        <v>1261</v>
      </c>
      <c r="V241" s="63" t="s">
        <v>2079</v>
      </c>
      <c r="W241" s="45" t="s">
        <v>2592</v>
      </c>
      <c r="X241" s="45"/>
      <c r="Y241" s="6" t="s">
        <v>81</v>
      </c>
      <c r="Z241" s="18">
        <v>24</v>
      </c>
      <c r="AA241" s="92">
        <v>2400</v>
      </c>
      <c r="AB241" s="271">
        <v>4</v>
      </c>
      <c r="AC241" s="271">
        <v>5</v>
      </c>
      <c r="AD241" s="271">
        <v>20</v>
      </c>
      <c r="AE241" s="278">
        <f t="shared" ref="AE241" si="324">AF241/Z241</f>
        <v>6.2652500000000009</v>
      </c>
      <c r="AF241" s="268">
        <v>150.36600000000001</v>
      </c>
      <c r="AG241" s="278">
        <f t="shared" si="304"/>
        <v>62.652500000000003</v>
      </c>
      <c r="AH241" s="404">
        <v>60</v>
      </c>
      <c r="AI241" s="404">
        <f t="shared" si="305"/>
        <v>3</v>
      </c>
      <c r="AJ241" s="727">
        <v>0.74281300000000006</v>
      </c>
      <c r="AK241" s="88">
        <f t="shared" si="306"/>
        <v>1.6113408517499999</v>
      </c>
      <c r="AL241" s="88">
        <f t="shared" si="307"/>
        <v>38.672180441999998</v>
      </c>
      <c r="AM241" s="88">
        <f t="shared" si="308"/>
        <v>16.113408517500002</v>
      </c>
      <c r="AN241" t="s">
        <v>2826</v>
      </c>
      <c r="AO241" s="88" t="s">
        <v>2680</v>
      </c>
    </row>
    <row r="242" spans="1:41" ht="19.5" customHeight="1">
      <c r="A242" s="745" t="s">
        <v>742</v>
      </c>
      <c r="B242" t="str">
        <f t="shared" si="302"/>
        <v>121990*1</v>
      </c>
      <c r="D242" s="42" t="s">
        <v>872</v>
      </c>
      <c r="G242" s="226">
        <v>100</v>
      </c>
      <c r="H242" s="310"/>
      <c r="I242" s="417"/>
      <c r="J242" s="417"/>
      <c r="K242" t="s">
        <v>2604</v>
      </c>
      <c r="L242" s="16" t="s">
        <v>2613</v>
      </c>
      <c r="M242" s="16"/>
      <c r="N242" t="s">
        <v>2065</v>
      </c>
      <c r="O242" t="s">
        <v>2071</v>
      </c>
      <c r="P242">
        <v>30</v>
      </c>
      <c r="Q242">
        <v>39</v>
      </c>
      <c r="R242" t="str">
        <f>CONCATENATE(Tableau1[[#This Row],[LONGUEUR UNITE]],"X",Tableau1[[#This Row],[LARGEUR UNITE]])</f>
        <v>30X39</v>
      </c>
      <c r="S242" s="16" t="s">
        <v>2064</v>
      </c>
      <c r="T242" s="16"/>
      <c r="U242" s="16" t="s">
        <v>1261</v>
      </c>
      <c r="V242" t="s">
        <v>2080</v>
      </c>
      <c r="W242" s="45" t="s">
        <v>2592</v>
      </c>
      <c r="X242" s="45"/>
      <c r="Y242" s="6" t="s">
        <v>692</v>
      </c>
      <c r="Z242" s="18">
        <v>24</v>
      </c>
      <c r="AA242" s="92">
        <v>2400</v>
      </c>
      <c r="AB242" s="271">
        <v>4</v>
      </c>
      <c r="AC242" s="271">
        <v>5</v>
      </c>
      <c r="AD242" s="271">
        <v>20</v>
      </c>
      <c r="AE242" s="278">
        <f t="shared" si="303"/>
        <v>6.2652500000000009</v>
      </c>
      <c r="AF242" s="268">
        <v>150.36600000000001</v>
      </c>
      <c r="AG242" s="278">
        <f t="shared" si="304"/>
        <v>62.652500000000003</v>
      </c>
      <c r="AH242" s="404">
        <v>1</v>
      </c>
      <c r="AI242" s="404">
        <f t="shared" si="305"/>
        <v>0.05</v>
      </c>
      <c r="AJ242" s="727">
        <v>0.68291700000000011</v>
      </c>
      <c r="AK242" s="88">
        <f t="shared" si="306"/>
        <v>1.9866042657499996</v>
      </c>
      <c r="AL242" s="88">
        <f t="shared" si="307"/>
        <v>47.67850237799999</v>
      </c>
      <c r="AM242" s="88">
        <f t="shared" si="308"/>
        <v>19.866042657499996</v>
      </c>
      <c r="AN242" t="s">
        <v>2826</v>
      </c>
      <c r="AO242" s="88" t="s">
        <v>2680</v>
      </c>
    </row>
    <row r="243" spans="1:41" ht="19.5" customHeight="1">
      <c r="A243" s="745" t="s">
        <v>742</v>
      </c>
      <c r="B243" t="str">
        <f t="shared" ref="B243" si="325">+CONCATENATE(A243,"*",AH243)</f>
        <v>121990*20</v>
      </c>
      <c r="D243" s="42" t="s">
        <v>872</v>
      </c>
      <c r="G243" s="226">
        <v>100</v>
      </c>
      <c r="H243" s="310"/>
      <c r="I243" s="417"/>
      <c r="J243" s="417"/>
      <c r="K243" t="s">
        <v>2604</v>
      </c>
      <c r="L243" s="16" t="s">
        <v>2613</v>
      </c>
      <c r="M243" s="16"/>
      <c r="N243" t="s">
        <v>2065</v>
      </c>
      <c r="O243" t="s">
        <v>2071</v>
      </c>
      <c r="P243">
        <v>30</v>
      </c>
      <c r="Q243">
        <v>39</v>
      </c>
      <c r="R243" t="str">
        <f>CONCATENATE(Tableau1[[#This Row],[LONGUEUR UNITE]],"X",Tableau1[[#This Row],[LARGEUR UNITE]])</f>
        <v>30X39</v>
      </c>
      <c r="S243" s="16" t="s">
        <v>2064</v>
      </c>
      <c r="T243" s="16"/>
      <c r="U243" s="16" t="s">
        <v>1261</v>
      </c>
      <c r="V243" t="s">
        <v>2080</v>
      </c>
      <c r="W243" s="45" t="s">
        <v>2592</v>
      </c>
      <c r="X243" s="45"/>
      <c r="Y243" s="6" t="s">
        <v>692</v>
      </c>
      <c r="Z243" s="18">
        <v>24</v>
      </c>
      <c r="AA243" s="92">
        <v>2400</v>
      </c>
      <c r="AB243" s="271">
        <v>4</v>
      </c>
      <c r="AC243" s="271">
        <v>5</v>
      </c>
      <c r="AD243" s="271">
        <v>20</v>
      </c>
      <c r="AE243" s="278">
        <f t="shared" ref="AE243" si="326">AF243/Z243</f>
        <v>6.2652500000000009</v>
      </c>
      <c r="AF243" s="268">
        <v>150.36600000000001</v>
      </c>
      <c r="AG243" s="278">
        <f t="shared" si="304"/>
        <v>62.652500000000003</v>
      </c>
      <c r="AH243" s="404">
        <v>20</v>
      </c>
      <c r="AI243" s="404">
        <f t="shared" si="305"/>
        <v>1</v>
      </c>
      <c r="AJ243" s="727">
        <v>0.72345399999999993</v>
      </c>
      <c r="AK243" s="88">
        <f t="shared" si="306"/>
        <v>1.7326298265000009</v>
      </c>
      <c r="AL243" s="88">
        <f t="shared" si="307"/>
        <v>41.583115836000019</v>
      </c>
      <c r="AM243" s="88">
        <f t="shared" si="308"/>
        <v>17.326298265000009</v>
      </c>
      <c r="AN243" t="s">
        <v>2826</v>
      </c>
      <c r="AO243" s="88" t="s">
        <v>2680</v>
      </c>
    </row>
    <row r="244" spans="1:41" ht="19.5" customHeight="1">
      <c r="A244" s="745" t="s">
        <v>742</v>
      </c>
      <c r="B244" t="str">
        <f t="shared" ref="B244" si="327">+CONCATENATE(A244,"*",AH244)</f>
        <v>121990*60</v>
      </c>
      <c r="D244" s="42" t="s">
        <v>872</v>
      </c>
      <c r="G244" s="226">
        <v>100</v>
      </c>
      <c r="H244" s="310"/>
      <c r="I244" s="417"/>
      <c r="J244" s="417"/>
      <c r="K244" t="s">
        <v>2604</v>
      </c>
      <c r="L244" s="16" t="s">
        <v>2613</v>
      </c>
      <c r="M244" s="16"/>
      <c r="N244" t="s">
        <v>2065</v>
      </c>
      <c r="O244" t="s">
        <v>2071</v>
      </c>
      <c r="P244">
        <v>30</v>
      </c>
      <c r="Q244">
        <v>39</v>
      </c>
      <c r="R244" t="str">
        <f>CONCATENATE(Tableau1[[#This Row],[LONGUEUR UNITE]],"X",Tableau1[[#This Row],[LARGEUR UNITE]])</f>
        <v>30X39</v>
      </c>
      <c r="S244" s="16" t="s">
        <v>2064</v>
      </c>
      <c r="T244" s="16"/>
      <c r="U244" s="16" t="s">
        <v>1261</v>
      </c>
      <c r="V244" t="s">
        <v>2080</v>
      </c>
      <c r="W244" s="45" t="s">
        <v>2592</v>
      </c>
      <c r="X244" s="45"/>
      <c r="Y244" s="6" t="s">
        <v>692</v>
      </c>
      <c r="Z244" s="18">
        <v>24</v>
      </c>
      <c r="AA244" s="92">
        <v>2400</v>
      </c>
      <c r="AB244" s="271">
        <v>4</v>
      </c>
      <c r="AC244" s="271">
        <v>5</v>
      </c>
      <c r="AD244" s="271">
        <v>20</v>
      </c>
      <c r="AE244" s="278">
        <f t="shared" ref="AE244" si="328">AF244/Z244</f>
        <v>6.2652500000000009</v>
      </c>
      <c r="AF244" s="268">
        <v>150.36600000000001</v>
      </c>
      <c r="AG244" s="278">
        <f t="shared" si="304"/>
        <v>62.652500000000003</v>
      </c>
      <c r="AH244" s="404">
        <v>60</v>
      </c>
      <c r="AI244" s="404">
        <f t="shared" si="305"/>
        <v>3</v>
      </c>
      <c r="AJ244" s="727">
        <v>0.74281300000000006</v>
      </c>
      <c r="AK244" s="88">
        <f t="shared" si="306"/>
        <v>1.6113408517499999</v>
      </c>
      <c r="AL244" s="88">
        <f t="shared" si="307"/>
        <v>38.672180441999998</v>
      </c>
      <c r="AM244" s="88">
        <f t="shared" si="308"/>
        <v>16.113408517500002</v>
      </c>
      <c r="AN244" t="s">
        <v>2826</v>
      </c>
      <c r="AO244" s="88" t="s">
        <v>2680</v>
      </c>
    </row>
    <row r="245" spans="1:41" ht="19.5" customHeight="1">
      <c r="A245" s="745" t="s">
        <v>82</v>
      </c>
      <c r="B245" t="str">
        <f t="shared" si="302"/>
        <v>121850*1</v>
      </c>
      <c r="D245" s="42" t="s">
        <v>860</v>
      </c>
      <c r="E245" s="187"/>
      <c r="F245" s="407"/>
      <c r="G245" s="226">
        <v>100</v>
      </c>
      <c r="H245" s="304"/>
      <c r="I245" s="406"/>
      <c r="J245" s="406"/>
      <c r="K245" s="58" t="s">
        <v>2604</v>
      </c>
      <c r="L245" s="16" t="s">
        <v>2613</v>
      </c>
      <c r="M245" s="16"/>
      <c r="N245" s="63" t="s">
        <v>2065</v>
      </c>
      <c r="O245" s="63" t="s">
        <v>2071</v>
      </c>
      <c r="P245" s="63">
        <v>30</v>
      </c>
      <c r="Q245" s="63">
        <v>39</v>
      </c>
      <c r="R245" t="str">
        <f>CONCATENATE(Tableau1[[#This Row],[LONGUEUR UNITE]],"X",Tableau1[[#This Row],[LARGEUR UNITE]])</f>
        <v>30X39</v>
      </c>
      <c r="S245" s="16" t="s">
        <v>2064</v>
      </c>
      <c r="T245" s="16"/>
      <c r="U245" s="16" t="s">
        <v>1261</v>
      </c>
      <c r="V245" s="63" t="s">
        <v>2081</v>
      </c>
      <c r="W245" s="45" t="s">
        <v>2592</v>
      </c>
      <c r="X245" s="45"/>
      <c r="Y245" s="6" t="s">
        <v>83</v>
      </c>
      <c r="Z245" s="18">
        <v>24</v>
      </c>
      <c r="AA245" s="92">
        <v>2400</v>
      </c>
      <c r="AB245" s="271">
        <v>4</v>
      </c>
      <c r="AC245" s="271">
        <v>5</v>
      </c>
      <c r="AD245" s="271">
        <v>20</v>
      </c>
      <c r="AE245" s="278">
        <f t="shared" si="303"/>
        <v>6.2652500000000009</v>
      </c>
      <c r="AF245" s="268">
        <v>150.36600000000001</v>
      </c>
      <c r="AG245" s="278">
        <f t="shared" si="304"/>
        <v>62.652500000000003</v>
      </c>
      <c r="AH245" s="404">
        <v>1</v>
      </c>
      <c r="AI245" s="404">
        <f t="shared" si="305"/>
        <v>0.05</v>
      </c>
      <c r="AJ245" s="727">
        <v>0.68291700000000011</v>
      </c>
      <c r="AK245" s="88">
        <f t="shared" si="306"/>
        <v>1.9866042657499996</v>
      </c>
      <c r="AL245" s="88">
        <f t="shared" si="307"/>
        <v>47.67850237799999</v>
      </c>
      <c r="AM245" s="88">
        <f t="shared" si="308"/>
        <v>19.866042657499996</v>
      </c>
      <c r="AN245" t="s">
        <v>2826</v>
      </c>
      <c r="AO245" s="88" t="s">
        <v>2680</v>
      </c>
    </row>
    <row r="246" spans="1:41" ht="19.5" customHeight="1">
      <c r="A246" s="745" t="s">
        <v>82</v>
      </c>
      <c r="B246" t="str">
        <f t="shared" ref="B246" si="329">+CONCATENATE(A246,"*",AH246)</f>
        <v>121850*20</v>
      </c>
      <c r="D246" s="42" t="s">
        <v>860</v>
      </c>
      <c r="E246" s="187"/>
      <c r="F246" s="407"/>
      <c r="G246" s="226">
        <v>100</v>
      </c>
      <c r="H246" s="304"/>
      <c r="I246" s="406"/>
      <c r="J246" s="406"/>
      <c r="K246" s="58" t="s">
        <v>2604</v>
      </c>
      <c r="L246" s="16" t="s">
        <v>2613</v>
      </c>
      <c r="M246" s="16"/>
      <c r="N246" s="63" t="s">
        <v>2065</v>
      </c>
      <c r="O246" s="63" t="s">
        <v>2071</v>
      </c>
      <c r="P246" s="63">
        <v>30</v>
      </c>
      <c r="Q246" s="63">
        <v>39</v>
      </c>
      <c r="R246" t="str">
        <f>CONCATENATE(Tableau1[[#This Row],[LONGUEUR UNITE]],"X",Tableau1[[#This Row],[LARGEUR UNITE]])</f>
        <v>30X39</v>
      </c>
      <c r="S246" s="16" t="s">
        <v>2064</v>
      </c>
      <c r="T246" s="16"/>
      <c r="U246" s="16" t="s">
        <v>1261</v>
      </c>
      <c r="V246" s="63" t="s">
        <v>2081</v>
      </c>
      <c r="W246" s="45" t="s">
        <v>2592</v>
      </c>
      <c r="X246" s="45"/>
      <c r="Y246" s="6" t="s">
        <v>83</v>
      </c>
      <c r="Z246" s="18">
        <v>24</v>
      </c>
      <c r="AA246" s="92">
        <v>2400</v>
      </c>
      <c r="AB246" s="271">
        <v>4</v>
      </c>
      <c r="AC246" s="271">
        <v>5</v>
      </c>
      <c r="AD246" s="271">
        <v>20</v>
      </c>
      <c r="AE246" s="278">
        <f t="shared" ref="AE246" si="330">AF246/Z246</f>
        <v>6.2652500000000009</v>
      </c>
      <c r="AF246" s="268">
        <v>150.36600000000001</v>
      </c>
      <c r="AG246" s="278">
        <f t="shared" si="304"/>
        <v>62.652500000000003</v>
      </c>
      <c r="AH246" s="404">
        <v>20</v>
      </c>
      <c r="AI246" s="404">
        <f t="shared" si="305"/>
        <v>1</v>
      </c>
      <c r="AJ246" s="727">
        <v>0.72345399999999993</v>
      </c>
      <c r="AK246" s="88">
        <f t="shared" si="306"/>
        <v>1.7326298265000009</v>
      </c>
      <c r="AL246" s="88">
        <f t="shared" si="307"/>
        <v>41.583115836000019</v>
      </c>
      <c r="AM246" s="88">
        <f t="shared" si="308"/>
        <v>17.326298265000009</v>
      </c>
      <c r="AN246" t="s">
        <v>2826</v>
      </c>
      <c r="AO246" s="88" t="s">
        <v>2680</v>
      </c>
    </row>
    <row r="247" spans="1:41" ht="19.5" customHeight="1">
      <c r="A247" s="745" t="s">
        <v>82</v>
      </c>
      <c r="B247" t="str">
        <f t="shared" ref="B247" si="331">+CONCATENATE(A247,"*",AH247)</f>
        <v>121850*60</v>
      </c>
      <c r="D247" s="42" t="s">
        <v>860</v>
      </c>
      <c r="E247" s="187"/>
      <c r="F247" s="407"/>
      <c r="G247" s="226">
        <v>100</v>
      </c>
      <c r="H247" s="304"/>
      <c r="I247" s="406"/>
      <c r="J247" s="406"/>
      <c r="K247" s="58" t="s">
        <v>2604</v>
      </c>
      <c r="L247" s="16" t="s">
        <v>2613</v>
      </c>
      <c r="M247" s="16"/>
      <c r="N247" s="63" t="s">
        <v>2065</v>
      </c>
      <c r="O247" s="63" t="s">
        <v>2071</v>
      </c>
      <c r="P247" s="63">
        <v>30</v>
      </c>
      <c r="Q247" s="63">
        <v>39</v>
      </c>
      <c r="R247" t="str">
        <f>CONCATENATE(Tableau1[[#This Row],[LONGUEUR UNITE]],"X",Tableau1[[#This Row],[LARGEUR UNITE]])</f>
        <v>30X39</v>
      </c>
      <c r="S247" s="16" t="s">
        <v>2064</v>
      </c>
      <c r="T247" s="16"/>
      <c r="U247" s="16" t="s">
        <v>1261</v>
      </c>
      <c r="V247" s="63" t="s">
        <v>2081</v>
      </c>
      <c r="W247" s="45" t="s">
        <v>2592</v>
      </c>
      <c r="X247" s="45"/>
      <c r="Y247" s="6" t="s">
        <v>83</v>
      </c>
      <c r="Z247" s="18">
        <v>24</v>
      </c>
      <c r="AA247" s="92">
        <v>2400</v>
      </c>
      <c r="AB247" s="271">
        <v>4</v>
      </c>
      <c r="AC247" s="271">
        <v>5</v>
      </c>
      <c r="AD247" s="271">
        <v>20</v>
      </c>
      <c r="AE247" s="278">
        <f t="shared" ref="AE247" si="332">AF247/Z247</f>
        <v>6.2652500000000009</v>
      </c>
      <c r="AF247" s="268">
        <v>150.36600000000001</v>
      </c>
      <c r="AG247" s="278">
        <f t="shared" si="304"/>
        <v>62.652500000000003</v>
      </c>
      <c r="AH247" s="404">
        <v>60</v>
      </c>
      <c r="AI247" s="404">
        <f t="shared" si="305"/>
        <v>3</v>
      </c>
      <c r="AJ247" s="727">
        <v>0.74281300000000006</v>
      </c>
      <c r="AK247" s="88">
        <f t="shared" si="306"/>
        <v>1.6113408517499999</v>
      </c>
      <c r="AL247" s="88">
        <f t="shared" si="307"/>
        <v>38.672180441999998</v>
      </c>
      <c r="AM247" s="88">
        <f t="shared" si="308"/>
        <v>16.113408517500002</v>
      </c>
      <c r="AN247" t="s">
        <v>2826</v>
      </c>
      <c r="AO247" s="88" t="s">
        <v>2680</v>
      </c>
    </row>
    <row r="248" spans="1:41" ht="19.5" customHeight="1">
      <c r="A248" s="745" t="s">
        <v>84</v>
      </c>
      <c r="B248" t="str">
        <f t="shared" si="302"/>
        <v>121750*1</v>
      </c>
      <c r="D248" s="42" t="s">
        <v>847</v>
      </c>
      <c r="E248" s="187"/>
      <c r="F248" s="407"/>
      <c r="G248" s="226">
        <v>100</v>
      </c>
      <c r="H248" s="304"/>
      <c r="I248" s="406"/>
      <c r="J248" s="406"/>
      <c r="K248" s="58" t="s">
        <v>2604</v>
      </c>
      <c r="L248" s="16" t="s">
        <v>2613</v>
      </c>
      <c r="M248" s="16"/>
      <c r="N248" s="63" t="s">
        <v>2065</v>
      </c>
      <c r="O248" s="63" t="s">
        <v>2071</v>
      </c>
      <c r="P248" s="63">
        <v>30</v>
      </c>
      <c r="Q248" s="63">
        <v>39</v>
      </c>
      <c r="R248" t="str">
        <f>CONCATENATE(Tableau1[[#This Row],[LONGUEUR UNITE]],"X",Tableau1[[#This Row],[LARGEUR UNITE]])</f>
        <v>30X39</v>
      </c>
      <c r="S248" s="16" t="s">
        <v>2064</v>
      </c>
      <c r="T248" s="16"/>
      <c r="U248" s="16" t="s">
        <v>1261</v>
      </c>
      <c r="V248" s="63" t="s">
        <v>2082</v>
      </c>
      <c r="W248" s="45" t="s">
        <v>2592</v>
      </c>
      <c r="X248" s="45"/>
      <c r="Y248" s="6" t="s">
        <v>85</v>
      </c>
      <c r="Z248" s="18">
        <v>24</v>
      </c>
      <c r="AA248" s="92">
        <v>2400</v>
      </c>
      <c r="AB248" s="271">
        <v>4</v>
      </c>
      <c r="AC248" s="271">
        <v>5</v>
      </c>
      <c r="AD248" s="271">
        <v>20</v>
      </c>
      <c r="AE248" s="278">
        <f t="shared" si="303"/>
        <v>6.2652500000000009</v>
      </c>
      <c r="AF248" s="268">
        <v>150.36600000000001</v>
      </c>
      <c r="AG248" s="278">
        <f t="shared" si="304"/>
        <v>62.652500000000003</v>
      </c>
      <c r="AH248" s="404">
        <v>1</v>
      </c>
      <c r="AI248" s="404">
        <f t="shared" si="305"/>
        <v>0.05</v>
      </c>
      <c r="AJ248" s="727">
        <v>0.68291700000000011</v>
      </c>
      <c r="AK248" s="88">
        <f t="shared" si="306"/>
        <v>1.9866042657499996</v>
      </c>
      <c r="AL248" s="88">
        <f t="shared" si="307"/>
        <v>47.67850237799999</v>
      </c>
      <c r="AM248" s="88">
        <f t="shared" si="308"/>
        <v>19.866042657499996</v>
      </c>
      <c r="AN248" t="s">
        <v>2826</v>
      </c>
      <c r="AO248" s="88" t="s">
        <v>2680</v>
      </c>
    </row>
    <row r="249" spans="1:41" ht="19.5" customHeight="1">
      <c r="A249" s="745" t="s">
        <v>84</v>
      </c>
      <c r="B249" t="str">
        <f t="shared" ref="B249" si="333">+CONCATENATE(A249,"*",AH249)</f>
        <v>121750*20</v>
      </c>
      <c r="D249" s="42" t="s">
        <v>847</v>
      </c>
      <c r="E249" s="187"/>
      <c r="F249" s="407"/>
      <c r="G249" s="226">
        <v>100</v>
      </c>
      <c r="H249" s="304"/>
      <c r="I249" s="406"/>
      <c r="J249" s="406"/>
      <c r="K249" s="58" t="s">
        <v>2604</v>
      </c>
      <c r="L249" s="16" t="s">
        <v>2613</v>
      </c>
      <c r="M249" s="16"/>
      <c r="N249" s="63" t="s">
        <v>2065</v>
      </c>
      <c r="O249" s="63" t="s">
        <v>2071</v>
      </c>
      <c r="P249" s="63">
        <v>30</v>
      </c>
      <c r="Q249" s="63">
        <v>39</v>
      </c>
      <c r="R249" t="str">
        <f>CONCATENATE(Tableau1[[#This Row],[LONGUEUR UNITE]],"X",Tableau1[[#This Row],[LARGEUR UNITE]])</f>
        <v>30X39</v>
      </c>
      <c r="S249" s="16" t="s">
        <v>2064</v>
      </c>
      <c r="T249" s="16"/>
      <c r="U249" s="16" t="s">
        <v>1261</v>
      </c>
      <c r="V249" s="63" t="s">
        <v>2082</v>
      </c>
      <c r="W249" s="45" t="s">
        <v>2592</v>
      </c>
      <c r="X249" s="45"/>
      <c r="Y249" s="6" t="s">
        <v>85</v>
      </c>
      <c r="Z249" s="18">
        <v>24</v>
      </c>
      <c r="AA249" s="92">
        <v>2400</v>
      </c>
      <c r="AB249" s="271">
        <v>4</v>
      </c>
      <c r="AC249" s="271">
        <v>5</v>
      </c>
      <c r="AD249" s="271">
        <v>20</v>
      </c>
      <c r="AE249" s="278">
        <f t="shared" ref="AE249" si="334">AF249/Z249</f>
        <v>6.2652500000000009</v>
      </c>
      <c r="AF249" s="268">
        <v>150.36600000000001</v>
      </c>
      <c r="AG249" s="278">
        <f t="shared" si="304"/>
        <v>62.652500000000003</v>
      </c>
      <c r="AH249" s="404">
        <v>20</v>
      </c>
      <c r="AI249" s="404">
        <f t="shared" si="305"/>
        <v>1</v>
      </c>
      <c r="AJ249" s="727">
        <v>0.72345399999999993</v>
      </c>
      <c r="AK249" s="88">
        <f t="shared" si="306"/>
        <v>1.7326298265000009</v>
      </c>
      <c r="AL249" s="88">
        <f t="shared" si="307"/>
        <v>41.583115836000019</v>
      </c>
      <c r="AM249" s="88">
        <f t="shared" si="308"/>
        <v>17.326298265000009</v>
      </c>
      <c r="AN249" t="s">
        <v>2826</v>
      </c>
      <c r="AO249" s="88" t="s">
        <v>2680</v>
      </c>
    </row>
    <row r="250" spans="1:41" ht="19.5" customHeight="1">
      <c r="A250" s="745" t="s">
        <v>84</v>
      </c>
      <c r="B250" t="str">
        <f t="shared" ref="B250" si="335">+CONCATENATE(A250,"*",AH250)</f>
        <v>121750*60</v>
      </c>
      <c r="D250" s="42" t="s">
        <v>847</v>
      </c>
      <c r="E250" s="187"/>
      <c r="F250" s="407"/>
      <c r="G250" s="226">
        <v>100</v>
      </c>
      <c r="H250" s="304"/>
      <c r="I250" s="406"/>
      <c r="J250" s="406"/>
      <c r="K250" s="58" t="s">
        <v>2604</v>
      </c>
      <c r="L250" s="16" t="s">
        <v>2613</v>
      </c>
      <c r="M250" s="16"/>
      <c r="N250" s="63" t="s">
        <v>2065</v>
      </c>
      <c r="O250" s="63" t="s">
        <v>2071</v>
      </c>
      <c r="P250" s="63">
        <v>30</v>
      </c>
      <c r="Q250" s="63">
        <v>39</v>
      </c>
      <c r="R250" t="str">
        <f>CONCATENATE(Tableau1[[#This Row],[LONGUEUR UNITE]],"X",Tableau1[[#This Row],[LARGEUR UNITE]])</f>
        <v>30X39</v>
      </c>
      <c r="S250" s="16" t="s">
        <v>2064</v>
      </c>
      <c r="T250" s="16"/>
      <c r="U250" s="16" t="s">
        <v>1261</v>
      </c>
      <c r="V250" s="63" t="s">
        <v>2082</v>
      </c>
      <c r="W250" s="45" t="s">
        <v>2592</v>
      </c>
      <c r="X250" s="45"/>
      <c r="Y250" s="6" t="s">
        <v>85</v>
      </c>
      <c r="Z250" s="18">
        <v>24</v>
      </c>
      <c r="AA250" s="92">
        <v>2400</v>
      </c>
      <c r="AB250" s="271">
        <v>4</v>
      </c>
      <c r="AC250" s="271">
        <v>5</v>
      </c>
      <c r="AD250" s="271">
        <v>20</v>
      </c>
      <c r="AE250" s="278">
        <f t="shared" ref="AE250" si="336">AF250/Z250</f>
        <v>6.2652500000000009</v>
      </c>
      <c r="AF250" s="268">
        <v>150.36600000000001</v>
      </c>
      <c r="AG250" s="278">
        <f t="shared" si="304"/>
        <v>62.652500000000003</v>
      </c>
      <c r="AH250" s="404">
        <v>60</v>
      </c>
      <c r="AI250" s="404">
        <f t="shared" si="305"/>
        <v>3</v>
      </c>
      <c r="AJ250" s="727">
        <v>0.74281300000000006</v>
      </c>
      <c r="AK250" s="88">
        <f t="shared" si="306"/>
        <v>1.6113408517499999</v>
      </c>
      <c r="AL250" s="88">
        <f t="shared" si="307"/>
        <v>38.672180441999998</v>
      </c>
      <c r="AM250" s="88">
        <f t="shared" si="308"/>
        <v>16.113408517500002</v>
      </c>
      <c r="AN250" t="s">
        <v>2826</v>
      </c>
      <c r="AO250" s="88" t="s">
        <v>2680</v>
      </c>
    </row>
    <row r="251" spans="1:41" ht="19.5" customHeight="1">
      <c r="A251" s="745" t="s">
        <v>86</v>
      </c>
      <c r="B251" t="str">
        <f t="shared" si="302"/>
        <v>121740*1</v>
      </c>
      <c r="D251" s="42" t="s">
        <v>843</v>
      </c>
      <c r="E251" s="187"/>
      <c r="F251" s="407"/>
      <c r="G251" s="226">
        <v>100</v>
      </c>
      <c r="H251" s="304"/>
      <c r="I251" s="406"/>
      <c r="J251" s="406"/>
      <c r="K251" s="58" t="s">
        <v>2604</v>
      </c>
      <c r="L251" s="16" t="s">
        <v>2613</v>
      </c>
      <c r="M251" s="16"/>
      <c r="N251" s="63" t="s">
        <v>2065</v>
      </c>
      <c r="O251" s="63" t="s">
        <v>2071</v>
      </c>
      <c r="P251" s="63">
        <v>30</v>
      </c>
      <c r="Q251" s="63">
        <v>39</v>
      </c>
      <c r="R251" t="str">
        <f>CONCATENATE(Tableau1[[#This Row],[LONGUEUR UNITE]],"X",Tableau1[[#This Row],[LARGEUR UNITE]])</f>
        <v>30X39</v>
      </c>
      <c r="S251" s="16" t="s">
        <v>2064</v>
      </c>
      <c r="T251" s="16"/>
      <c r="U251" s="16" t="s">
        <v>1261</v>
      </c>
      <c r="V251" s="63" t="s">
        <v>2083</v>
      </c>
      <c r="W251" s="45" t="s">
        <v>2592</v>
      </c>
      <c r="X251" s="45"/>
      <c r="Y251" s="6" t="s">
        <v>87</v>
      </c>
      <c r="Z251" s="18">
        <v>24</v>
      </c>
      <c r="AA251" s="92">
        <v>2400</v>
      </c>
      <c r="AB251" s="271">
        <v>4</v>
      </c>
      <c r="AC251" s="271">
        <v>5</v>
      </c>
      <c r="AD251" s="271">
        <v>20</v>
      </c>
      <c r="AE251" s="278">
        <f t="shared" si="303"/>
        <v>6.2652500000000009</v>
      </c>
      <c r="AF251" s="268">
        <v>150.36600000000001</v>
      </c>
      <c r="AG251" s="278">
        <f t="shared" si="304"/>
        <v>62.652500000000003</v>
      </c>
      <c r="AH251" s="404">
        <v>1</v>
      </c>
      <c r="AI251" s="404">
        <f t="shared" si="305"/>
        <v>0.05</v>
      </c>
      <c r="AJ251" s="727">
        <v>0.68291700000000011</v>
      </c>
      <c r="AK251" s="88">
        <f t="shared" si="306"/>
        <v>1.9866042657499996</v>
      </c>
      <c r="AL251" s="88">
        <f t="shared" si="307"/>
        <v>47.67850237799999</v>
      </c>
      <c r="AM251" s="88">
        <f t="shared" si="308"/>
        <v>19.866042657499996</v>
      </c>
      <c r="AN251" t="s">
        <v>2826</v>
      </c>
      <c r="AO251" s="88" t="s">
        <v>2680</v>
      </c>
    </row>
    <row r="252" spans="1:41" ht="19.5" customHeight="1">
      <c r="A252" s="745" t="s">
        <v>86</v>
      </c>
      <c r="B252" t="str">
        <f t="shared" ref="B252" si="337">+CONCATENATE(A252,"*",AH252)</f>
        <v>121740*20</v>
      </c>
      <c r="D252" s="42" t="s">
        <v>843</v>
      </c>
      <c r="E252" s="187"/>
      <c r="F252" s="407"/>
      <c r="G252" s="226">
        <v>100</v>
      </c>
      <c r="H252" s="304"/>
      <c r="I252" s="406"/>
      <c r="J252" s="406"/>
      <c r="K252" s="58" t="s">
        <v>2604</v>
      </c>
      <c r="L252" s="16" t="s">
        <v>2613</v>
      </c>
      <c r="M252" s="16"/>
      <c r="N252" s="63" t="s">
        <v>2065</v>
      </c>
      <c r="O252" s="63" t="s">
        <v>2071</v>
      </c>
      <c r="P252" s="63">
        <v>30</v>
      </c>
      <c r="Q252" s="63">
        <v>39</v>
      </c>
      <c r="R252" t="str">
        <f>CONCATENATE(Tableau1[[#This Row],[LONGUEUR UNITE]],"X",Tableau1[[#This Row],[LARGEUR UNITE]])</f>
        <v>30X39</v>
      </c>
      <c r="S252" s="16" t="s">
        <v>2064</v>
      </c>
      <c r="T252" s="16"/>
      <c r="U252" s="16" t="s">
        <v>1261</v>
      </c>
      <c r="V252" s="63" t="s">
        <v>2083</v>
      </c>
      <c r="W252" s="45" t="s">
        <v>2592</v>
      </c>
      <c r="X252" s="45"/>
      <c r="Y252" s="6" t="s">
        <v>87</v>
      </c>
      <c r="Z252" s="18">
        <v>24</v>
      </c>
      <c r="AA252" s="92">
        <v>2400</v>
      </c>
      <c r="AB252" s="271">
        <v>4</v>
      </c>
      <c r="AC252" s="271">
        <v>5</v>
      </c>
      <c r="AD252" s="271">
        <v>20</v>
      </c>
      <c r="AE252" s="278">
        <f t="shared" ref="AE252" si="338">AF252/Z252</f>
        <v>6.2652500000000009</v>
      </c>
      <c r="AF252" s="268">
        <v>150.36600000000001</v>
      </c>
      <c r="AG252" s="278">
        <f t="shared" si="304"/>
        <v>62.652500000000003</v>
      </c>
      <c r="AH252" s="404">
        <v>20</v>
      </c>
      <c r="AI252" s="404">
        <f t="shared" si="305"/>
        <v>1</v>
      </c>
      <c r="AJ252" s="727">
        <v>0.72345399999999993</v>
      </c>
      <c r="AK252" s="88">
        <f t="shared" si="306"/>
        <v>1.7326298265000009</v>
      </c>
      <c r="AL252" s="88">
        <f t="shared" si="307"/>
        <v>41.583115836000019</v>
      </c>
      <c r="AM252" s="88">
        <f t="shared" si="308"/>
        <v>17.326298265000009</v>
      </c>
      <c r="AN252" t="s">
        <v>2826</v>
      </c>
      <c r="AO252" s="88" t="s">
        <v>2680</v>
      </c>
    </row>
    <row r="253" spans="1:41" ht="19.5" customHeight="1">
      <c r="A253" s="745" t="s">
        <v>86</v>
      </c>
      <c r="B253" t="str">
        <f t="shared" ref="B253" si="339">+CONCATENATE(A253,"*",AH253)</f>
        <v>121740*60</v>
      </c>
      <c r="D253" s="42" t="s">
        <v>843</v>
      </c>
      <c r="E253" s="187"/>
      <c r="F253" s="407"/>
      <c r="G253" s="226">
        <v>100</v>
      </c>
      <c r="H253" s="304"/>
      <c r="I253" s="406"/>
      <c r="J253" s="406"/>
      <c r="K253" s="58" t="s">
        <v>2604</v>
      </c>
      <c r="L253" s="16" t="s">
        <v>2613</v>
      </c>
      <c r="M253" s="16"/>
      <c r="N253" s="63" t="s">
        <v>2065</v>
      </c>
      <c r="O253" s="63" t="s">
        <v>2071</v>
      </c>
      <c r="P253" s="63">
        <v>30</v>
      </c>
      <c r="Q253" s="63">
        <v>39</v>
      </c>
      <c r="R253" t="str">
        <f>CONCATENATE(Tableau1[[#This Row],[LONGUEUR UNITE]],"X",Tableau1[[#This Row],[LARGEUR UNITE]])</f>
        <v>30X39</v>
      </c>
      <c r="S253" s="16" t="s">
        <v>2064</v>
      </c>
      <c r="T253" s="16"/>
      <c r="U253" s="16" t="s">
        <v>1261</v>
      </c>
      <c r="V253" s="63" t="s">
        <v>2083</v>
      </c>
      <c r="W253" s="45" t="s">
        <v>2592</v>
      </c>
      <c r="X253" s="45"/>
      <c r="Y253" s="6" t="s">
        <v>87</v>
      </c>
      <c r="Z253" s="18">
        <v>24</v>
      </c>
      <c r="AA253" s="92">
        <v>2400</v>
      </c>
      <c r="AB253" s="271">
        <v>4</v>
      </c>
      <c r="AC253" s="271">
        <v>5</v>
      </c>
      <c r="AD253" s="271">
        <v>20</v>
      </c>
      <c r="AE253" s="278">
        <f t="shared" ref="AE253" si="340">AF253/Z253</f>
        <v>6.2652500000000009</v>
      </c>
      <c r="AF253" s="268">
        <v>150.36600000000001</v>
      </c>
      <c r="AG253" s="278">
        <f t="shared" si="304"/>
        <v>62.652500000000003</v>
      </c>
      <c r="AH253" s="404">
        <v>60</v>
      </c>
      <c r="AI253" s="404">
        <f t="shared" si="305"/>
        <v>3</v>
      </c>
      <c r="AJ253" s="727">
        <v>0.74281300000000006</v>
      </c>
      <c r="AK253" s="88">
        <f t="shared" si="306"/>
        <v>1.6113408517499999</v>
      </c>
      <c r="AL253" s="88">
        <f t="shared" si="307"/>
        <v>38.672180441999998</v>
      </c>
      <c r="AM253" s="88">
        <f t="shared" si="308"/>
        <v>16.113408517500002</v>
      </c>
      <c r="AN253" t="s">
        <v>2826</v>
      </c>
      <c r="AO253" s="88" t="s">
        <v>2680</v>
      </c>
    </row>
    <row r="254" spans="1:41" ht="19.5" customHeight="1">
      <c r="A254" s="745" t="s">
        <v>88</v>
      </c>
      <c r="B254" t="str">
        <f t="shared" si="302"/>
        <v>121560*1</v>
      </c>
      <c r="D254" s="42" t="s">
        <v>839</v>
      </c>
      <c r="E254" s="187"/>
      <c r="F254" s="407"/>
      <c r="G254" s="226">
        <v>100</v>
      </c>
      <c r="H254" s="304"/>
      <c r="I254" s="406"/>
      <c r="J254" s="406"/>
      <c r="K254" s="58" t="s">
        <v>2604</v>
      </c>
      <c r="L254" s="16" t="s">
        <v>2613</v>
      </c>
      <c r="M254" s="16"/>
      <c r="N254" s="63" t="s">
        <v>2065</v>
      </c>
      <c r="O254" s="63" t="s">
        <v>2071</v>
      </c>
      <c r="P254" s="63">
        <v>30</v>
      </c>
      <c r="Q254" s="63">
        <v>39</v>
      </c>
      <c r="R254" t="str">
        <f>CONCATENATE(Tableau1[[#This Row],[LONGUEUR UNITE]],"X",Tableau1[[#This Row],[LARGEUR UNITE]])</f>
        <v>30X39</v>
      </c>
      <c r="S254" s="16" t="s">
        <v>2064</v>
      </c>
      <c r="T254" s="16"/>
      <c r="U254" s="16" t="s">
        <v>1261</v>
      </c>
      <c r="V254" s="63" t="s">
        <v>2084</v>
      </c>
      <c r="W254" s="45" t="s">
        <v>2592</v>
      </c>
      <c r="X254" s="45"/>
      <c r="Y254" s="6" t="s">
        <v>89</v>
      </c>
      <c r="Z254" s="18">
        <v>24</v>
      </c>
      <c r="AA254" s="92">
        <v>2400</v>
      </c>
      <c r="AB254" s="271">
        <v>4</v>
      </c>
      <c r="AC254" s="271">
        <v>5</v>
      </c>
      <c r="AD254" s="271">
        <v>20</v>
      </c>
      <c r="AE254" s="278">
        <f t="shared" si="303"/>
        <v>6.2652500000000009</v>
      </c>
      <c r="AF254" s="268">
        <v>150.36600000000001</v>
      </c>
      <c r="AG254" s="278">
        <f t="shared" si="304"/>
        <v>62.652500000000003</v>
      </c>
      <c r="AH254" s="404">
        <v>1</v>
      </c>
      <c r="AI254" s="404">
        <f t="shared" si="305"/>
        <v>0.05</v>
      </c>
      <c r="AJ254" s="727">
        <v>0.68291700000000011</v>
      </c>
      <c r="AK254" s="88">
        <f t="shared" si="306"/>
        <v>1.9866042657499996</v>
      </c>
      <c r="AL254" s="88">
        <f t="shared" si="307"/>
        <v>47.67850237799999</v>
      </c>
      <c r="AM254" s="88">
        <f t="shared" si="308"/>
        <v>19.866042657499996</v>
      </c>
      <c r="AN254" t="s">
        <v>2826</v>
      </c>
      <c r="AO254" s="88" t="s">
        <v>2680</v>
      </c>
    </row>
    <row r="255" spans="1:41" ht="19.5" customHeight="1">
      <c r="A255" s="745" t="s">
        <v>88</v>
      </c>
      <c r="B255" t="str">
        <f t="shared" ref="B255" si="341">+CONCATENATE(A255,"*",AH255)</f>
        <v>121560*20</v>
      </c>
      <c r="D255" s="42" t="s">
        <v>839</v>
      </c>
      <c r="E255" s="187"/>
      <c r="F255" s="407"/>
      <c r="G255" s="226">
        <v>100</v>
      </c>
      <c r="H255" s="304"/>
      <c r="I255" s="406"/>
      <c r="J255" s="406"/>
      <c r="K255" s="58" t="s">
        <v>2604</v>
      </c>
      <c r="L255" s="16" t="s">
        <v>2613</v>
      </c>
      <c r="M255" s="16"/>
      <c r="N255" s="63" t="s">
        <v>2065</v>
      </c>
      <c r="O255" s="63" t="s">
        <v>2071</v>
      </c>
      <c r="P255" s="63">
        <v>30</v>
      </c>
      <c r="Q255" s="63">
        <v>39</v>
      </c>
      <c r="R255" t="str">
        <f>CONCATENATE(Tableau1[[#This Row],[LONGUEUR UNITE]],"X",Tableau1[[#This Row],[LARGEUR UNITE]])</f>
        <v>30X39</v>
      </c>
      <c r="S255" s="16" t="s">
        <v>2064</v>
      </c>
      <c r="T255" s="16"/>
      <c r="U255" s="16" t="s">
        <v>1261</v>
      </c>
      <c r="V255" s="63" t="s">
        <v>2084</v>
      </c>
      <c r="W255" s="45" t="s">
        <v>2592</v>
      </c>
      <c r="X255" s="45"/>
      <c r="Y255" s="6" t="s">
        <v>89</v>
      </c>
      <c r="Z255" s="18">
        <v>24</v>
      </c>
      <c r="AA255" s="92">
        <v>2400</v>
      </c>
      <c r="AB255" s="271">
        <v>4</v>
      </c>
      <c r="AC255" s="271">
        <v>5</v>
      </c>
      <c r="AD255" s="271">
        <v>20</v>
      </c>
      <c r="AE255" s="278">
        <f t="shared" ref="AE255" si="342">AF255/Z255</f>
        <v>6.2652500000000009</v>
      </c>
      <c r="AF255" s="268">
        <v>150.36600000000001</v>
      </c>
      <c r="AG255" s="278">
        <f t="shared" si="304"/>
        <v>62.652500000000003</v>
      </c>
      <c r="AH255" s="404">
        <v>20</v>
      </c>
      <c r="AI255" s="404">
        <f t="shared" si="305"/>
        <v>1</v>
      </c>
      <c r="AJ255" s="727">
        <v>0.72345399999999993</v>
      </c>
      <c r="AK255" s="88">
        <f t="shared" si="306"/>
        <v>1.7326298265000009</v>
      </c>
      <c r="AL255" s="88">
        <f t="shared" si="307"/>
        <v>41.583115836000019</v>
      </c>
      <c r="AM255" s="88">
        <f t="shared" si="308"/>
        <v>17.326298265000009</v>
      </c>
      <c r="AN255" t="s">
        <v>2826</v>
      </c>
      <c r="AO255" s="88" t="s">
        <v>2680</v>
      </c>
    </row>
    <row r="256" spans="1:41" ht="19.5" customHeight="1">
      <c r="A256" s="745" t="s">
        <v>88</v>
      </c>
      <c r="B256" t="str">
        <f t="shared" ref="B256" si="343">+CONCATENATE(A256,"*",AH256)</f>
        <v>121560*60</v>
      </c>
      <c r="D256" s="42" t="s">
        <v>839</v>
      </c>
      <c r="E256" s="187"/>
      <c r="F256" s="407"/>
      <c r="G256" s="226">
        <v>100</v>
      </c>
      <c r="H256" s="304"/>
      <c r="I256" s="406"/>
      <c r="J256" s="406"/>
      <c r="K256" s="58" t="s">
        <v>2604</v>
      </c>
      <c r="L256" s="16" t="s">
        <v>2613</v>
      </c>
      <c r="M256" s="16"/>
      <c r="N256" s="63" t="s">
        <v>2065</v>
      </c>
      <c r="O256" s="63" t="s">
        <v>2071</v>
      </c>
      <c r="P256" s="63">
        <v>30</v>
      </c>
      <c r="Q256" s="63">
        <v>39</v>
      </c>
      <c r="R256" t="str">
        <f>CONCATENATE(Tableau1[[#This Row],[LONGUEUR UNITE]],"X",Tableau1[[#This Row],[LARGEUR UNITE]])</f>
        <v>30X39</v>
      </c>
      <c r="S256" s="16" t="s">
        <v>2064</v>
      </c>
      <c r="T256" s="16"/>
      <c r="U256" s="16" t="s">
        <v>1261</v>
      </c>
      <c r="V256" s="63" t="s">
        <v>2084</v>
      </c>
      <c r="W256" s="45" t="s">
        <v>2592</v>
      </c>
      <c r="X256" s="45"/>
      <c r="Y256" s="6" t="s">
        <v>89</v>
      </c>
      <c r="Z256" s="18">
        <v>24</v>
      </c>
      <c r="AA256" s="92">
        <v>2400</v>
      </c>
      <c r="AB256" s="271">
        <v>4</v>
      </c>
      <c r="AC256" s="271">
        <v>5</v>
      </c>
      <c r="AD256" s="271">
        <v>20</v>
      </c>
      <c r="AE256" s="278">
        <f t="shared" ref="AE256" si="344">AF256/Z256</f>
        <v>6.2652500000000009</v>
      </c>
      <c r="AF256" s="268">
        <v>150.36600000000001</v>
      </c>
      <c r="AG256" s="278">
        <f t="shared" si="304"/>
        <v>62.652500000000003</v>
      </c>
      <c r="AH256" s="404">
        <v>60</v>
      </c>
      <c r="AI256" s="404">
        <f t="shared" si="305"/>
        <v>3</v>
      </c>
      <c r="AJ256" s="727">
        <v>0.74281300000000006</v>
      </c>
      <c r="AK256" s="88">
        <f t="shared" si="306"/>
        <v>1.6113408517499999</v>
      </c>
      <c r="AL256" s="88">
        <f t="shared" si="307"/>
        <v>38.672180441999998</v>
      </c>
      <c r="AM256" s="88">
        <f t="shared" si="308"/>
        <v>16.113408517500002</v>
      </c>
      <c r="AN256" t="s">
        <v>2826</v>
      </c>
      <c r="AO256" s="88" t="s">
        <v>2680</v>
      </c>
    </row>
    <row r="257" spans="1:41" ht="19.5" customHeight="1">
      <c r="A257" s="745" t="s">
        <v>90</v>
      </c>
      <c r="B257" t="str">
        <f t="shared" si="302"/>
        <v>121720*1</v>
      </c>
      <c r="D257" s="42" t="s">
        <v>841</v>
      </c>
      <c r="E257" s="187"/>
      <c r="F257" s="407"/>
      <c r="G257" s="226">
        <v>100</v>
      </c>
      <c r="H257" s="304"/>
      <c r="I257" s="406"/>
      <c r="J257" s="406"/>
      <c r="K257" s="58" t="s">
        <v>2604</v>
      </c>
      <c r="L257" s="16" t="s">
        <v>2613</v>
      </c>
      <c r="M257" s="16"/>
      <c r="N257" s="63" t="s">
        <v>2065</v>
      </c>
      <c r="O257" s="63" t="s">
        <v>2071</v>
      </c>
      <c r="P257" s="63">
        <v>30</v>
      </c>
      <c r="Q257" s="63">
        <v>39</v>
      </c>
      <c r="R257" t="str">
        <f>CONCATENATE(Tableau1[[#This Row],[LONGUEUR UNITE]],"X",Tableau1[[#This Row],[LARGEUR UNITE]])</f>
        <v>30X39</v>
      </c>
      <c r="S257" s="16" t="s">
        <v>2064</v>
      </c>
      <c r="T257" s="16"/>
      <c r="U257" s="16" t="s">
        <v>1261</v>
      </c>
      <c r="V257" s="63" t="s">
        <v>2096</v>
      </c>
      <c r="W257" s="45" t="s">
        <v>2592</v>
      </c>
      <c r="X257" s="45"/>
      <c r="Y257" s="6" t="s">
        <v>91</v>
      </c>
      <c r="Z257" s="18">
        <v>24</v>
      </c>
      <c r="AA257" s="92">
        <v>2400</v>
      </c>
      <c r="AB257" s="271">
        <v>4</v>
      </c>
      <c r="AC257" s="271">
        <v>5</v>
      </c>
      <c r="AD257" s="271">
        <v>20</v>
      </c>
      <c r="AE257" s="278">
        <f t="shared" si="303"/>
        <v>6.2652500000000009</v>
      </c>
      <c r="AF257" s="268">
        <v>150.36600000000001</v>
      </c>
      <c r="AG257" s="278">
        <f t="shared" si="304"/>
        <v>62.652500000000003</v>
      </c>
      <c r="AH257" s="404">
        <v>1</v>
      </c>
      <c r="AI257" s="404">
        <f t="shared" si="305"/>
        <v>0.05</v>
      </c>
      <c r="AJ257" s="727">
        <v>0.68291700000000011</v>
      </c>
      <c r="AK257" s="88">
        <f t="shared" si="306"/>
        <v>1.9866042657499996</v>
      </c>
      <c r="AL257" s="88">
        <f t="shared" si="307"/>
        <v>47.67850237799999</v>
      </c>
      <c r="AM257" s="88">
        <f t="shared" si="308"/>
        <v>19.866042657499996</v>
      </c>
      <c r="AN257" t="s">
        <v>2826</v>
      </c>
      <c r="AO257" s="88" t="s">
        <v>2680</v>
      </c>
    </row>
    <row r="258" spans="1:41" ht="19.5" customHeight="1">
      <c r="A258" s="745" t="s">
        <v>90</v>
      </c>
      <c r="B258" t="str">
        <f t="shared" ref="B258" si="345">+CONCATENATE(A258,"*",AH258)</f>
        <v>121720*20</v>
      </c>
      <c r="D258" s="42" t="s">
        <v>841</v>
      </c>
      <c r="E258" s="187"/>
      <c r="F258" s="407"/>
      <c r="G258" s="226">
        <v>100</v>
      </c>
      <c r="H258" s="304"/>
      <c r="I258" s="406"/>
      <c r="J258" s="406"/>
      <c r="K258" s="58" t="s">
        <v>2604</v>
      </c>
      <c r="L258" s="16" t="s">
        <v>2613</v>
      </c>
      <c r="M258" s="16"/>
      <c r="N258" s="63" t="s">
        <v>2065</v>
      </c>
      <c r="O258" s="63" t="s">
        <v>2071</v>
      </c>
      <c r="P258" s="63">
        <v>30</v>
      </c>
      <c r="Q258" s="63">
        <v>39</v>
      </c>
      <c r="R258" t="str">
        <f>CONCATENATE(Tableau1[[#This Row],[LONGUEUR UNITE]],"X",Tableau1[[#This Row],[LARGEUR UNITE]])</f>
        <v>30X39</v>
      </c>
      <c r="S258" s="16" t="s">
        <v>2064</v>
      </c>
      <c r="T258" s="16"/>
      <c r="U258" s="16" t="s">
        <v>1261</v>
      </c>
      <c r="V258" s="63" t="s">
        <v>2096</v>
      </c>
      <c r="W258" s="45" t="s">
        <v>2592</v>
      </c>
      <c r="X258" s="45"/>
      <c r="Y258" s="6" t="s">
        <v>91</v>
      </c>
      <c r="Z258" s="18">
        <v>24</v>
      </c>
      <c r="AA258" s="92">
        <v>2400</v>
      </c>
      <c r="AB258" s="271">
        <v>4</v>
      </c>
      <c r="AC258" s="271">
        <v>5</v>
      </c>
      <c r="AD258" s="271">
        <v>20</v>
      </c>
      <c r="AE258" s="278">
        <f t="shared" ref="AE258" si="346">AF258/Z258</f>
        <v>6.2652500000000009</v>
      </c>
      <c r="AF258" s="268">
        <v>150.36600000000001</v>
      </c>
      <c r="AG258" s="278">
        <f t="shared" si="304"/>
        <v>62.652500000000003</v>
      </c>
      <c r="AH258" s="404">
        <v>20</v>
      </c>
      <c r="AI258" s="404">
        <f t="shared" si="305"/>
        <v>1</v>
      </c>
      <c r="AJ258" s="727">
        <v>0.72345399999999993</v>
      </c>
      <c r="AK258" s="88">
        <f t="shared" si="306"/>
        <v>1.7326298265000009</v>
      </c>
      <c r="AL258" s="88">
        <f t="shared" si="307"/>
        <v>41.583115836000019</v>
      </c>
      <c r="AM258" s="88">
        <f t="shared" si="308"/>
        <v>17.326298265000009</v>
      </c>
      <c r="AN258" t="s">
        <v>2826</v>
      </c>
      <c r="AO258" s="88" t="s">
        <v>2680</v>
      </c>
    </row>
    <row r="259" spans="1:41" ht="19.5" customHeight="1">
      <c r="A259" s="745" t="s">
        <v>90</v>
      </c>
      <c r="B259" t="str">
        <f t="shared" ref="B259" si="347">+CONCATENATE(A259,"*",AH259)</f>
        <v>121720*60</v>
      </c>
      <c r="D259" s="42" t="s">
        <v>841</v>
      </c>
      <c r="E259" s="187"/>
      <c r="F259" s="407"/>
      <c r="G259" s="226">
        <v>100</v>
      </c>
      <c r="H259" s="304"/>
      <c r="I259" s="406"/>
      <c r="J259" s="406"/>
      <c r="K259" s="58" t="s">
        <v>2604</v>
      </c>
      <c r="L259" s="16" t="s">
        <v>2613</v>
      </c>
      <c r="M259" s="16"/>
      <c r="N259" s="63" t="s">
        <v>2065</v>
      </c>
      <c r="O259" s="63" t="s">
        <v>2071</v>
      </c>
      <c r="P259" s="63">
        <v>30</v>
      </c>
      <c r="Q259" s="63">
        <v>39</v>
      </c>
      <c r="R259" t="str">
        <f>CONCATENATE(Tableau1[[#This Row],[LONGUEUR UNITE]],"X",Tableau1[[#This Row],[LARGEUR UNITE]])</f>
        <v>30X39</v>
      </c>
      <c r="S259" s="16" t="s">
        <v>2064</v>
      </c>
      <c r="T259" s="16"/>
      <c r="U259" s="16" t="s">
        <v>1261</v>
      </c>
      <c r="V259" s="63" t="s">
        <v>2096</v>
      </c>
      <c r="W259" s="45" t="s">
        <v>2592</v>
      </c>
      <c r="X259" s="45"/>
      <c r="Y259" s="6" t="s">
        <v>91</v>
      </c>
      <c r="Z259" s="18">
        <v>24</v>
      </c>
      <c r="AA259" s="92">
        <v>2400</v>
      </c>
      <c r="AB259" s="271">
        <v>4</v>
      </c>
      <c r="AC259" s="271">
        <v>5</v>
      </c>
      <c r="AD259" s="271">
        <v>20</v>
      </c>
      <c r="AE259" s="278">
        <f t="shared" ref="AE259" si="348">AF259/Z259</f>
        <v>6.2652500000000009</v>
      </c>
      <c r="AF259" s="268">
        <v>150.36600000000001</v>
      </c>
      <c r="AG259" s="278">
        <f t="shared" si="304"/>
        <v>62.652500000000003</v>
      </c>
      <c r="AH259" s="404">
        <v>60</v>
      </c>
      <c r="AI259" s="404">
        <f t="shared" si="305"/>
        <v>3</v>
      </c>
      <c r="AJ259" s="727">
        <v>0.74281300000000006</v>
      </c>
      <c r="AK259" s="88">
        <f t="shared" si="306"/>
        <v>1.6113408517499999</v>
      </c>
      <c r="AL259" s="88">
        <f t="shared" si="307"/>
        <v>38.672180441999998</v>
      </c>
      <c r="AM259" s="88">
        <f t="shared" si="308"/>
        <v>16.113408517500002</v>
      </c>
      <c r="AN259" t="s">
        <v>2826</v>
      </c>
      <c r="AO259" s="88" t="s">
        <v>2680</v>
      </c>
    </row>
    <row r="260" spans="1:41" ht="19.5" customHeight="1">
      <c r="A260" s="745" t="s">
        <v>92</v>
      </c>
      <c r="B260" t="str">
        <f t="shared" si="302"/>
        <v>121460*1</v>
      </c>
      <c r="D260" s="42" t="s">
        <v>827</v>
      </c>
      <c r="E260" s="187"/>
      <c r="F260" s="407"/>
      <c r="G260" s="226">
        <v>100</v>
      </c>
      <c r="H260" s="304"/>
      <c r="I260" s="406"/>
      <c r="J260" s="406"/>
      <c r="K260" s="58" t="s">
        <v>2604</v>
      </c>
      <c r="L260" s="16" t="s">
        <v>2613</v>
      </c>
      <c r="M260" s="16"/>
      <c r="N260" s="63" t="s">
        <v>2065</v>
      </c>
      <c r="O260" s="63" t="s">
        <v>2071</v>
      </c>
      <c r="P260" s="63">
        <v>30</v>
      </c>
      <c r="Q260" s="63">
        <v>39</v>
      </c>
      <c r="R260" t="str">
        <f>CONCATENATE(Tableau1[[#This Row],[LONGUEUR UNITE]],"X",Tableau1[[#This Row],[LARGEUR UNITE]])</f>
        <v>30X39</v>
      </c>
      <c r="S260" s="16" t="s">
        <v>2064</v>
      </c>
      <c r="T260" s="16"/>
      <c r="U260" s="16" t="s">
        <v>1261</v>
      </c>
      <c r="V260" s="63" t="s">
        <v>2085</v>
      </c>
      <c r="W260" s="45" t="s">
        <v>2592</v>
      </c>
      <c r="X260" s="45"/>
      <c r="Y260" s="6" t="s">
        <v>93</v>
      </c>
      <c r="Z260" s="18">
        <v>24</v>
      </c>
      <c r="AA260" s="92">
        <v>2400</v>
      </c>
      <c r="AB260" s="271">
        <v>4</v>
      </c>
      <c r="AC260" s="271">
        <v>5</v>
      </c>
      <c r="AD260" s="271">
        <v>20</v>
      </c>
      <c r="AE260" s="278">
        <f t="shared" si="303"/>
        <v>6.2652500000000009</v>
      </c>
      <c r="AF260" s="268">
        <v>150.36600000000001</v>
      </c>
      <c r="AG260" s="278">
        <f t="shared" si="304"/>
        <v>62.652500000000003</v>
      </c>
      <c r="AH260" s="404">
        <v>1</v>
      </c>
      <c r="AI260" s="404">
        <f t="shared" si="305"/>
        <v>0.05</v>
      </c>
      <c r="AJ260" s="727">
        <v>0.68291700000000011</v>
      </c>
      <c r="AK260" s="88">
        <f t="shared" si="306"/>
        <v>1.9866042657499996</v>
      </c>
      <c r="AL260" s="88">
        <f t="shared" si="307"/>
        <v>47.67850237799999</v>
      </c>
      <c r="AM260" s="88">
        <f t="shared" si="308"/>
        <v>19.866042657499996</v>
      </c>
      <c r="AN260" t="s">
        <v>2826</v>
      </c>
      <c r="AO260" s="88" t="s">
        <v>2680</v>
      </c>
    </row>
    <row r="261" spans="1:41" ht="19.5" customHeight="1">
      <c r="A261" s="745" t="s">
        <v>92</v>
      </c>
      <c r="B261" t="str">
        <f t="shared" ref="B261" si="349">+CONCATENATE(A261,"*",AH261)</f>
        <v>121460*20</v>
      </c>
      <c r="D261" s="42" t="s">
        <v>827</v>
      </c>
      <c r="E261" s="187"/>
      <c r="F261" s="407"/>
      <c r="G261" s="226">
        <v>100</v>
      </c>
      <c r="H261" s="304"/>
      <c r="I261" s="406"/>
      <c r="J261" s="406"/>
      <c r="K261" s="58" t="s">
        <v>2604</v>
      </c>
      <c r="L261" s="16" t="s">
        <v>2613</v>
      </c>
      <c r="M261" s="16"/>
      <c r="N261" s="63" t="s">
        <v>2065</v>
      </c>
      <c r="O261" s="63" t="s">
        <v>2071</v>
      </c>
      <c r="P261" s="63">
        <v>30</v>
      </c>
      <c r="Q261" s="63">
        <v>39</v>
      </c>
      <c r="R261" t="str">
        <f>CONCATENATE(Tableau1[[#This Row],[LONGUEUR UNITE]],"X",Tableau1[[#This Row],[LARGEUR UNITE]])</f>
        <v>30X39</v>
      </c>
      <c r="S261" s="16" t="s">
        <v>2064</v>
      </c>
      <c r="T261" s="16"/>
      <c r="U261" s="16" t="s">
        <v>1261</v>
      </c>
      <c r="V261" s="63" t="s">
        <v>2085</v>
      </c>
      <c r="W261" s="45" t="s">
        <v>2592</v>
      </c>
      <c r="X261" s="45"/>
      <c r="Y261" s="6" t="s">
        <v>93</v>
      </c>
      <c r="Z261" s="18">
        <v>24</v>
      </c>
      <c r="AA261" s="92">
        <v>2400</v>
      </c>
      <c r="AB261" s="271">
        <v>4</v>
      </c>
      <c r="AC261" s="271">
        <v>5</v>
      </c>
      <c r="AD261" s="271">
        <v>20</v>
      </c>
      <c r="AE261" s="278">
        <f t="shared" ref="AE261" si="350">AF261/Z261</f>
        <v>6.2652500000000009</v>
      </c>
      <c r="AF261" s="268">
        <v>150.36600000000001</v>
      </c>
      <c r="AG261" s="278">
        <f t="shared" si="304"/>
        <v>62.652500000000003</v>
      </c>
      <c r="AH261" s="404">
        <v>20</v>
      </c>
      <c r="AI261" s="404">
        <f t="shared" si="305"/>
        <v>1</v>
      </c>
      <c r="AJ261" s="727">
        <v>0.72345399999999993</v>
      </c>
      <c r="AK261" s="88">
        <f t="shared" si="306"/>
        <v>1.7326298265000009</v>
      </c>
      <c r="AL261" s="88">
        <f t="shared" si="307"/>
        <v>41.583115836000019</v>
      </c>
      <c r="AM261" s="88">
        <f t="shared" si="308"/>
        <v>17.326298265000009</v>
      </c>
      <c r="AN261" t="s">
        <v>2826</v>
      </c>
      <c r="AO261" s="88" t="s">
        <v>2680</v>
      </c>
    </row>
    <row r="262" spans="1:41" ht="19.5" customHeight="1">
      <c r="A262" s="745" t="s">
        <v>92</v>
      </c>
      <c r="B262" t="str">
        <f t="shared" ref="B262" si="351">+CONCATENATE(A262,"*",AH262)</f>
        <v>121460*60</v>
      </c>
      <c r="D262" s="42" t="s">
        <v>827</v>
      </c>
      <c r="E262" s="187"/>
      <c r="F262" s="407"/>
      <c r="G262" s="226">
        <v>100</v>
      </c>
      <c r="H262" s="304"/>
      <c r="I262" s="406"/>
      <c r="J262" s="406"/>
      <c r="K262" s="58" t="s">
        <v>2604</v>
      </c>
      <c r="L262" s="16" t="s">
        <v>2613</v>
      </c>
      <c r="M262" s="16"/>
      <c r="N262" s="63" t="s">
        <v>2065</v>
      </c>
      <c r="O262" s="63" t="s">
        <v>2071</v>
      </c>
      <c r="P262" s="63">
        <v>30</v>
      </c>
      <c r="Q262" s="63">
        <v>39</v>
      </c>
      <c r="R262" t="str">
        <f>CONCATENATE(Tableau1[[#This Row],[LONGUEUR UNITE]],"X",Tableau1[[#This Row],[LARGEUR UNITE]])</f>
        <v>30X39</v>
      </c>
      <c r="S262" s="16" t="s">
        <v>2064</v>
      </c>
      <c r="T262" s="16"/>
      <c r="U262" s="16" t="s">
        <v>1261</v>
      </c>
      <c r="V262" s="63" t="s">
        <v>2085</v>
      </c>
      <c r="W262" s="45" t="s">
        <v>2592</v>
      </c>
      <c r="X262" s="45"/>
      <c r="Y262" s="6" t="s">
        <v>93</v>
      </c>
      <c r="Z262" s="18">
        <v>24</v>
      </c>
      <c r="AA262" s="92">
        <v>2400</v>
      </c>
      <c r="AB262" s="271">
        <v>4</v>
      </c>
      <c r="AC262" s="271">
        <v>5</v>
      </c>
      <c r="AD262" s="271">
        <v>20</v>
      </c>
      <c r="AE262" s="278">
        <f t="shared" ref="AE262" si="352">AF262/Z262</f>
        <v>6.2652500000000009</v>
      </c>
      <c r="AF262" s="268">
        <v>150.36600000000001</v>
      </c>
      <c r="AG262" s="278">
        <f t="shared" si="304"/>
        <v>62.652500000000003</v>
      </c>
      <c r="AH262" s="404">
        <v>60</v>
      </c>
      <c r="AI262" s="404">
        <f t="shared" si="305"/>
        <v>3</v>
      </c>
      <c r="AJ262" s="727">
        <v>0.74281300000000006</v>
      </c>
      <c r="AK262" s="88">
        <f t="shared" si="306"/>
        <v>1.6113408517499999</v>
      </c>
      <c r="AL262" s="88">
        <f t="shared" si="307"/>
        <v>38.672180441999998</v>
      </c>
      <c r="AM262" s="88">
        <f t="shared" si="308"/>
        <v>16.113408517500002</v>
      </c>
      <c r="AN262" t="s">
        <v>2826</v>
      </c>
      <c r="AO262" s="88" t="s">
        <v>2680</v>
      </c>
    </row>
    <row r="263" spans="1:41" ht="19.5" customHeight="1">
      <c r="A263" s="745" t="s">
        <v>94</v>
      </c>
      <c r="B263" t="str">
        <f t="shared" si="302"/>
        <v>121580*1</v>
      </c>
      <c r="D263" s="42" t="s">
        <v>837</v>
      </c>
      <c r="E263" s="187"/>
      <c r="F263" s="407"/>
      <c r="G263" s="226">
        <v>100</v>
      </c>
      <c r="H263" s="304"/>
      <c r="I263" s="406"/>
      <c r="J263" s="406"/>
      <c r="K263" s="58" t="s">
        <v>2604</v>
      </c>
      <c r="L263" s="16" t="s">
        <v>2613</v>
      </c>
      <c r="M263" s="16"/>
      <c r="N263" s="63" t="s">
        <v>2065</v>
      </c>
      <c r="O263" s="63" t="s">
        <v>2071</v>
      </c>
      <c r="P263" s="63">
        <v>30</v>
      </c>
      <c r="Q263" s="63">
        <v>39</v>
      </c>
      <c r="R263" t="str">
        <f>CONCATENATE(Tableau1[[#This Row],[LONGUEUR UNITE]],"X",Tableau1[[#This Row],[LARGEUR UNITE]])</f>
        <v>30X39</v>
      </c>
      <c r="S263" s="16" t="s">
        <v>2064</v>
      </c>
      <c r="T263" s="16"/>
      <c r="U263" s="16" t="s">
        <v>1261</v>
      </c>
      <c r="V263" s="63" t="s">
        <v>2097</v>
      </c>
      <c r="W263" s="45" t="s">
        <v>2592</v>
      </c>
      <c r="X263" s="45"/>
      <c r="Y263" s="6" t="s">
        <v>95</v>
      </c>
      <c r="Z263" s="18">
        <v>24</v>
      </c>
      <c r="AA263" s="92">
        <v>2400</v>
      </c>
      <c r="AB263" s="271">
        <v>4</v>
      </c>
      <c r="AC263" s="271">
        <v>5</v>
      </c>
      <c r="AD263" s="271">
        <v>20</v>
      </c>
      <c r="AE263" s="278">
        <f t="shared" si="303"/>
        <v>6.2652500000000009</v>
      </c>
      <c r="AF263" s="268">
        <v>150.36600000000001</v>
      </c>
      <c r="AG263" s="278">
        <f t="shared" si="304"/>
        <v>62.652500000000003</v>
      </c>
      <c r="AH263" s="404">
        <v>1</v>
      </c>
      <c r="AI263" s="404">
        <f t="shared" si="305"/>
        <v>0.05</v>
      </c>
      <c r="AJ263" s="727">
        <v>0.68291700000000011</v>
      </c>
      <c r="AK263" s="88">
        <f t="shared" si="306"/>
        <v>1.9866042657499996</v>
      </c>
      <c r="AL263" s="88">
        <f t="shared" si="307"/>
        <v>47.67850237799999</v>
      </c>
      <c r="AM263" s="88">
        <f t="shared" si="308"/>
        <v>19.866042657499996</v>
      </c>
      <c r="AN263" t="s">
        <v>2826</v>
      </c>
      <c r="AO263" s="88" t="s">
        <v>2680</v>
      </c>
    </row>
    <row r="264" spans="1:41" ht="19.5" customHeight="1">
      <c r="A264" s="745" t="s">
        <v>94</v>
      </c>
      <c r="B264" t="str">
        <f t="shared" ref="B264" si="353">+CONCATENATE(A264,"*",AH264)</f>
        <v>121580*20</v>
      </c>
      <c r="D264" s="42" t="s">
        <v>837</v>
      </c>
      <c r="E264" s="187"/>
      <c r="F264" s="407"/>
      <c r="G264" s="226">
        <v>100</v>
      </c>
      <c r="H264" s="304"/>
      <c r="I264" s="406"/>
      <c r="J264" s="406"/>
      <c r="K264" s="58" t="s">
        <v>2604</v>
      </c>
      <c r="L264" s="16" t="s">
        <v>2613</v>
      </c>
      <c r="M264" s="16"/>
      <c r="N264" s="63" t="s">
        <v>2065</v>
      </c>
      <c r="O264" s="63" t="s">
        <v>2071</v>
      </c>
      <c r="P264" s="63">
        <v>30</v>
      </c>
      <c r="Q264" s="63">
        <v>39</v>
      </c>
      <c r="R264" t="str">
        <f>CONCATENATE(Tableau1[[#This Row],[LONGUEUR UNITE]],"X",Tableau1[[#This Row],[LARGEUR UNITE]])</f>
        <v>30X39</v>
      </c>
      <c r="S264" s="16" t="s">
        <v>2064</v>
      </c>
      <c r="T264" s="16"/>
      <c r="U264" s="16" t="s">
        <v>1261</v>
      </c>
      <c r="V264" s="63" t="s">
        <v>2097</v>
      </c>
      <c r="W264" s="45" t="s">
        <v>2592</v>
      </c>
      <c r="X264" s="45"/>
      <c r="Y264" s="6" t="s">
        <v>95</v>
      </c>
      <c r="Z264" s="18">
        <v>24</v>
      </c>
      <c r="AA264" s="92">
        <v>2400</v>
      </c>
      <c r="AB264" s="271">
        <v>4</v>
      </c>
      <c r="AC264" s="271">
        <v>5</v>
      </c>
      <c r="AD264" s="271">
        <v>20</v>
      </c>
      <c r="AE264" s="278">
        <f t="shared" ref="AE264" si="354">AF264/Z264</f>
        <v>6.2652500000000009</v>
      </c>
      <c r="AF264" s="268">
        <v>150.36600000000001</v>
      </c>
      <c r="AG264" s="278">
        <f t="shared" si="304"/>
        <v>62.652500000000003</v>
      </c>
      <c r="AH264" s="404">
        <v>20</v>
      </c>
      <c r="AI264" s="404">
        <f t="shared" si="305"/>
        <v>1</v>
      </c>
      <c r="AJ264" s="727">
        <v>0.72345399999999993</v>
      </c>
      <c r="AK264" s="88">
        <f t="shared" si="306"/>
        <v>1.7326298265000009</v>
      </c>
      <c r="AL264" s="88">
        <f t="shared" si="307"/>
        <v>41.583115836000019</v>
      </c>
      <c r="AM264" s="88">
        <f t="shared" si="308"/>
        <v>17.326298265000009</v>
      </c>
      <c r="AN264" t="s">
        <v>2826</v>
      </c>
      <c r="AO264" s="88" t="s">
        <v>2680</v>
      </c>
    </row>
    <row r="265" spans="1:41" ht="19.5" customHeight="1">
      <c r="A265" s="745" t="s">
        <v>94</v>
      </c>
      <c r="B265" t="str">
        <f t="shared" ref="B265" si="355">+CONCATENATE(A265,"*",AH265)</f>
        <v>121580*60</v>
      </c>
      <c r="D265" s="42" t="s">
        <v>837</v>
      </c>
      <c r="E265" s="187"/>
      <c r="F265" s="407"/>
      <c r="G265" s="226">
        <v>100</v>
      </c>
      <c r="H265" s="304"/>
      <c r="I265" s="406"/>
      <c r="J265" s="406"/>
      <c r="K265" s="58" t="s">
        <v>2604</v>
      </c>
      <c r="L265" s="16" t="s">
        <v>2613</v>
      </c>
      <c r="M265" s="16"/>
      <c r="N265" s="63" t="s">
        <v>2065</v>
      </c>
      <c r="O265" s="63" t="s">
        <v>2071</v>
      </c>
      <c r="P265" s="63">
        <v>30</v>
      </c>
      <c r="Q265" s="63">
        <v>39</v>
      </c>
      <c r="R265" t="str">
        <f>CONCATENATE(Tableau1[[#This Row],[LONGUEUR UNITE]],"X",Tableau1[[#This Row],[LARGEUR UNITE]])</f>
        <v>30X39</v>
      </c>
      <c r="S265" s="16" t="s">
        <v>2064</v>
      </c>
      <c r="T265" s="16"/>
      <c r="U265" s="16" t="s">
        <v>1261</v>
      </c>
      <c r="V265" s="63" t="s">
        <v>2097</v>
      </c>
      <c r="W265" s="45" t="s">
        <v>2592</v>
      </c>
      <c r="X265" s="45"/>
      <c r="Y265" s="6" t="s">
        <v>95</v>
      </c>
      <c r="Z265" s="18">
        <v>24</v>
      </c>
      <c r="AA265" s="92">
        <v>2400</v>
      </c>
      <c r="AB265" s="271">
        <v>4</v>
      </c>
      <c r="AC265" s="271">
        <v>5</v>
      </c>
      <c r="AD265" s="271">
        <v>20</v>
      </c>
      <c r="AE265" s="278">
        <f t="shared" ref="AE265" si="356">AF265/Z265</f>
        <v>6.2652500000000009</v>
      </c>
      <c r="AF265" s="268">
        <v>150.36600000000001</v>
      </c>
      <c r="AG265" s="278">
        <f t="shared" si="304"/>
        <v>62.652500000000003</v>
      </c>
      <c r="AH265" s="404">
        <v>60</v>
      </c>
      <c r="AI265" s="404">
        <f t="shared" si="305"/>
        <v>3</v>
      </c>
      <c r="AJ265" s="727">
        <v>0.74281300000000006</v>
      </c>
      <c r="AK265" s="88">
        <f t="shared" si="306"/>
        <v>1.6113408517499999</v>
      </c>
      <c r="AL265" s="88">
        <f t="shared" si="307"/>
        <v>38.672180441999998</v>
      </c>
      <c r="AM265" s="88">
        <f t="shared" si="308"/>
        <v>16.113408517500002</v>
      </c>
      <c r="AN265" t="s">
        <v>2826</v>
      </c>
      <c r="AO265" s="88" t="s">
        <v>2680</v>
      </c>
    </row>
    <row r="266" spans="1:41" ht="19.5" customHeight="1">
      <c r="A266" s="745" t="s">
        <v>96</v>
      </c>
      <c r="B266" t="str">
        <f t="shared" si="302"/>
        <v>121590*1</v>
      </c>
      <c r="D266" s="42" t="s">
        <v>838</v>
      </c>
      <c r="E266" s="187"/>
      <c r="F266" s="407"/>
      <c r="G266" s="226">
        <v>100</v>
      </c>
      <c r="H266" s="304"/>
      <c r="I266" s="406"/>
      <c r="J266" s="406"/>
      <c r="K266" s="58" t="s">
        <v>2604</v>
      </c>
      <c r="L266" s="16" t="s">
        <v>2613</v>
      </c>
      <c r="M266" s="16"/>
      <c r="N266" s="63" t="s">
        <v>2065</v>
      </c>
      <c r="O266" s="63" t="s">
        <v>2071</v>
      </c>
      <c r="P266" s="63">
        <v>30</v>
      </c>
      <c r="Q266" s="63">
        <v>39</v>
      </c>
      <c r="R266" t="str">
        <f>CONCATENATE(Tableau1[[#This Row],[LONGUEUR UNITE]],"X",Tableau1[[#This Row],[LARGEUR UNITE]])</f>
        <v>30X39</v>
      </c>
      <c r="S266" s="16" t="s">
        <v>2064</v>
      </c>
      <c r="T266" s="16"/>
      <c r="U266" s="16" t="s">
        <v>1261</v>
      </c>
      <c r="V266" s="63" t="s">
        <v>2098</v>
      </c>
      <c r="W266" s="45" t="s">
        <v>2592</v>
      </c>
      <c r="X266" s="45"/>
      <c r="Y266" s="6" t="s">
        <v>97</v>
      </c>
      <c r="Z266" s="18">
        <v>24</v>
      </c>
      <c r="AA266" s="92">
        <v>2400</v>
      </c>
      <c r="AB266" s="271">
        <v>4</v>
      </c>
      <c r="AC266" s="271">
        <v>5</v>
      </c>
      <c r="AD266" s="271">
        <v>20</v>
      </c>
      <c r="AE266" s="278">
        <f t="shared" si="303"/>
        <v>6.2652500000000009</v>
      </c>
      <c r="AF266" s="268">
        <v>150.36600000000001</v>
      </c>
      <c r="AG266" s="278">
        <f t="shared" si="304"/>
        <v>62.652500000000003</v>
      </c>
      <c r="AH266" s="404">
        <v>1</v>
      </c>
      <c r="AI266" s="404">
        <f t="shared" si="305"/>
        <v>0.05</v>
      </c>
      <c r="AJ266" s="727">
        <v>0.68291700000000011</v>
      </c>
      <c r="AK266" s="88">
        <f t="shared" si="306"/>
        <v>1.9866042657499996</v>
      </c>
      <c r="AL266" s="88">
        <f t="shared" si="307"/>
        <v>47.67850237799999</v>
      </c>
      <c r="AM266" s="88">
        <f t="shared" si="308"/>
        <v>19.866042657499996</v>
      </c>
      <c r="AN266" t="s">
        <v>2826</v>
      </c>
      <c r="AO266" s="88" t="s">
        <v>2680</v>
      </c>
    </row>
    <row r="267" spans="1:41" ht="19.5" customHeight="1">
      <c r="A267" s="745" t="s">
        <v>96</v>
      </c>
      <c r="B267" t="str">
        <f t="shared" ref="B267" si="357">+CONCATENATE(A267,"*",AH267)</f>
        <v>121590*20</v>
      </c>
      <c r="D267" s="42" t="s">
        <v>838</v>
      </c>
      <c r="E267" s="187"/>
      <c r="F267" s="407"/>
      <c r="G267" s="226">
        <v>100</v>
      </c>
      <c r="H267" s="304"/>
      <c r="I267" s="406"/>
      <c r="J267" s="406"/>
      <c r="K267" s="58" t="s">
        <v>2604</v>
      </c>
      <c r="L267" s="16" t="s">
        <v>2613</v>
      </c>
      <c r="M267" s="16"/>
      <c r="N267" s="63" t="s">
        <v>2065</v>
      </c>
      <c r="O267" s="63" t="s">
        <v>2071</v>
      </c>
      <c r="P267" s="63">
        <v>30</v>
      </c>
      <c r="Q267" s="63">
        <v>39</v>
      </c>
      <c r="R267" t="str">
        <f>CONCATENATE(Tableau1[[#This Row],[LONGUEUR UNITE]],"X",Tableau1[[#This Row],[LARGEUR UNITE]])</f>
        <v>30X39</v>
      </c>
      <c r="S267" s="16" t="s">
        <v>2064</v>
      </c>
      <c r="T267" s="16"/>
      <c r="U267" s="16" t="s">
        <v>1261</v>
      </c>
      <c r="V267" s="63" t="s">
        <v>2098</v>
      </c>
      <c r="W267" s="45" t="s">
        <v>2592</v>
      </c>
      <c r="X267" s="45"/>
      <c r="Y267" s="6" t="s">
        <v>97</v>
      </c>
      <c r="Z267" s="18">
        <v>24</v>
      </c>
      <c r="AA267" s="92">
        <v>2400</v>
      </c>
      <c r="AB267" s="271">
        <v>4</v>
      </c>
      <c r="AC267" s="271">
        <v>5</v>
      </c>
      <c r="AD267" s="271">
        <v>20</v>
      </c>
      <c r="AE267" s="278">
        <f t="shared" ref="AE267" si="358">AF267/Z267</f>
        <v>6.2652500000000009</v>
      </c>
      <c r="AF267" s="268">
        <v>150.36600000000001</v>
      </c>
      <c r="AG267" s="278">
        <f t="shared" si="304"/>
        <v>62.652500000000003</v>
      </c>
      <c r="AH267" s="404">
        <v>20</v>
      </c>
      <c r="AI267" s="404">
        <f t="shared" si="305"/>
        <v>1</v>
      </c>
      <c r="AJ267" s="727">
        <v>0.72345399999999993</v>
      </c>
      <c r="AK267" s="88">
        <f t="shared" si="306"/>
        <v>1.7326298265000009</v>
      </c>
      <c r="AL267" s="88">
        <f t="shared" si="307"/>
        <v>41.583115836000019</v>
      </c>
      <c r="AM267" s="88">
        <f t="shared" si="308"/>
        <v>17.326298265000009</v>
      </c>
      <c r="AN267" t="s">
        <v>2826</v>
      </c>
      <c r="AO267" s="88" t="s">
        <v>2680</v>
      </c>
    </row>
    <row r="268" spans="1:41" ht="19.5" customHeight="1">
      <c r="A268" s="745" t="s">
        <v>96</v>
      </c>
      <c r="B268" t="str">
        <f t="shared" ref="B268" si="359">+CONCATENATE(A268,"*",AH268)</f>
        <v>121590*60</v>
      </c>
      <c r="D268" s="42" t="s">
        <v>838</v>
      </c>
      <c r="E268" s="187"/>
      <c r="F268" s="407"/>
      <c r="G268" s="226">
        <v>100</v>
      </c>
      <c r="H268" s="304"/>
      <c r="I268" s="406"/>
      <c r="J268" s="406"/>
      <c r="K268" s="58" t="s">
        <v>2604</v>
      </c>
      <c r="L268" s="16" t="s">
        <v>2613</v>
      </c>
      <c r="M268" s="16"/>
      <c r="N268" s="63" t="s">
        <v>2065</v>
      </c>
      <c r="O268" s="63" t="s">
        <v>2071</v>
      </c>
      <c r="P268" s="63">
        <v>30</v>
      </c>
      <c r="Q268" s="63">
        <v>39</v>
      </c>
      <c r="R268" t="str">
        <f>CONCATENATE(Tableau1[[#This Row],[LONGUEUR UNITE]],"X",Tableau1[[#This Row],[LARGEUR UNITE]])</f>
        <v>30X39</v>
      </c>
      <c r="S268" s="16" t="s">
        <v>2064</v>
      </c>
      <c r="T268" s="16"/>
      <c r="U268" s="16" t="s">
        <v>1261</v>
      </c>
      <c r="V268" s="63" t="s">
        <v>2098</v>
      </c>
      <c r="W268" s="45" t="s">
        <v>2592</v>
      </c>
      <c r="X268" s="45"/>
      <c r="Y268" s="6" t="s">
        <v>97</v>
      </c>
      <c r="Z268" s="18">
        <v>24</v>
      </c>
      <c r="AA268" s="92">
        <v>2400</v>
      </c>
      <c r="AB268" s="271">
        <v>4</v>
      </c>
      <c r="AC268" s="271">
        <v>5</v>
      </c>
      <c r="AD268" s="271">
        <v>20</v>
      </c>
      <c r="AE268" s="278">
        <f t="shared" ref="AE268" si="360">AF268/Z268</f>
        <v>6.2652500000000009</v>
      </c>
      <c r="AF268" s="268">
        <v>150.36600000000001</v>
      </c>
      <c r="AG268" s="278">
        <f t="shared" si="304"/>
        <v>62.652500000000003</v>
      </c>
      <c r="AH268" s="404">
        <v>60</v>
      </c>
      <c r="AI268" s="404">
        <f t="shared" si="305"/>
        <v>3</v>
      </c>
      <c r="AJ268" s="727">
        <v>0.74281300000000006</v>
      </c>
      <c r="AK268" s="88">
        <f t="shared" si="306"/>
        <v>1.6113408517499999</v>
      </c>
      <c r="AL268" s="88">
        <f t="shared" si="307"/>
        <v>38.672180441999998</v>
      </c>
      <c r="AM268" s="88">
        <f t="shared" si="308"/>
        <v>16.113408517500002</v>
      </c>
      <c r="AN268" t="s">
        <v>2826</v>
      </c>
      <c r="AO268" s="88" t="s">
        <v>2680</v>
      </c>
    </row>
    <row r="269" spans="1:41" ht="19.5" customHeight="1">
      <c r="A269" s="743"/>
      <c r="D269" s="42"/>
      <c r="E269" s="187"/>
      <c r="F269" s="407"/>
      <c r="G269" s="226"/>
      <c r="H269" s="304"/>
      <c r="I269" s="406"/>
      <c r="J269" s="406"/>
      <c r="K269" s="58"/>
      <c r="L269" s="40"/>
      <c r="M269" s="40"/>
      <c r="N269" s="40"/>
      <c r="O269" s="40"/>
      <c r="P269" s="40"/>
      <c r="Q269" s="40"/>
      <c r="R269" s="40"/>
      <c r="S269" s="40"/>
      <c r="T269" s="40"/>
      <c r="U269" s="40"/>
      <c r="V269" s="82"/>
      <c r="W269" s="82"/>
      <c r="X269" s="82"/>
      <c r="Y269" s="81"/>
      <c r="Z269" s="18"/>
      <c r="AA269" s="92"/>
      <c r="AB269" s="271"/>
      <c r="AC269" s="271"/>
      <c r="AD269" s="271"/>
      <c r="AE269" s="279"/>
      <c r="AF269"/>
      <c r="AG269" s="279"/>
      <c r="AH269" s="404"/>
      <c r="AI269" s="404"/>
      <c r="AJ269" s="88"/>
      <c r="AK269" s="88"/>
      <c r="AL269" s="88"/>
      <c r="AM269" s="88"/>
      <c r="AO269" s="88"/>
    </row>
    <row r="270" spans="1:41" ht="19.5" customHeight="1">
      <c r="A270" s="745" t="s">
        <v>10</v>
      </c>
      <c r="B270" t="str">
        <f t="shared" ref="B270:B275" si="361">+CONCATENATE(A270,"*",AH270)</f>
        <v>151480*1</v>
      </c>
      <c r="D270" s="42" t="s">
        <v>787</v>
      </c>
      <c r="E270" s="187"/>
      <c r="F270" s="407"/>
      <c r="G270" s="226">
        <v>100</v>
      </c>
      <c r="H270" s="304"/>
      <c r="I270" s="406" t="s">
        <v>1870</v>
      </c>
      <c r="J270" s="406"/>
      <c r="K270" s="58" t="s">
        <v>2604</v>
      </c>
      <c r="L270" s="16" t="s">
        <v>2613</v>
      </c>
      <c r="M270" s="16"/>
      <c r="N270" s="63" t="s">
        <v>2065</v>
      </c>
      <c r="O270" s="63" t="s">
        <v>5</v>
      </c>
      <c r="P270" s="63">
        <v>39</v>
      </c>
      <c r="Q270" s="63">
        <v>39</v>
      </c>
      <c r="R270" t="str">
        <f>CONCATENATE(Tableau1[[#This Row],[LONGUEUR UNITE]],"X",Tableau1[[#This Row],[LARGEUR UNITE]])</f>
        <v>39X39</v>
      </c>
      <c r="S270" s="16" t="s">
        <v>2064</v>
      </c>
      <c r="T270" s="16"/>
      <c r="U270" s="16" t="s">
        <v>1261</v>
      </c>
      <c r="V270" s="63" t="s">
        <v>5</v>
      </c>
      <c r="W270" s="45" t="s">
        <v>2592</v>
      </c>
      <c r="X270" s="45"/>
      <c r="Y270" s="6" t="s">
        <v>683</v>
      </c>
      <c r="Z270" s="18">
        <v>18</v>
      </c>
      <c r="AA270" s="92">
        <v>1800</v>
      </c>
      <c r="AB270" s="271">
        <v>6</v>
      </c>
      <c r="AC270" s="271">
        <v>4</v>
      </c>
      <c r="AD270" s="271">
        <v>24</v>
      </c>
      <c r="AE270" s="278">
        <f t="shared" ref="AE270" si="362">AF270/Z270</f>
        <v>4.8165000000000004</v>
      </c>
      <c r="AF270" s="268">
        <v>86.697000000000003</v>
      </c>
      <c r="AG270" s="278">
        <f t="shared" ref="AG270:AG275" si="363">AF270/AA270*1000</f>
        <v>48.164999999999999</v>
      </c>
      <c r="AH270" s="404">
        <v>1</v>
      </c>
      <c r="AI270" s="404">
        <f t="shared" ref="AI270:AI275" si="364">AH270/AD270</f>
        <v>4.1666666666666664E-2</v>
      </c>
      <c r="AJ270" s="727">
        <v>0.68140800000000001</v>
      </c>
      <c r="AK270" s="88">
        <f t="shared" ref="AK270:AK275" si="365">AL270/Z270</f>
        <v>1.5344983680000002</v>
      </c>
      <c r="AL270" s="88">
        <f t="shared" ref="AL270:AL275" si="366">AF270-(AF270*AJ270)</f>
        <v>27.620970624000002</v>
      </c>
      <c r="AM270" s="88">
        <f t="shared" ref="AM270:AM275" si="367">AL270/AA270*1000</f>
        <v>15.34498368</v>
      </c>
      <c r="AN270" t="s">
        <v>2826</v>
      </c>
      <c r="AO270" s="88" t="s">
        <v>2681</v>
      </c>
    </row>
    <row r="271" spans="1:41" ht="19.5" customHeight="1">
      <c r="A271" s="745" t="s">
        <v>10</v>
      </c>
      <c r="B271" t="str">
        <f t="shared" si="361"/>
        <v>151480*24</v>
      </c>
      <c r="D271" s="42" t="s">
        <v>787</v>
      </c>
      <c r="E271" s="187"/>
      <c r="F271" s="407"/>
      <c r="G271" s="226">
        <v>100</v>
      </c>
      <c r="H271" s="304"/>
      <c r="I271" s="406" t="s">
        <v>1870</v>
      </c>
      <c r="J271" s="406"/>
      <c r="K271" s="58" t="s">
        <v>2604</v>
      </c>
      <c r="L271" s="16" t="s">
        <v>2613</v>
      </c>
      <c r="M271" s="16"/>
      <c r="N271" s="63" t="s">
        <v>2065</v>
      </c>
      <c r="O271" s="63" t="s">
        <v>5</v>
      </c>
      <c r="P271" s="63">
        <v>39</v>
      </c>
      <c r="Q271" s="63">
        <v>39</v>
      </c>
      <c r="R271" t="str">
        <f>CONCATENATE(Tableau1[[#This Row],[LONGUEUR UNITE]],"X",Tableau1[[#This Row],[LARGEUR UNITE]])</f>
        <v>39X39</v>
      </c>
      <c r="S271" s="16" t="s">
        <v>2064</v>
      </c>
      <c r="T271" s="16"/>
      <c r="U271" s="16" t="s">
        <v>1261</v>
      </c>
      <c r="V271" s="63" t="s">
        <v>5</v>
      </c>
      <c r="W271" s="45" t="s">
        <v>2592</v>
      </c>
      <c r="X271" s="45"/>
      <c r="Y271" s="6" t="s">
        <v>683</v>
      </c>
      <c r="Z271" s="18">
        <v>18</v>
      </c>
      <c r="AA271" s="92">
        <v>1800</v>
      </c>
      <c r="AB271" s="271">
        <v>6</v>
      </c>
      <c r="AC271" s="271">
        <v>4</v>
      </c>
      <c r="AD271" s="271">
        <v>24</v>
      </c>
      <c r="AE271" s="278">
        <f t="shared" ref="AE271" si="368">AF271/Z271</f>
        <v>4.8165000000000004</v>
      </c>
      <c r="AF271" s="268">
        <v>86.697000000000003</v>
      </c>
      <c r="AG271" s="278">
        <f t="shared" si="363"/>
        <v>48.164999999999999</v>
      </c>
      <c r="AH271" s="404">
        <v>24</v>
      </c>
      <c r="AI271" s="404">
        <f t="shared" si="364"/>
        <v>1</v>
      </c>
      <c r="AJ271" s="727">
        <v>0.70674300000000001</v>
      </c>
      <c r="AK271" s="88">
        <f t="shared" si="365"/>
        <v>1.4124723404999999</v>
      </c>
      <c r="AL271" s="88">
        <f t="shared" si="366"/>
        <v>25.424502128999997</v>
      </c>
      <c r="AM271" s="88">
        <f t="shared" si="367"/>
        <v>14.124723404999997</v>
      </c>
      <c r="AN271" t="s">
        <v>2826</v>
      </c>
      <c r="AO271" s="88" t="s">
        <v>2681</v>
      </c>
    </row>
    <row r="272" spans="1:41" ht="19.5" customHeight="1">
      <c r="A272" s="745" t="s">
        <v>10</v>
      </c>
      <c r="B272" t="str">
        <f t="shared" si="361"/>
        <v>151480*72</v>
      </c>
      <c r="D272" s="42" t="s">
        <v>787</v>
      </c>
      <c r="E272" s="187"/>
      <c r="F272" s="407"/>
      <c r="G272" s="226">
        <v>100</v>
      </c>
      <c r="H272" s="304"/>
      <c r="I272" s="406" t="s">
        <v>1870</v>
      </c>
      <c r="J272" s="406"/>
      <c r="K272" s="58" t="s">
        <v>2604</v>
      </c>
      <c r="L272" s="16" t="s">
        <v>2613</v>
      </c>
      <c r="M272" s="16"/>
      <c r="N272" s="63" t="s">
        <v>2065</v>
      </c>
      <c r="O272" s="63" t="s">
        <v>5</v>
      </c>
      <c r="P272" s="63">
        <v>39</v>
      </c>
      <c r="Q272" s="63">
        <v>39</v>
      </c>
      <c r="R272" t="str">
        <f>CONCATENATE(Tableau1[[#This Row],[LONGUEUR UNITE]],"X",Tableau1[[#This Row],[LARGEUR UNITE]])</f>
        <v>39X39</v>
      </c>
      <c r="S272" s="16" t="s">
        <v>2064</v>
      </c>
      <c r="T272" s="16"/>
      <c r="U272" s="16" t="s">
        <v>1261</v>
      </c>
      <c r="V272" s="63" t="s">
        <v>5</v>
      </c>
      <c r="W272" s="45" t="s">
        <v>2592</v>
      </c>
      <c r="X272" s="45"/>
      <c r="Y272" s="6" t="s">
        <v>683</v>
      </c>
      <c r="Z272" s="18">
        <v>18</v>
      </c>
      <c r="AA272" s="92">
        <v>1800</v>
      </c>
      <c r="AB272" s="271">
        <v>6</v>
      </c>
      <c r="AC272" s="271">
        <v>4</v>
      </c>
      <c r="AD272" s="271">
        <v>24</v>
      </c>
      <c r="AE272" s="278">
        <f t="shared" ref="AE272" si="369">AF272/Z272</f>
        <v>4.8165000000000004</v>
      </c>
      <c r="AF272" s="268">
        <v>86.697000000000003</v>
      </c>
      <c r="AG272" s="278">
        <f t="shared" si="363"/>
        <v>48.164999999999999</v>
      </c>
      <c r="AH272" s="404">
        <v>72</v>
      </c>
      <c r="AI272" s="404">
        <f t="shared" si="364"/>
        <v>3</v>
      </c>
      <c r="AJ272" s="727">
        <v>0.72136600000000006</v>
      </c>
      <c r="AK272" s="88">
        <f t="shared" si="365"/>
        <v>1.3420406609999997</v>
      </c>
      <c r="AL272" s="88">
        <f t="shared" si="366"/>
        <v>24.156731897999997</v>
      </c>
      <c r="AM272" s="88">
        <f t="shared" si="367"/>
        <v>13.420406609999997</v>
      </c>
      <c r="AN272" t="s">
        <v>2826</v>
      </c>
      <c r="AO272" s="88" t="s">
        <v>2681</v>
      </c>
    </row>
    <row r="273" spans="1:41" ht="19.5" customHeight="1">
      <c r="A273" s="745" t="s">
        <v>10</v>
      </c>
      <c r="B273" t="str">
        <f t="shared" si="361"/>
        <v>151480*144</v>
      </c>
      <c r="D273" s="42" t="s">
        <v>787</v>
      </c>
      <c r="E273" s="187"/>
      <c r="F273" s="407"/>
      <c r="G273" s="226">
        <v>100</v>
      </c>
      <c r="H273" s="304"/>
      <c r="I273" s="406" t="s">
        <v>1870</v>
      </c>
      <c r="J273" s="406"/>
      <c r="K273" s="58" t="s">
        <v>2604</v>
      </c>
      <c r="L273" s="16" t="s">
        <v>2613</v>
      </c>
      <c r="M273" s="16"/>
      <c r="N273" s="63" t="s">
        <v>2065</v>
      </c>
      <c r="O273" s="63" t="s">
        <v>5</v>
      </c>
      <c r="P273" s="63">
        <v>39</v>
      </c>
      <c r="Q273" s="63">
        <v>39</v>
      </c>
      <c r="R273" t="str">
        <f>CONCATENATE(Tableau1[[#This Row],[LONGUEUR UNITE]],"X",Tableau1[[#This Row],[LARGEUR UNITE]])</f>
        <v>39X39</v>
      </c>
      <c r="S273" s="16" t="s">
        <v>2064</v>
      </c>
      <c r="T273" s="16"/>
      <c r="U273" s="16" t="s">
        <v>1261</v>
      </c>
      <c r="V273" s="63" t="s">
        <v>5</v>
      </c>
      <c r="W273" s="45" t="s">
        <v>2592</v>
      </c>
      <c r="X273" s="45"/>
      <c r="Y273" s="6" t="s">
        <v>683</v>
      </c>
      <c r="Z273" s="18">
        <v>18</v>
      </c>
      <c r="AA273" s="92">
        <v>1800</v>
      </c>
      <c r="AB273" s="271">
        <v>6</v>
      </c>
      <c r="AC273" s="271">
        <v>4</v>
      </c>
      <c r="AD273" s="271">
        <v>24</v>
      </c>
      <c r="AE273" s="278">
        <f t="shared" ref="AE273" si="370">AF273/Z273</f>
        <v>4.8165000000000004</v>
      </c>
      <c r="AF273" s="268">
        <v>86.697000000000003</v>
      </c>
      <c r="AG273" s="278">
        <f t="shared" si="363"/>
        <v>48.164999999999999</v>
      </c>
      <c r="AH273" s="404">
        <v>144</v>
      </c>
      <c r="AI273" s="404">
        <f t="shared" si="364"/>
        <v>6</v>
      </c>
      <c r="AJ273" s="727">
        <v>0.7272320000000001</v>
      </c>
      <c r="AK273" s="88">
        <f t="shared" si="365"/>
        <v>1.3137870719999993</v>
      </c>
      <c r="AL273" s="88">
        <f t="shared" si="366"/>
        <v>23.64816729599999</v>
      </c>
      <c r="AM273" s="88">
        <f t="shared" si="367"/>
        <v>13.137870719999995</v>
      </c>
      <c r="AN273" t="s">
        <v>2826</v>
      </c>
      <c r="AO273" s="88" t="s">
        <v>2681</v>
      </c>
    </row>
    <row r="274" spans="1:41" ht="19.5" customHeight="1">
      <c r="A274" s="745" t="s">
        <v>10</v>
      </c>
      <c r="B274" t="str">
        <f t="shared" si="361"/>
        <v>151480*360</v>
      </c>
      <c r="D274" s="42" t="s">
        <v>787</v>
      </c>
      <c r="E274" s="187"/>
      <c r="F274" s="407"/>
      <c r="G274" s="226">
        <v>100</v>
      </c>
      <c r="H274" s="304"/>
      <c r="I274" s="406" t="s">
        <v>1870</v>
      </c>
      <c r="J274" s="406"/>
      <c r="K274" s="58" t="s">
        <v>2604</v>
      </c>
      <c r="L274" s="16" t="s">
        <v>2613</v>
      </c>
      <c r="M274" s="16"/>
      <c r="N274" s="63" t="s">
        <v>2065</v>
      </c>
      <c r="O274" s="63" t="s">
        <v>5</v>
      </c>
      <c r="P274" s="63">
        <v>39</v>
      </c>
      <c r="Q274" s="63">
        <v>39</v>
      </c>
      <c r="R274" t="str">
        <f>CONCATENATE(Tableau1[[#This Row],[LONGUEUR UNITE]],"X",Tableau1[[#This Row],[LARGEUR UNITE]])</f>
        <v>39X39</v>
      </c>
      <c r="S274" s="16" t="s">
        <v>2064</v>
      </c>
      <c r="T274" s="16"/>
      <c r="U274" s="16" t="s">
        <v>1261</v>
      </c>
      <c r="V274" s="63" t="s">
        <v>5</v>
      </c>
      <c r="W274" s="45" t="s">
        <v>2592</v>
      </c>
      <c r="X274" s="45"/>
      <c r="Y274" s="6" t="s">
        <v>683</v>
      </c>
      <c r="Z274" s="18">
        <v>18</v>
      </c>
      <c r="AA274" s="92">
        <v>1800</v>
      </c>
      <c r="AB274" s="271">
        <v>6</v>
      </c>
      <c r="AC274" s="271">
        <v>4</v>
      </c>
      <c r="AD274" s="271">
        <v>24</v>
      </c>
      <c r="AE274" s="278">
        <f t="shared" ref="AE274" si="371">AF274/Z274</f>
        <v>4.8165000000000004</v>
      </c>
      <c r="AF274" s="268">
        <v>86.697000000000003</v>
      </c>
      <c r="AG274" s="278">
        <f t="shared" si="363"/>
        <v>48.164999999999999</v>
      </c>
      <c r="AH274" s="404">
        <v>360</v>
      </c>
      <c r="AI274" s="404">
        <f t="shared" si="364"/>
        <v>15</v>
      </c>
      <c r="AJ274" s="727">
        <v>0.73016499999999995</v>
      </c>
      <c r="AK274" s="88">
        <f t="shared" si="365"/>
        <v>1.2996602775000003</v>
      </c>
      <c r="AL274" s="88">
        <f t="shared" si="366"/>
        <v>23.393884995000008</v>
      </c>
      <c r="AM274" s="88">
        <f t="shared" si="367"/>
        <v>12.996602775000005</v>
      </c>
      <c r="AN274" t="s">
        <v>2826</v>
      </c>
      <c r="AO274" s="88" t="s">
        <v>2681</v>
      </c>
    </row>
    <row r="275" spans="1:41" ht="19.5" customHeight="1">
      <c r="A275" s="745" t="s">
        <v>10</v>
      </c>
      <c r="B275" t="str">
        <f t="shared" si="361"/>
        <v>151480*792</v>
      </c>
      <c r="D275" s="42" t="s">
        <v>787</v>
      </c>
      <c r="E275" s="187"/>
      <c r="F275" s="407"/>
      <c r="G275" s="226">
        <v>100</v>
      </c>
      <c r="H275" s="304"/>
      <c r="I275" s="406" t="s">
        <v>1870</v>
      </c>
      <c r="J275" s="406"/>
      <c r="K275" s="58" t="s">
        <v>2604</v>
      </c>
      <c r="L275" s="16" t="s">
        <v>2613</v>
      </c>
      <c r="M275" s="16"/>
      <c r="N275" s="63" t="s">
        <v>2065</v>
      </c>
      <c r="O275" s="63" t="s">
        <v>5</v>
      </c>
      <c r="P275" s="63">
        <v>39</v>
      </c>
      <c r="Q275" s="63">
        <v>39</v>
      </c>
      <c r="R275" t="str">
        <f>CONCATENATE(Tableau1[[#This Row],[LONGUEUR UNITE]],"X",Tableau1[[#This Row],[LARGEUR UNITE]])</f>
        <v>39X39</v>
      </c>
      <c r="S275" s="16" t="s">
        <v>2064</v>
      </c>
      <c r="T275" s="16"/>
      <c r="U275" s="16" t="s">
        <v>1261</v>
      </c>
      <c r="V275" s="63" t="s">
        <v>5</v>
      </c>
      <c r="W275" s="45" t="s">
        <v>2592</v>
      </c>
      <c r="X275" s="45"/>
      <c r="Y275" s="6" t="s">
        <v>683</v>
      </c>
      <c r="Z275" s="18">
        <v>18</v>
      </c>
      <c r="AA275" s="92">
        <v>1800</v>
      </c>
      <c r="AB275" s="271">
        <v>6</v>
      </c>
      <c r="AC275" s="271">
        <v>4</v>
      </c>
      <c r="AD275" s="271">
        <v>24</v>
      </c>
      <c r="AE275" s="278">
        <f t="shared" ref="AE275" si="372">AF275/Z275</f>
        <v>4.8165000000000004</v>
      </c>
      <c r="AF275" s="268">
        <v>86.697000000000003</v>
      </c>
      <c r="AG275" s="278">
        <f t="shared" si="363"/>
        <v>48.164999999999999</v>
      </c>
      <c r="AH275" s="404">
        <v>792</v>
      </c>
      <c r="AI275" s="404">
        <f t="shared" si="364"/>
        <v>33</v>
      </c>
      <c r="AJ275" s="727">
        <v>0.73603099999999999</v>
      </c>
      <c r="AK275" s="88">
        <f t="shared" si="365"/>
        <v>1.2714066884999999</v>
      </c>
      <c r="AL275" s="88">
        <f t="shared" si="366"/>
        <v>22.885320393000001</v>
      </c>
      <c r="AM275" s="88">
        <f t="shared" si="367"/>
        <v>12.714066884999999</v>
      </c>
      <c r="AN275" t="s">
        <v>2826</v>
      </c>
      <c r="AO275" s="88" t="s">
        <v>2681</v>
      </c>
    </row>
    <row r="276" spans="1:41" ht="19.5" customHeight="1">
      <c r="A276" s="743"/>
      <c r="D276" s="42"/>
      <c r="E276" s="187"/>
      <c r="F276" s="407"/>
      <c r="G276" s="226"/>
      <c r="H276" s="304"/>
      <c r="I276" s="406"/>
      <c r="J276" s="406"/>
      <c r="K276" s="58"/>
      <c r="L276" s="63"/>
      <c r="M276" s="63"/>
      <c r="N276" s="63"/>
      <c r="O276" s="63"/>
      <c r="P276" s="63"/>
      <c r="Q276" s="63"/>
      <c r="R276" s="63"/>
      <c r="S276" s="63"/>
      <c r="T276" s="63"/>
      <c r="U276" s="63"/>
      <c r="V276" s="64"/>
      <c r="W276" s="3"/>
      <c r="X276" s="3"/>
      <c r="Z276" s="18"/>
      <c r="AA276" s="92"/>
      <c r="AB276" s="271"/>
      <c r="AC276" s="271"/>
      <c r="AD276" s="271"/>
      <c r="AE276" s="279"/>
      <c r="AF276"/>
      <c r="AG276" s="279"/>
      <c r="AH276" s="404"/>
      <c r="AI276" s="404"/>
      <c r="AJ276" s="88"/>
      <c r="AK276" s="88"/>
      <c r="AL276" s="88"/>
      <c r="AM276" s="88"/>
      <c r="AO276" s="88"/>
    </row>
    <row r="277" spans="1:41" s="5" customFormat="1" ht="19.5" customHeight="1">
      <c r="A277" s="745" t="s">
        <v>98</v>
      </c>
      <c r="B277" t="str">
        <f t="shared" ref="B277:B313" si="373">+CONCATENATE(A277,"*",AH277)</f>
        <v>151160*1</v>
      </c>
      <c r="C277"/>
      <c r="D277" s="42" t="s">
        <v>943</v>
      </c>
      <c r="E277" s="187"/>
      <c r="F277" s="407"/>
      <c r="G277" s="226">
        <v>100</v>
      </c>
      <c r="H277" s="304"/>
      <c r="I277" s="406" t="s">
        <v>1871</v>
      </c>
      <c r="J277" s="406"/>
      <c r="K277" s="58" t="s">
        <v>2604</v>
      </c>
      <c r="L277" s="16" t="s">
        <v>2613</v>
      </c>
      <c r="M277" s="16"/>
      <c r="N277" s="63" t="s">
        <v>2065</v>
      </c>
      <c r="O277" s="63" t="s">
        <v>541</v>
      </c>
      <c r="P277" s="63">
        <v>39</v>
      </c>
      <c r="Q277" s="63">
        <v>39</v>
      </c>
      <c r="R277" t="str">
        <f>CONCATENATE(Tableau1[[#This Row],[LONGUEUR UNITE]],"X",Tableau1[[#This Row],[LARGEUR UNITE]])</f>
        <v>39X39</v>
      </c>
      <c r="S277" s="16" t="s">
        <v>2064</v>
      </c>
      <c r="T277" s="16"/>
      <c r="U277" s="16" t="s">
        <v>1261</v>
      </c>
      <c r="V277" s="63" t="s">
        <v>2086</v>
      </c>
      <c r="W277" s="45" t="s">
        <v>2592</v>
      </c>
      <c r="X277" s="45"/>
      <c r="Y277" s="6" t="s">
        <v>99</v>
      </c>
      <c r="Z277" s="18">
        <v>18</v>
      </c>
      <c r="AA277" s="92">
        <v>1800</v>
      </c>
      <c r="AB277" s="271">
        <v>6</v>
      </c>
      <c r="AC277" s="271">
        <v>4</v>
      </c>
      <c r="AD277" s="271">
        <v>24</v>
      </c>
      <c r="AE277" s="278">
        <f t="shared" ref="AE277:AE313" si="374">AF277/Z277</f>
        <v>6.9457777777777778</v>
      </c>
      <c r="AF277" s="268">
        <v>125.024</v>
      </c>
      <c r="AG277" s="278">
        <f t="shared" ref="AG277:AG318" si="375">AF277/AA277*1000</f>
        <v>69.457777777777778</v>
      </c>
      <c r="AH277" s="404">
        <v>1</v>
      </c>
      <c r="AI277" s="404">
        <f t="shared" ref="AI277:AI318" si="376">AH277/AD277</f>
        <v>4.1666666666666664E-2</v>
      </c>
      <c r="AJ277" s="727">
        <v>0.7051130000000001</v>
      </c>
      <c r="AK277" s="88">
        <f t="shared" ref="AK277:AK318" si="377">AL277/Z277</f>
        <v>2.0482195715555545</v>
      </c>
      <c r="AL277" s="88">
        <f t="shared" ref="AL277:AL318" si="378">AF277-(AF277*AJ277)</f>
        <v>36.867952287999984</v>
      </c>
      <c r="AM277" s="88">
        <f t="shared" ref="AM277:AM318" si="379">AL277/AA277*1000</f>
        <v>20.482195715555548</v>
      </c>
      <c r="AN277" t="s">
        <v>2826</v>
      </c>
      <c r="AO277" s="1053" t="s">
        <v>2682</v>
      </c>
    </row>
    <row r="278" spans="1:41" s="5" customFormat="1" ht="19.5" customHeight="1">
      <c r="A278" s="745" t="s">
        <v>98</v>
      </c>
      <c r="B278" t="str">
        <f t="shared" ref="B278" si="380">+CONCATENATE(A278,"*",AH278)</f>
        <v>151160*24</v>
      </c>
      <c r="C278"/>
      <c r="D278" s="42" t="s">
        <v>943</v>
      </c>
      <c r="E278" s="187"/>
      <c r="F278" s="407"/>
      <c r="G278" s="226">
        <v>100</v>
      </c>
      <c r="H278" s="304"/>
      <c r="I278" s="406" t="s">
        <v>1871</v>
      </c>
      <c r="J278" s="406"/>
      <c r="K278" s="58" t="s">
        <v>2604</v>
      </c>
      <c r="L278" s="16" t="s">
        <v>2613</v>
      </c>
      <c r="M278" s="16"/>
      <c r="N278" s="63" t="s">
        <v>2065</v>
      </c>
      <c r="O278" s="63" t="s">
        <v>541</v>
      </c>
      <c r="P278" s="63">
        <v>39</v>
      </c>
      <c r="Q278" s="63">
        <v>39</v>
      </c>
      <c r="R278" t="str">
        <f>CONCATENATE(Tableau1[[#This Row],[LONGUEUR UNITE]],"X",Tableau1[[#This Row],[LARGEUR UNITE]])</f>
        <v>39X39</v>
      </c>
      <c r="S278" s="16" t="s">
        <v>2064</v>
      </c>
      <c r="T278" s="16"/>
      <c r="U278" s="16" t="s">
        <v>1261</v>
      </c>
      <c r="V278" s="63" t="s">
        <v>2086</v>
      </c>
      <c r="W278" s="45" t="s">
        <v>2592</v>
      </c>
      <c r="X278" s="45"/>
      <c r="Y278" s="6" t="s">
        <v>99</v>
      </c>
      <c r="Z278" s="18">
        <v>18</v>
      </c>
      <c r="AA278" s="92">
        <v>1800</v>
      </c>
      <c r="AB278" s="271">
        <v>6</v>
      </c>
      <c r="AC278" s="271">
        <v>4</v>
      </c>
      <c r="AD278" s="271">
        <v>24</v>
      </c>
      <c r="AE278" s="278">
        <f t="shared" ref="AE278" si="381">AF278/Z278</f>
        <v>6.9457777777777778</v>
      </c>
      <c r="AF278" s="268">
        <v>125.024</v>
      </c>
      <c r="AG278" s="278">
        <f t="shared" si="375"/>
        <v>69.457777777777778</v>
      </c>
      <c r="AH278" s="404">
        <v>24</v>
      </c>
      <c r="AI278" s="404">
        <f t="shared" si="376"/>
        <v>1</v>
      </c>
      <c r="AJ278" s="727">
        <v>0.73728199999999999</v>
      </c>
      <c r="AK278" s="88">
        <f t="shared" si="377"/>
        <v>1.8247808462222221</v>
      </c>
      <c r="AL278" s="88">
        <f t="shared" si="378"/>
        <v>32.846055231999998</v>
      </c>
      <c r="AM278" s="88">
        <f t="shared" si="379"/>
        <v>18.247808462222221</v>
      </c>
      <c r="AN278" t="s">
        <v>2826</v>
      </c>
      <c r="AO278" s="1053" t="s">
        <v>2682</v>
      </c>
    </row>
    <row r="279" spans="1:41" s="5" customFormat="1" ht="19.5" customHeight="1">
      <c r="A279" s="745" t="s">
        <v>98</v>
      </c>
      <c r="B279" t="str">
        <f t="shared" ref="B279" si="382">+CONCATENATE(A279,"*",AH279)</f>
        <v>151160*72</v>
      </c>
      <c r="C279"/>
      <c r="D279" s="42" t="s">
        <v>943</v>
      </c>
      <c r="E279" s="187"/>
      <c r="F279" s="407"/>
      <c r="G279" s="226">
        <v>100</v>
      </c>
      <c r="H279" s="304"/>
      <c r="I279" s="406" t="s">
        <v>1871</v>
      </c>
      <c r="J279" s="406"/>
      <c r="K279" s="58" t="s">
        <v>2604</v>
      </c>
      <c r="L279" s="16" t="s">
        <v>2613</v>
      </c>
      <c r="M279" s="16"/>
      <c r="N279" s="63" t="s">
        <v>2065</v>
      </c>
      <c r="O279" s="63" t="s">
        <v>541</v>
      </c>
      <c r="P279" s="63">
        <v>39</v>
      </c>
      <c r="Q279" s="63">
        <v>39</v>
      </c>
      <c r="R279" t="str">
        <f>CONCATENATE(Tableau1[[#This Row],[LONGUEUR UNITE]],"X",Tableau1[[#This Row],[LARGEUR UNITE]])</f>
        <v>39X39</v>
      </c>
      <c r="S279" s="16" t="s">
        <v>2064</v>
      </c>
      <c r="T279" s="16"/>
      <c r="U279" s="16" t="s">
        <v>1261</v>
      </c>
      <c r="V279" s="63" t="s">
        <v>2086</v>
      </c>
      <c r="W279" s="45" t="s">
        <v>2592</v>
      </c>
      <c r="X279" s="45"/>
      <c r="Y279" s="6" t="s">
        <v>99</v>
      </c>
      <c r="Z279" s="18">
        <v>18</v>
      </c>
      <c r="AA279" s="92">
        <v>1800</v>
      </c>
      <c r="AB279" s="271">
        <v>6</v>
      </c>
      <c r="AC279" s="271">
        <v>4</v>
      </c>
      <c r="AD279" s="271">
        <v>24</v>
      </c>
      <c r="AE279" s="278">
        <f t="shared" ref="AE279" si="383">AF279/Z279</f>
        <v>6.9457777777777778</v>
      </c>
      <c r="AF279" s="268">
        <v>125.024</v>
      </c>
      <c r="AG279" s="278">
        <f t="shared" si="375"/>
        <v>69.457777777777778</v>
      </c>
      <c r="AH279" s="404">
        <v>72</v>
      </c>
      <c r="AI279" s="404">
        <f t="shared" si="376"/>
        <v>3</v>
      </c>
      <c r="AJ279" s="727">
        <v>0.75568200000000008</v>
      </c>
      <c r="AK279" s="88">
        <f t="shared" si="377"/>
        <v>1.6969785351111102</v>
      </c>
      <c r="AL279" s="88">
        <f t="shared" si="378"/>
        <v>30.545613631999984</v>
      </c>
      <c r="AM279" s="88">
        <f t="shared" si="379"/>
        <v>16.969785351111103</v>
      </c>
      <c r="AN279" t="s">
        <v>2826</v>
      </c>
      <c r="AO279" s="1053" t="s">
        <v>2682</v>
      </c>
    </row>
    <row r="280" spans="1:41" s="5" customFormat="1" ht="19.5" customHeight="1">
      <c r="A280" s="745" t="s">
        <v>98</v>
      </c>
      <c r="B280" t="str">
        <f t="shared" ref="B280" si="384">+CONCATENATE(A280,"*",AH280)</f>
        <v>151160*144</v>
      </c>
      <c r="C280"/>
      <c r="D280" s="42" t="s">
        <v>943</v>
      </c>
      <c r="E280" s="187"/>
      <c r="F280" s="407"/>
      <c r="G280" s="226">
        <v>100</v>
      </c>
      <c r="H280" s="304"/>
      <c r="I280" s="406" t="s">
        <v>1871</v>
      </c>
      <c r="J280" s="406"/>
      <c r="K280" s="58" t="s">
        <v>2604</v>
      </c>
      <c r="L280" s="16" t="s">
        <v>2613</v>
      </c>
      <c r="M280" s="16"/>
      <c r="N280" s="63" t="s">
        <v>2065</v>
      </c>
      <c r="O280" s="63" t="s">
        <v>541</v>
      </c>
      <c r="P280" s="63">
        <v>39</v>
      </c>
      <c r="Q280" s="63">
        <v>39</v>
      </c>
      <c r="R280" t="str">
        <f>CONCATENATE(Tableau1[[#This Row],[LONGUEUR UNITE]],"X",Tableau1[[#This Row],[LARGEUR UNITE]])</f>
        <v>39X39</v>
      </c>
      <c r="S280" s="16" t="s">
        <v>2064</v>
      </c>
      <c r="T280" s="16"/>
      <c r="U280" s="16" t="s">
        <v>1261</v>
      </c>
      <c r="V280" s="63" t="s">
        <v>2086</v>
      </c>
      <c r="W280" s="45" t="s">
        <v>2592</v>
      </c>
      <c r="X280" s="45"/>
      <c r="Y280" s="6" t="s">
        <v>99</v>
      </c>
      <c r="Z280" s="18">
        <v>18</v>
      </c>
      <c r="AA280" s="92">
        <v>1800</v>
      </c>
      <c r="AB280" s="271">
        <v>6</v>
      </c>
      <c r="AC280" s="271">
        <v>4</v>
      </c>
      <c r="AD280" s="271">
        <v>24</v>
      </c>
      <c r="AE280" s="278">
        <f t="shared" ref="AE280" si="385">AF280/Z280</f>
        <v>6.9457777777777778</v>
      </c>
      <c r="AF280" s="268">
        <v>125.024</v>
      </c>
      <c r="AG280" s="278">
        <f t="shared" si="375"/>
        <v>69.457777777777778</v>
      </c>
      <c r="AH280" s="404">
        <v>144</v>
      </c>
      <c r="AI280" s="404">
        <f t="shared" si="376"/>
        <v>6</v>
      </c>
      <c r="AJ280" s="727">
        <v>0.75830900000000001</v>
      </c>
      <c r="AK280" s="88">
        <f t="shared" si="377"/>
        <v>1.6787319768888891</v>
      </c>
      <c r="AL280" s="88">
        <f t="shared" si="378"/>
        <v>30.217175584000003</v>
      </c>
      <c r="AM280" s="88">
        <f t="shared" si="379"/>
        <v>16.787319768888892</v>
      </c>
      <c r="AN280" t="s">
        <v>2826</v>
      </c>
      <c r="AO280" s="1053" t="s">
        <v>2682</v>
      </c>
    </row>
    <row r="281" spans="1:41" s="5" customFormat="1" ht="19.5" customHeight="1">
      <c r="A281" s="745" t="s">
        <v>98</v>
      </c>
      <c r="B281" t="str">
        <f t="shared" ref="B281" si="386">+CONCATENATE(A281,"*",AH281)</f>
        <v>151160*360</v>
      </c>
      <c r="C281"/>
      <c r="D281" s="42" t="s">
        <v>943</v>
      </c>
      <c r="E281" s="187"/>
      <c r="F281" s="407"/>
      <c r="G281" s="226">
        <v>100</v>
      </c>
      <c r="H281" s="304"/>
      <c r="I281" s="406" t="s">
        <v>1871</v>
      </c>
      <c r="J281" s="406"/>
      <c r="K281" s="58" t="s">
        <v>2604</v>
      </c>
      <c r="L281" s="16" t="s">
        <v>2613</v>
      </c>
      <c r="M281" s="16"/>
      <c r="N281" s="63" t="s">
        <v>2065</v>
      </c>
      <c r="O281" s="63" t="s">
        <v>541</v>
      </c>
      <c r="P281" s="63">
        <v>39</v>
      </c>
      <c r="Q281" s="63">
        <v>39</v>
      </c>
      <c r="R281" t="str">
        <f>CONCATENATE(Tableau1[[#This Row],[LONGUEUR UNITE]],"X",Tableau1[[#This Row],[LARGEUR UNITE]])</f>
        <v>39X39</v>
      </c>
      <c r="S281" s="16" t="s">
        <v>2064</v>
      </c>
      <c r="T281" s="16"/>
      <c r="U281" s="16" t="s">
        <v>1261</v>
      </c>
      <c r="V281" s="63" t="s">
        <v>2086</v>
      </c>
      <c r="W281" s="45" t="s">
        <v>2592</v>
      </c>
      <c r="X281" s="45"/>
      <c r="Y281" s="6" t="s">
        <v>99</v>
      </c>
      <c r="Z281" s="18">
        <v>18</v>
      </c>
      <c r="AA281" s="92">
        <v>1800</v>
      </c>
      <c r="AB281" s="271">
        <v>6</v>
      </c>
      <c r="AC281" s="271">
        <v>4</v>
      </c>
      <c r="AD281" s="271">
        <v>24</v>
      </c>
      <c r="AE281" s="278">
        <f t="shared" ref="AE281" si="387">AF281/Z281</f>
        <v>6.9457777777777778</v>
      </c>
      <c r="AF281" s="268">
        <v>125.024</v>
      </c>
      <c r="AG281" s="278">
        <f t="shared" si="375"/>
        <v>69.457777777777778</v>
      </c>
      <c r="AH281" s="404">
        <v>360</v>
      </c>
      <c r="AI281" s="404">
        <f t="shared" si="376"/>
        <v>15</v>
      </c>
      <c r="AJ281" s="727">
        <v>0.76356299999999999</v>
      </c>
      <c r="AK281" s="88">
        <f t="shared" si="377"/>
        <v>1.6422388604444444</v>
      </c>
      <c r="AL281" s="88">
        <f t="shared" si="378"/>
        <v>29.560299487999998</v>
      </c>
      <c r="AM281" s="88">
        <f t="shared" si="379"/>
        <v>16.422388604444443</v>
      </c>
      <c r="AN281" t="s">
        <v>2826</v>
      </c>
      <c r="AO281" s="1053" t="s">
        <v>2682</v>
      </c>
    </row>
    <row r="282" spans="1:41" s="5" customFormat="1" ht="19.5" customHeight="1">
      <c r="A282" s="745" t="s">
        <v>98</v>
      </c>
      <c r="B282" t="str">
        <f t="shared" ref="B282" si="388">+CONCATENATE(A282,"*",AH282)</f>
        <v>151160*792</v>
      </c>
      <c r="C282"/>
      <c r="D282" s="42" t="s">
        <v>943</v>
      </c>
      <c r="E282" s="187"/>
      <c r="F282" s="407"/>
      <c r="G282" s="226">
        <v>100</v>
      </c>
      <c r="H282" s="304"/>
      <c r="I282" s="406" t="s">
        <v>1871</v>
      </c>
      <c r="J282" s="406"/>
      <c r="K282" s="58" t="s">
        <v>2604</v>
      </c>
      <c r="L282" s="16" t="s">
        <v>2613</v>
      </c>
      <c r="M282" s="16"/>
      <c r="N282" s="63" t="s">
        <v>2065</v>
      </c>
      <c r="O282" s="63" t="s">
        <v>541</v>
      </c>
      <c r="P282" s="63">
        <v>39</v>
      </c>
      <c r="Q282" s="63">
        <v>39</v>
      </c>
      <c r="R282" t="str">
        <f>CONCATENATE(Tableau1[[#This Row],[LONGUEUR UNITE]],"X",Tableau1[[#This Row],[LARGEUR UNITE]])</f>
        <v>39X39</v>
      </c>
      <c r="S282" s="16" t="s">
        <v>2064</v>
      </c>
      <c r="T282" s="16"/>
      <c r="U282" s="16" t="s">
        <v>1261</v>
      </c>
      <c r="V282" s="63" t="s">
        <v>2086</v>
      </c>
      <c r="W282" s="45" t="s">
        <v>2592</v>
      </c>
      <c r="X282" s="45"/>
      <c r="Y282" s="6" t="s">
        <v>99</v>
      </c>
      <c r="Z282" s="18">
        <v>18</v>
      </c>
      <c r="AA282" s="92">
        <v>1800</v>
      </c>
      <c r="AB282" s="271">
        <v>6</v>
      </c>
      <c r="AC282" s="271">
        <v>4</v>
      </c>
      <c r="AD282" s="271">
        <v>24</v>
      </c>
      <c r="AE282" s="278">
        <f t="shared" ref="AE282" si="389">AF282/Z282</f>
        <v>6.9457777777777778</v>
      </c>
      <c r="AF282" s="268">
        <v>125.024</v>
      </c>
      <c r="AG282" s="278">
        <f t="shared" si="375"/>
        <v>69.457777777777778</v>
      </c>
      <c r="AH282" s="404">
        <v>792</v>
      </c>
      <c r="AI282" s="404">
        <f t="shared" si="376"/>
        <v>33</v>
      </c>
      <c r="AJ282" s="727">
        <v>0.776698</v>
      </c>
      <c r="AK282" s="88">
        <f t="shared" si="377"/>
        <v>1.551006069333333</v>
      </c>
      <c r="AL282" s="88">
        <f t="shared" si="378"/>
        <v>27.918109247999993</v>
      </c>
      <c r="AM282" s="88">
        <f t="shared" si="379"/>
        <v>15.51006069333333</v>
      </c>
      <c r="AN282" t="s">
        <v>2826</v>
      </c>
      <c r="AO282" s="1053" t="s">
        <v>2682</v>
      </c>
    </row>
    <row r="283" spans="1:41" ht="19.5" customHeight="1">
      <c r="A283" s="745" t="s">
        <v>100</v>
      </c>
      <c r="B283" t="str">
        <f t="shared" si="373"/>
        <v>151840*1</v>
      </c>
      <c r="D283" s="42" t="s">
        <v>808</v>
      </c>
      <c r="E283" s="187"/>
      <c r="F283" s="407"/>
      <c r="G283" s="226">
        <v>100</v>
      </c>
      <c r="H283" s="304"/>
      <c r="I283" s="406"/>
      <c r="J283" s="406"/>
      <c r="K283" s="58" t="s">
        <v>2604</v>
      </c>
      <c r="L283" s="16" t="s">
        <v>2613</v>
      </c>
      <c r="M283" s="16"/>
      <c r="N283" s="63" t="s">
        <v>2065</v>
      </c>
      <c r="O283" s="63" t="s">
        <v>541</v>
      </c>
      <c r="P283" s="63">
        <v>39</v>
      </c>
      <c r="Q283" s="63">
        <v>39</v>
      </c>
      <c r="R283" t="str">
        <f>CONCATENATE(Tableau1[[#This Row],[LONGUEUR UNITE]],"X",Tableau1[[#This Row],[LARGEUR UNITE]])</f>
        <v>39X39</v>
      </c>
      <c r="S283" s="16" t="s">
        <v>2064</v>
      </c>
      <c r="T283" s="16"/>
      <c r="U283" s="16" t="s">
        <v>1261</v>
      </c>
      <c r="V283" s="63" t="s">
        <v>2066</v>
      </c>
      <c r="W283" s="45" t="s">
        <v>2592</v>
      </c>
      <c r="X283" s="45"/>
      <c r="Y283" s="6" t="s">
        <v>101</v>
      </c>
      <c r="Z283" s="18">
        <v>18</v>
      </c>
      <c r="AA283" s="92">
        <v>1800</v>
      </c>
      <c r="AB283" s="271">
        <v>6</v>
      </c>
      <c r="AC283" s="271">
        <v>4</v>
      </c>
      <c r="AD283" s="271">
        <v>24</v>
      </c>
      <c r="AE283" s="278">
        <f t="shared" si="374"/>
        <v>6.9457777777777778</v>
      </c>
      <c r="AF283" s="268">
        <v>125.024</v>
      </c>
      <c r="AG283" s="278">
        <f t="shared" si="375"/>
        <v>69.457777777777778</v>
      </c>
      <c r="AH283" s="404">
        <v>1</v>
      </c>
      <c r="AI283" s="404">
        <f t="shared" si="376"/>
        <v>4.1666666666666664E-2</v>
      </c>
      <c r="AJ283" s="727">
        <v>0.7051130000000001</v>
      </c>
      <c r="AK283" s="88">
        <f t="shared" si="377"/>
        <v>2.0482195715555545</v>
      </c>
      <c r="AL283" s="88">
        <f t="shared" si="378"/>
        <v>36.867952287999984</v>
      </c>
      <c r="AM283" s="88">
        <f t="shared" si="379"/>
        <v>20.482195715555548</v>
      </c>
      <c r="AN283" t="s">
        <v>2826</v>
      </c>
      <c r="AO283" s="88" t="s">
        <v>2682</v>
      </c>
    </row>
    <row r="284" spans="1:41" ht="19.5" customHeight="1">
      <c r="A284" s="745" t="s">
        <v>100</v>
      </c>
      <c r="B284" t="str">
        <f t="shared" ref="B284" si="390">+CONCATENATE(A284,"*",AH284)</f>
        <v>151840*24</v>
      </c>
      <c r="D284" s="42" t="s">
        <v>808</v>
      </c>
      <c r="E284" s="187"/>
      <c r="F284" s="407"/>
      <c r="G284" s="226">
        <v>100</v>
      </c>
      <c r="H284" s="304"/>
      <c r="I284" s="406"/>
      <c r="J284" s="406"/>
      <c r="K284" s="58" t="s">
        <v>2604</v>
      </c>
      <c r="L284" s="16" t="s">
        <v>2613</v>
      </c>
      <c r="M284" s="16"/>
      <c r="N284" s="63" t="s">
        <v>2065</v>
      </c>
      <c r="O284" s="63" t="s">
        <v>541</v>
      </c>
      <c r="P284" s="63">
        <v>39</v>
      </c>
      <c r="Q284" s="63">
        <v>39</v>
      </c>
      <c r="R284" t="str">
        <f>CONCATENATE(Tableau1[[#This Row],[LONGUEUR UNITE]],"X",Tableau1[[#This Row],[LARGEUR UNITE]])</f>
        <v>39X39</v>
      </c>
      <c r="S284" s="16" t="s">
        <v>2064</v>
      </c>
      <c r="T284" s="16"/>
      <c r="U284" s="16" t="s">
        <v>1261</v>
      </c>
      <c r="V284" s="63" t="s">
        <v>2066</v>
      </c>
      <c r="W284" s="45" t="s">
        <v>2592</v>
      </c>
      <c r="X284" s="45"/>
      <c r="Y284" s="6" t="s">
        <v>101</v>
      </c>
      <c r="Z284" s="18">
        <v>18</v>
      </c>
      <c r="AA284" s="92">
        <v>1800</v>
      </c>
      <c r="AB284" s="271">
        <v>6</v>
      </c>
      <c r="AC284" s="271">
        <v>4</v>
      </c>
      <c r="AD284" s="271">
        <v>24</v>
      </c>
      <c r="AE284" s="278">
        <f t="shared" ref="AE284" si="391">AF284/Z284</f>
        <v>6.9457777777777778</v>
      </c>
      <c r="AF284" s="268">
        <v>125.024</v>
      </c>
      <c r="AG284" s="278">
        <f t="shared" si="375"/>
        <v>69.457777777777778</v>
      </c>
      <c r="AH284" s="404">
        <v>24</v>
      </c>
      <c r="AI284" s="404">
        <f t="shared" si="376"/>
        <v>1</v>
      </c>
      <c r="AJ284" s="727">
        <v>0.73728199999999999</v>
      </c>
      <c r="AK284" s="88">
        <f t="shared" si="377"/>
        <v>1.8247808462222221</v>
      </c>
      <c r="AL284" s="88">
        <f t="shared" si="378"/>
        <v>32.846055231999998</v>
      </c>
      <c r="AM284" s="88">
        <f t="shared" si="379"/>
        <v>18.247808462222221</v>
      </c>
      <c r="AN284" t="s">
        <v>2826</v>
      </c>
      <c r="AO284" s="88" t="s">
        <v>2682</v>
      </c>
    </row>
    <row r="285" spans="1:41" ht="19.5" customHeight="1">
      <c r="A285" s="745" t="s">
        <v>100</v>
      </c>
      <c r="B285" t="str">
        <f t="shared" ref="B285" si="392">+CONCATENATE(A285,"*",AH285)</f>
        <v>151840*72</v>
      </c>
      <c r="D285" s="42" t="s">
        <v>808</v>
      </c>
      <c r="E285" s="187"/>
      <c r="F285" s="407"/>
      <c r="G285" s="226">
        <v>100</v>
      </c>
      <c r="H285" s="304"/>
      <c r="I285" s="406"/>
      <c r="J285" s="406"/>
      <c r="K285" s="58" t="s">
        <v>2604</v>
      </c>
      <c r="L285" s="16" t="s">
        <v>2613</v>
      </c>
      <c r="M285" s="16"/>
      <c r="N285" s="63" t="s">
        <v>2065</v>
      </c>
      <c r="O285" s="63" t="s">
        <v>541</v>
      </c>
      <c r="P285" s="63">
        <v>39</v>
      </c>
      <c r="Q285" s="63">
        <v>39</v>
      </c>
      <c r="R285" t="str">
        <f>CONCATENATE(Tableau1[[#This Row],[LONGUEUR UNITE]],"X",Tableau1[[#This Row],[LARGEUR UNITE]])</f>
        <v>39X39</v>
      </c>
      <c r="S285" s="16" t="s">
        <v>2064</v>
      </c>
      <c r="T285" s="16"/>
      <c r="U285" s="16" t="s">
        <v>1261</v>
      </c>
      <c r="V285" s="63" t="s">
        <v>2066</v>
      </c>
      <c r="W285" s="45" t="s">
        <v>2592</v>
      </c>
      <c r="X285" s="45"/>
      <c r="Y285" s="6" t="s">
        <v>101</v>
      </c>
      <c r="Z285" s="18">
        <v>18</v>
      </c>
      <c r="AA285" s="92">
        <v>1800</v>
      </c>
      <c r="AB285" s="271">
        <v>6</v>
      </c>
      <c r="AC285" s="271">
        <v>4</v>
      </c>
      <c r="AD285" s="271">
        <v>24</v>
      </c>
      <c r="AE285" s="278">
        <f t="shared" ref="AE285" si="393">AF285/Z285</f>
        <v>6.9457777777777778</v>
      </c>
      <c r="AF285" s="268">
        <v>125.024</v>
      </c>
      <c r="AG285" s="278">
        <f t="shared" si="375"/>
        <v>69.457777777777778</v>
      </c>
      <c r="AH285" s="404">
        <v>72</v>
      </c>
      <c r="AI285" s="404">
        <f t="shared" si="376"/>
        <v>3</v>
      </c>
      <c r="AJ285" s="727">
        <v>0.75568200000000008</v>
      </c>
      <c r="AK285" s="88">
        <f t="shared" si="377"/>
        <v>1.6969785351111102</v>
      </c>
      <c r="AL285" s="88">
        <f t="shared" si="378"/>
        <v>30.545613631999984</v>
      </c>
      <c r="AM285" s="88">
        <f t="shared" si="379"/>
        <v>16.969785351111103</v>
      </c>
      <c r="AN285" t="s">
        <v>2826</v>
      </c>
      <c r="AO285" s="88" t="s">
        <v>2682</v>
      </c>
    </row>
    <row r="286" spans="1:41" ht="19.5" customHeight="1">
      <c r="A286" s="745" t="s">
        <v>100</v>
      </c>
      <c r="B286" t="str">
        <f t="shared" ref="B286" si="394">+CONCATENATE(A286,"*",AH286)</f>
        <v>151840*144</v>
      </c>
      <c r="D286" s="42" t="s">
        <v>808</v>
      </c>
      <c r="E286" s="187"/>
      <c r="F286" s="407"/>
      <c r="G286" s="226">
        <v>100</v>
      </c>
      <c r="H286" s="304"/>
      <c r="I286" s="406"/>
      <c r="J286" s="406"/>
      <c r="K286" s="58" t="s">
        <v>2604</v>
      </c>
      <c r="L286" s="16" t="s">
        <v>2613</v>
      </c>
      <c r="M286" s="16"/>
      <c r="N286" s="63" t="s">
        <v>2065</v>
      </c>
      <c r="O286" s="63" t="s">
        <v>541</v>
      </c>
      <c r="P286" s="63">
        <v>39</v>
      </c>
      <c r="Q286" s="63">
        <v>39</v>
      </c>
      <c r="R286" t="str">
        <f>CONCATENATE(Tableau1[[#This Row],[LONGUEUR UNITE]],"X",Tableau1[[#This Row],[LARGEUR UNITE]])</f>
        <v>39X39</v>
      </c>
      <c r="S286" s="16" t="s">
        <v>2064</v>
      </c>
      <c r="T286" s="16"/>
      <c r="U286" s="16" t="s">
        <v>1261</v>
      </c>
      <c r="V286" s="63" t="s">
        <v>2066</v>
      </c>
      <c r="W286" s="45" t="s">
        <v>2592</v>
      </c>
      <c r="X286" s="45"/>
      <c r="Y286" s="6" t="s">
        <v>101</v>
      </c>
      <c r="Z286" s="18">
        <v>18</v>
      </c>
      <c r="AA286" s="92">
        <v>1800</v>
      </c>
      <c r="AB286" s="271">
        <v>6</v>
      </c>
      <c r="AC286" s="271">
        <v>4</v>
      </c>
      <c r="AD286" s="271">
        <v>24</v>
      </c>
      <c r="AE286" s="278">
        <f t="shared" ref="AE286" si="395">AF286/Z286</f>
        <v>6.9457777777777778</v>
      </c>
      <c r="AF286" s="268">
        <v>125.024</v>
      </c>
      <c r="AG286" s="278">
        <f t="shared" si="375"/>
        <v>69.457777777777778</v>
      </c>
      <c r="AH286" s="404">
        <v>144</v>
      </c>
      <c r="AI286" s="404">
        <f t="shared" si="376"/>
        <v>6</v>
      </c>
      <c r="AJ286" s="727">
        <v>0.75830900000000001</v>
      </c>
      <c r="AK286" s="88">
        <f t="shared" si="377"/>
        <v>1.6787319768888891</v>
      </c>
      <c r="AL286" s="88">
        <f t="shared" si="378"/>
        <v>30.217175584000003</v>
      </c>
      <c r="AM286" s="88">
        <f t="shared" si="379"/>
        <v>16.787319768888892</v>
      </c>
      <c r="AN286" t="s">
        <v>2826</v>
      </c>
      <c r="AO286" s="88" t="s">
        <v>2682</v>
      </c>
    </row>
    <row r="287" spans="1:41" ht="19.5" customHeight="1">
      <c r="A287" s="745" t="s">
        <v>100</v>
      </c>
      <c r="B287" t="str">
        <f t="shared" ref="B287" si="396">+CONCATENATE(A287,"*",AH287)</f>
        <v>151840*360</v>
      </c>
      <c r="D287" s="42" t="s">
        <v>808</v>
      </c>
      <c r="E287" s="187"/>
      <c r="F287" s="407"/>
      <c r="G287" s="226">
        <v>100</v>
      </c>
      <c r="H287" s="304"/>
      <c r="I287" s="406"/>
      <c r="J287" s="406"/>
      <c r="K287" s="58" t="s">
        <v>2604</v>
      </c>
      <c r="L287" s="16" t="s">
        <v>2613</v>
      </c>
      <c r="M287" s="16"/>
      <c r="N287" s="63" t="s">
        <v>2065</v>
      </c>
      <c r="O287" s="63" t="s">
        <v>541</v>
      </c>
      <c r="P287" s="63">
        <v>39</v>
      </c>
      <c r="Q287" s="63">
        <v>39</v>
      </c>
      <c r="R287" t="str">
        <f>CONCATENATE(Tableau1[[#This Row],[LONGUEUR UNITE]],"X",Tableau1[[#This Row],[LARGEUR UNITE]])</f>
        <v>39X39</v>
      </c>
      <c r="S287" s="16" t="s">
        <v>2064</v>
      </c>
      <c r="T287" s="16"/>
      <c r="U287" s="16" t="s">
        <v>1261</v>
      </c>
      <c r="V287" s="63" t="s">
        <v>2066</v>
      </c>
      <c r="W287" s="45" t="s">
        <v>2592</v>
      </c>
      <c r="X287" s="45"/>
      <c r="Y287" s="6" t="s">
        <v>101</v>
      </c>
      <c r="Z287" s="18">
        <v>18</v>
      </c>
      <c r="AA287" s="92">
        <v>1800</v>
      </c>
      <c r="AB287" s="271">
        <v>6</v>
      </c>
      <c r="AC287" s="271">
        <v>4</v>
      </c>
      <c r="AD287" s="271">
        <v>24</v>
      </c>
      <c r="AE287" s="278">
        <f t="shared" ref="AE287" si="397">AF287/Z287</f>
        <v>6.9457777777777778</v>
      </c>
      <c r="AF287" s="268">
        <v>125.024</v>
      </c>
      <c r="AG287" s="278">
        <f t="shared" si="375"/>
        <v>69.457777777777778</v>
      </c>
      <c r="AH287" s="404">
        <v>360</v>
      </c>
      <c r="AI287" s="404">
        <f t="shared" si="376"/>
        <v>15</v>
      </c>
      <c r="AJ287" s="727">
        <v>0.76356299999999999</v>
      </c>
      <c r="AK287" s="88">
        <f t="shared" si="377"/>
        <v>1.6422388604444444</v>
      </c>
      <c r="AL287" s="88">
        <f t="shared" si="378"/>
        <v>29.560299487999998</v>
      </c>
      <c r="AM287" s="88">
        <f t="shared" si="379"/>
        <v>16.422388604444443</v>
      </c>
      <c r="AN287" t="s">
        <v>2826</v>
      </c>
      <c r="AO287" s="88" t="s">
        <v>2682</v>
      </c>
    </row>
    <row r="288" spans="1:41" ht="19.5" customHeight="1">
      <c r="A288" s="745" t="s">
        <v>100</v>
      </c>
      <c r="B288" t="str">
        <f t="shared" ref="B288" si="398">+CONCATENATE(A288,"*",AH288)</f>
        <v>151840*792</v>
      </c>
      <c r="D288" s="42" t="s">
        <v>808</v>
      </c>
      <c r="E288" s="187"/>
      <c r="F288" s="407"/>
      <c r="G288" s="226">
        <v>100</v>
      </c>
      <c r="H288" s="304"/>
      <c r="I288" s="406"/>
      <c r="J288" s="406"/>
      <c r="K288" s="58" t="s">
        <v>2604</v>
      </c>
      <c r="L288" s="16" t="s">
        <v>2613</v>
      </c>
      <c r="M288" s="16"/>
      <c r="N288" s="63" t="s">
        <v>2065</v>
      </c>
      <c r="O288" s="63" t="s">
        <v>541</v>
      </c>
      <c r="P288" s="63">
        <v>39</v>
      </c>
      <c r="Q288" s="63">
        <v>39</v>
      </c>
      <c r="R288" t="str">
        <f>CONCATENATE(Tableau1[[#This Row],[LONGUEUR UNITE]],"X",Tableau1[[#This Row],[LARGEUR UNITE]])</f>
        <v>39X39</v>
      </c>
      <c r="S288" s="16" t="s">
        <v>2064</v>
      </c>
      <c r="T288" s="16"/>
      <c r="U288" s="16" t="s">
        <v>1261</v>
      </c>
      <c r="V288" s="63" t="s">
        <v>2066</v>
      </c>
      <c r="W288" s="45" t="s">
        <v>2592</v>
      </c>
      <c r="X288" s="45"/>
      <c r="Y288" s="6" t="s">
        <v>101</v>
      </c>
      <c r="Z288" s="18">
        <v>18</v>
      </c>
      <c r="AA288" s="92">
        <v>1800</v>
      </c>
      <c r="AB288" s="271">
        <v>6</v>
      </c>
      <c r="AC288" s="271">
        <v>4</v>
      </c>
      <c r="AD288" s="271">
        <v>24</v>
      </c>
      <c r="AE288" s="278">
        <f t="shared" ref="AE288" si="399">AF288/Z288</f>
        <v>6.9457777777777778</v>
      </c>
      <c r="AF288" s="268">
        <v>125.024</v>
      </c>
      <c r="AG288" s="278">
        <f t="shared" si="375"/>
        <v>69.457777777777778</v>
      </c>
      <c r="AH288" s="404">
        <v>792</v>
      </c>
      <c r="AI288" s="404">
        <f t="shared" si="376"/>
        <v>33</v>
      </c>
      <c r="AJ288" s="727">
        <v>0.776698</v>
      </c>
      <c r="AK288" s="88">
        <f t="shared" si="377"/>
        <v>1.551006069333333</v>
      </c>
      <c r="AL288" s="88">
        <f t="shared" si="378"/>
        <v>27.918109247999993</v>
      </c>
      <c r="AM288" s="88">
        <f t="shared" si="379"/>
        <v>15.51006069333333</v>
      </c>
      <c r="AN288" t="s">
        <v>2826</v>
      </c>
      <c r="AO288" s="88" t="s">
        <v>2682</v>
      </c>
    </row>
    <row r="289" spans="1:41" ht="19.5" customHeight="1">
      <c r="A289" s="745" t="s">
        <v>102</v>
      </c>
      <c r="B289" t="str">
        <f t="shared" si="373"/>
        <v>151100*1</v>
      </c>
      <c r="D289" s="42" t="s">
        <v>938</v>
      </c>
      <c r="E289" s="187"/>
      <c r="F289" s="407"/>
      <c r="G289" s="226">
        <v>100</v>
      </c>
      <c r="H289" s="304"/>
      <c r="I289" s="406"/>
      <c r="J289" s="406"/>
      <c r="K289" s="58" t="s">
        <v>2604</v>
      </c>
      <c r="L289" s="16" t="s">
        <v>2613</v>
      </c>
      <c r="M289" s="16"/>
      <c r="N289" s="63" t="s">
        <v>2065</v>
      </c>
      <c r="O289" s="63" t="s">
        <v>541</v>
      </c>
      <c r="P289" s="63">
        <v>39</v>
      </c>
      <c r="Q289" s="63">
        <v>39</v>
      </c>
      <c r="R289" t="str">
        <f>CONCATENATE(Tableau1[[#This Row],[LONGUEUR UNITE]],"X",Tableau1[[#This Row],[LARGEUR UNITE]])</f>
        <v>39X39</v>
      </c>
      <c r="S289" s="16" t="s">
        <v>2064</v>
      </c>
      <c r="T289" s="16"/>
      <c r="U289" s="16" t="s">
        <v>1261</v>
      </c>
      <c r="V289" s="63" t="s">
        <v>2067</v>
      </c>
      <c r="W289" s="45" t="s">
        <v>2592</v>
      </c>
      <c r="X289" s="45"/>
      <c r="Y289" s="6" t="s">
        <v>103</v>
      </c>
      <c r="Z289" s="18">
        <v>18</v>
      </c>
      <c r="AA289" s="92">
        <v>1800</v>
      </c>
      <c r="AB289" s="271">
        <v>6</v>
      </c>
      <c r="AC289" s="271">
        <v>4</v>
      </c>
      <c r="AD289" s="271">
        <v>24</v>
      </c>
      <c r="AE289" s="278">
        <f t="shared" si="374"/>
        <v>6.9457777777777778</v>
      </c>
      <c r="AF289" s="268">
        <v>125.024</v>
      </c>
      <c r="AG289" s="278">
        <f t="shared" si="375"/>
        <v>69.457777777777778</v>
      </c>
      <c r="AH289" s="404">
        <v>1</v>
      </c>
      <c r="AI289" s="404">
        <f t="shared" si="376"/>
        <v>4.1666666666666664E-2</v>
      </c>
      <c r="AJ289" s="727">
        <v>0.7051130000000001</v>
      </c>
      <c r="AK289" s="88">
        <f t="shared" si="377"/>
        <v>2.0482195715555545</v>
      </c>
      <c r="AL289" s="88">
        <f t="shared" si="378"/>
        <v>36.867952287999984</v>
      </c>
      <c r="AM289" s="88">
        <f t="shared" si="379"/>
        <v>20.482195715555548</v>
      </c>
      <c r="AN289" t="s">
        <v>2826</v>
      </c>
      <c r="AO289" s="88" t="s">
        <v>2682</v>
      </c>
    </row>
    <row r="290" spans="1:41" ht="19.5" customHeight="1">
      <c r="A290" s="745" t="s">
        <v>102</v>
      </c>
      <c r="B290" t="str">
        <f t="shared" ref="B290" si="400">+CONCATENATE(A290,"*",AH290)</f>
        <v>151100*24</v>
      </c>
      <c r="D290" s="42" t="s">
        <v>938</v>
      </c>
      <c r="E290" s="187"/>
      <c r="F290" s="407"/>
      <c r="G290" s="226">
        <v>100</v>
      </c>
      <c r="H290" s="304"/>
      <c r="I290" s="406"/>
      <c r="J290" s="406"/>
      <c r="K290" s="58" t="s">
        <v>2604</v>
      </c>
      <c r="L290" s="16" t="s">
        <v>2613</v>
      </c>
      <c r="M290" s="16"/>
      <c r="N290" s="63" t="s">
        <v>2065</v>
      </c>
      <c r="O290" s="63" t="s">
        <v>541</v>
      </c>
      <c r="P290" s="63">
        <v>39</v>
      </c>
      <c r="Q290" s="63">
        <v>39</v>
      </c>
      <c r="R290" t="str">
        <f>CONCATENATE(Tableau1[[#This Row],[LONGUEUR UNITE]],"X",Tableau1[[#This Row],[LARGEUR UNITE]])</f>
        <v>39X39</v>
      </c>
      <c r="S290" s="16" t="s">
        <v>2064</v>
      </c>
      <c r="T290" s="16"/>
      <c r="U290" s="16" t="s">
        <v>1261</v>
      </c>
      <c r="V290" s="63" t="s">
        <v>2067</v>
      </c>
      <c r="W290" s="45" t="s">
        <v>2592</v>
      </c>
      <c r="X290" s="45"/>
      <c r="Y290" s="6" t="s">
        <v>103</v>
      </c>
      <c r="Z290" s="18">
        <v>18</v>
      </c>
      <c r="AA290" s="92">
        <v>1800</v>
      </c>
      <c r="AB290" s="271">
        <v>6</v>
      </c>
      <c r="AC290" s="271">
        <v>4</v>
      </c>
      <c r="AD290" s="271">
        <v>24</v>
      </c>
      <c r="AE290" s="278">
        <f t="shared" ref="AE290" si="401">AF290/Z290</f>
        <v>6.9457777777777778</v>
      </c>
      <c r="AF290" s="268">
        <v>125.024</v>
      </c>
      <c r="AG290" s="278">
        <f t="shared" si="375"/>
        <v>69.457777777777778</v>
      </c>
      <c r="AH290" s="404">
        <v>24</v>
      </c>
      <c r="AI290" s="404">
        <f t="shared" si="376"/>
        <v>1</v>
      </c>
      <c r="AJ290" s="727">
        <v>0.73728199999999999</v>
      </c>
      <c r="AK290" s="88">
        <f t="shared" si="377"/>
        <v>1.8247808462222221</v>
      </c>
      <c r="AL290" s="88">
        <f t="shared" si="378"/>
        <v>32.846055231999998</v>
      </c>
      <c r="AM290" s="88">
        <f t="shared" si="379"/>
        <v>18.247808462222221</v>
      </c>
      <c r="AN290" t="s">
        <v>2826</v>
      </c>
      <c r="AO290" s="88" t="s">
        <v>2682</v>
      </c>
    </row>
    <row r="291" spans="1:41" ht="19.5" customHeight="1">
      <c r="A291" s="745" t="s">
        <v>102</v>
      </c>
      <c r="B291" t="str">
        <f t="shared" ref="B291" si="402">+CONCATENATE(A291,"*",AH291)</f>
        <v>151100*72</v>
      </c>
      <c r="D291" s="42" t="s">
        <v>938</v>
      </c>
      <c r="E291" s="187"/>
      <c r="F291" s="407"/>
      <c r="G291" s="226">
        <v>100</v>
      </c>
      <c r="H291" s="304"/>
      <c r="I291" s="406"/>
      <c r="J291" s="406"/>
      <c r="K291" s="58" t="s">
        <v>2604</v>
      </c>
      <c r="L291" s="16" t="s">
        <v>2613</v>
      </c>
      <c r="M291" s="16"/>
      <c r="N291" s="63" t="s">
        <v>2065</v>
      </c>
      <c r="O291" s="63" t="s">
        <v>541</v>
      </c>
      <c r="P291" s="63">
        <v>39</v>
      </c>
      <c r="Q291" s="63">
        <v>39</v>
      </c>
      <c r="R291" t="str">
        <f>CONCATENATE(Tableau1[[#This Row],[LONGUEUR UNITE]],"X",Tableau1[[#This Row],[LARGEUR UNITE]])</f>
        <v>39X39</v>
      </c>
      <c r="S291" s="16" t="s">
        <v>2064</v>
      </c>
      <c r="T291" s="16"/>
      <c r="U291" s="16" t="s">
        <v>1261</v>
      </c>
      <c r="V291" s="63" t="s">
        <v>2067</v>
      </c>
      <c r="W291" s="45" t="s">
        <v>2592</v>
      </c>
      <c r="X291" s="45"/>
      <c r="Y291" s="6" t="s">
        <v>103</v>
      </c>
      <c r="Z291" s="18">
        <v>18</v>
      </c>
      <c r="AA291" s="92">
        <v>1800</v>
      </c>
      <c r="AB291" s="271">
        <v>6</v>
      </c>
      <c r="AC291" s="271">
        <v>4</v>
      </c>
      <c r="AD291" s="271">
        <v>24</v>
      </c>
      <c r="AE291" s="278">
        <f t="shared" ref="AE291" si="403">AF291/Z291</f>
        <v>6.9457777777777778</v>
      </c>
      <c r="AF291" s="268">
        <v>125.024</v>
      </c>
      <c r="AG291" s="278">
        <f t="shared" si="375"/>
        <v>69.457777777777778</v>
      </c>
      <c r="AH291" s="404">
        <v>72</v>
      </c>
      <c r="AI291" s="404">
        <f t="shared" si="376"/>
        <v>3</v>
      </c>
      <c r="AJ291" s="727">
        <v>0.75568200000000008</v>
      </c>
      <c r="AK291" s="88">
        <f t="shared" si="377"/>
        <v>1.6969785351111102</v>
      </c>
      <c r="AL291" s="88">
        <f t="shared" si="378"/>
        <v>30.545613631999984</v>
      </c>
      <c r="AM291" s="88">
        <f t="shared" si="379"/>
        <v>16.969785351111103</v>
      </c>
      <c r="AN291" t="s">
        <v>2826</v>
      </c>
      <c r="AO291" s="88" t="s">
        <v>2682</v>
      </c>
    </row>
    <row r="292" spans="1:41" ht="19.5" customHeight="1">
      <c r="A292" s="745" t="s">
        <v>102</v>
      </c>
      <c r="B292" t="str">
        <f t="shared" ref="B292" si="404">+CONCATENATE(A292,"*",AH292)</f>
        <v>151100*144</v>
      </c>
      <c r="D292" s="42" t="s">
        <v>938</v>
      </c>
      <c r="E292" s="187"/>
      <c r="F292" s="407"/>
      <c r="G292" s="226">
        <v>100</v>
      </c>
      <c r="H292" s="304"/>
      <c r="I292" s="406"/>
      <c r="J292" s="406"/>
      <c r="K292" s="58" t="s">
        <v>2604</v>
      </c>
      <c r="L292" s="16" t="s">
        <v>2613</v>
      </c>
      <c r="M292" s="16"/>
      <c r="N292" s="63" t="s">
        <v>2065</v>
      </c>
      <c r="O292" s="63" t="s">
        <v>541</v>
      </c>
      <c r="P292" s="63">
        <v>39</v>
      </c>
      <c r="Q292" s="63">
        <v>39</v>
      </c>
      <c r="R292" t="str">
        <f>CONCATENATE(Tableau1[[#This Row],[LONGUEUR UNITE]],"X",Tableau1[[#This Row],[LARGEUR UNITE]])</f>
        <v>39X39</v>
      </c>
      <c r="S292" s="16" t="s">
        <v>2064</v>
      </c>
      <c r="T292" s="16"/>
      <c r="U292" s="16" t="s">
        <v>1261</v>
      </c>
      <c r="V292" s="63" t="s">
        <v>2067</v>
      </c>
      <c r="W292" s="45" t="s">
        <v>2592</v>
      </c>
      <c r="X292" s="45"/>
      <c r="Y292" s="6" t="s">
        <v>103</v>
      </c>
      <c r="Z292" s="18">
        <v>18</v>
      </c>
      <c r="AA292" s="92">
        <v>1800</v>
      </c>
      <c r="AB292" s="271">
        <v>6</v>
      </c>
      <c r="AC292" s="271">
        <v>4</v>
      </c>
      <c r="AD292" s="271">
        <v>24</v>
      </c>
      <c r="AE292" s="278">
        <f t="shared" ref="AE292" si="405">AF292/Z292</f>
        <v>6.9457777777777778</v>
      </c>
      <c r="AF292" s="268">
        <v>125.024</v>
      </c>
      <c r="AG292" s="278">
        <f t="shared" si="375"/>
        <v>69.457777777777778</v>
      </c>
      <c r="AH292" s="404">
        <v>144</v>
      </c>
      <c r="AI292" s="404">
        <f t="shared" si="376"/>
        <v>6</v>
      </c>
      <c r="AJ292" s="727">
        <v>0.75830900000000001</v>
      </c>
      <c r="AK292" s="88">
        <f t="shared" si="377"/>
        <v>1.6787319768888891</v>
      </c>
      <c r="AL292" s="88">
        <f t="shared" si="378"/>
        <v>30.217175584000003</v>
      </c>
      <c r="AM292" s="88">
        <f t="shared" si="379"/>
        <v>16.787319768888892</v>
      </c>
      <c r="AN292" t="s">
        <v>2826</v>
      </c>
      <c r="AO292" s="88" t="s">
        <v>2682</v>
      </c>
    </row>
    <row r="293" spans="1:41" ht="19.5" customHeight="1">
      <c r="A293" s="745" t="s">
        <v>102</v>
      </c>
      <c r="B293" t="str">
        <f t="shared" ref="B293" si="406">+CONCATENATE(A293,"*",AH293)</f>
        <v>151100*360</v>
      </c>
      <c r="D293" s="42" t="s">
        <v>938</v>
      </c>
      <c r="E293" s="187"/>
      <c r="F293" s="407"/>
      <c r="G293" s="226">
        <v>100</v>
      </c>
      <c r="H293" s="304"/>
      <c r="I293" s="406"/>
      <c r="J293" s="406"/>
      <c r="K293" s="58" t="s">
        <v>2604</v>
      </c>
      <c r="L293" s="16" t="s">
        <v>2613</v>
      </c>
      <c r="M293" s="16"/>
      <c r="N293" s="63" t="s">
        <v>2065</v>
      </c>
      <c r="O293" s="63" t="s">
        <v>541</v>
      </c>
      <c r="P293" s="63">
        <v>39</v>
      </c>
      <c r="Q293" s="63">
        <v>39</v>
      </c>
      <c r="R293" t="str">
        <f>CONCATENATE(Tableau1[[#This Row],[LONGUEUR UNITE]],"X",Tableau1[[#This Row],[LARGEUR UNITE]])</f>
        <v>39X39</v>
      </c>
      <c r="S293" s="16" t="s">
        <v>2064</v>
      </c>
      <c r="T293" s="16"/>
      <c r="U293" s="16" t="s">
        <v>1261</v>
      </c>
      <c r="V293" s="63" t="s">
        <v>2067</v>
      </c>
      <c r="W293" s="45" t="s">
        <v>2592</v>
      </c>
      <c r="X293" s="45"/>
      <c r="Y293" s="6" t="s">
        <v>103</v>
      </c>
      <c r="Z293" s="18">
        <v>18</v>
      </c>
      <c r="AA293" s="92">
        <v>1800</v>
      </c>
      <c r="AB293" s="271">
        <v>6</v>
      </c>
      <c r="AC293" s="271">
        <v>4</v>
      </c>
      <c r="AD293" s="271">
        <v>24</v>
      </c>
      <c r="AE293" s="278">
        <f t="shared" ref="AE293" si="407">AF293/Z293</f>
        <v>6.9457777777777778</v>
      </c>
      <c r="AF293" s="268">
        <v>125.024</v>
      </c>
      <c r="AG293" s="278">
        <f t="shared" si="375"/>
        <v>69.457777777777778</v>
      </c>
      <c r="AH293" s="404">
        <v>360</v>
      </c>
      <c r="AI293" s="404">
        <f t="shared" si="376"/>
        <v>15</v>
      </c>
      <c r="AJ293" s="727">
        <v>0.76356299999999999</v>
      </c>
      <c r="AK293" s="88">
        <f t="shared" si="377"/>
        <v>1.6422388604444444</v>
      </c>
      <c r="AL293" s="88">
        <f t="shared" si="378"/>
        <v>29.560299487999998</v>
      </c>
      <c r="AM293" s="88">
        <f t="shared" si="379"/>
        <v>16.422388604444443</v>
      </c>
      <c r="AN293" t="s">
        <v>2826</v>
      </c>
      <c r="AO293" s="88" t="s">
        <v>2682</v>
      </c>
    </row>
    <row r="294" spans="1:41" ht="19.5" customHeight="1">
      <c r="A294" s="745" t="s">
        <v>102</v>
      </c>
      <c r="B294" t="str">
        <f t="shared" ref="B294" si="408">+CONCATENATE(A294,"*",AH294)</f>
        <v>151100*792</v>
      </c>
      <c r="D294" s="42" t="s">
        <v>938</v>
      </c>
      <c r="E294" s="187"/>
      <c r="F294" s="407"/>
      <c r="G294" s="226">
        <v>100</v>
      </c>
      <c r="H294" s="304"/>
      <c r="I294" s="406"/>
      <c r="J294" s="406"/>
      <c r="K294" s="58" t="s">
        <v>2604</v>
      </c>
      <c r="L294" s="16" t="s">
        <v>2613</v>
      </c>
      <c r="M294" s="16"/>
      <c r="N294" s="63" t="s">
        <v>2065</v>
      </c>
      <c r="O294" s="63" t="s">
        <v>541</v>
      </c>
      <c r="P294" s="63">
        <v>39</v>
      </c>
      <c r="Q294" s="63">
        <v>39</v>
      </c>
      <c r="R294" t="str">
        <f>CONCATENATE(Tableau1[[#This Row],[LONGUEUR UNITE]],"X",Tableau1[[#This Row],[LARGEUR UNITE]])</f>
        <v>39X39</v>
      </c>
      <c r="S294" s="16" t="s">
        <v>2064</v>
      </c>
      <c r="T294" s="16"/>
      <c r="U294" s="16" t="s">
        <v>1261</v>
      </c>
      <c r="V294" s="63" t="s">
        <v>2067</v>
      </c>
      <c r="W294" s="45" t="s">
        <v>2592</v>
      </c>
      <c r="X294" s="45"/>
      <c r="Y294" s="6" t="s">
        <v>103</v>
      </c>
      <c r="Z294" s="18">
        <v>18</v>
      </c>
      <c r="AA294" s="92">
        <v>1800</v>
      </c>
      <c r="AB294" s="271">
        <v>6</v>
      </c>
      <c r="AC294" s="271">
        <v>4</v>
      </c>
      <c r="AD294" s="271">
        <v>24</v>
      </c>
      <c r="AE294" s="278">
        <f t="shared" ref="AE294" si="409">AF294/Z294</f>
        <v>6.9457777777777778</v>
      </c>
      <c r="AF294" s="268">
        <v>125.024</v>
      </c>
      <c r="AG294" s="278">
        <f t="shared" si="375"/>
        <v>69.457777777777778</v>
      </c>
      <c r="AH294" s="404">
        <v>792</v>
      </c>
      <c r="AI294" s="404">
        <f t="shared" si="376"/>
        <v>33</v>
      </c>
      <c r="AJ294" s="727">
        <v>0.776698</v>
      </c>
      <c r="AK294" s="88">
        <f t="shared" si="377"/>
        <v>1.551006069333333</v>
      </c>
      <c r="AL294" s="88">
        <f t="shared" si="378"/>
        <v>27.918109247999993</v>
      </c>
      <c r="AM294" s="88">
        <f t="shared" si="379"/>
        <v>15.51006069333333</v>
      </c>
      <c r="AN294" t="s">
        <v>2826</v>
      </c>
      <c r="AO294" s="88" t="s">
        <v>2682</v>
      </c>
    </row>
    <row r="295" spans="1:41" ht="19.5" customHeight="1">
      <c r="A295" s="745" t="s">
        <v>104</v>
      </c>
      <c r="B295" t="str">
        <f t="shared" si="373"/>
        <v>151350*1</v>
      </c>
      <c r="D295" s="42" t="s">
        <v>958</v>
      </c>
      <c r="E295" s="187"/>
      <c r="F295" s="407"/>
      <c r="G295" s="226">
        <v>100</v>
      </c>
      <c r="H295" s="304"/>
      <c r="I295" s="406"/>
      <c r="J295" s="406"/>
      <c r="K295" s="58" t="s">
        <v>2604</v>
      </c>
      <c r="L295" s="16" t="s">
        <v>2613</v>
      </c>
      <c r="M295" s="16"/>
      <c r="N295" s="63" t="s">
        <v>2065</v>
      </c>
      <c r="O295" s="63" t="s">
        <v>541</v>
      </c>
      <c r="P295" s="63">
        <v>39</v>
      </c>
      <c r="Q295" s="63">
        <v>39</v>
      </c>
      <c r="R295" t="str">
        <f>CONCATENATE(Tableau1[[#This Row],[LONGUEUR UNITE]],"X",Tableau1[[#This Row],[LARGEUR UNITE]])</f>
        <v>39X39</v>
      </c>
      <c r="S295" s="16" t="s">
        <v>2064</v>
      </c>
      <c r="T295" s="16"/>
      <c r="U295" s="16" t="s">
        <v>1261</v>
      </c>
      <c r="V295" s="63" t="s">
        <v>2068</v>
      </c>
      <c r="W295" s="45" t="s">
        <v>2592</v>
      </c>
      <c r="X295" s="45"/>
      <c r="Y295" s="6" t="s">
        <v>105</v>
      </c>
      <c r="Z295" s="18">
        <v>18</v>
      </c>
      <c r="AA295" s="92">
        <v>1800</v>
      </c>
      <c r="AB295" s="271">
        <v>6</v>
      </c>
      <c r="AC295" s="271">
        <v>4</v>
      </c>
      <c r="AD295" s="271">
        <v>24</v>
      </c>
      <c r="AE295" s="278">
        <f t="shared" si="374"/>
        <v>6.9457777777777778</v>
      </c>
      <c r="AF295" s="268">
        <v>125.024</v>
      </c>
      <c r="AG295" s="278">
        <f t="shared" si="375"/>
        <v>69.457777777777778</v>
      </c>
      <c r="AH295" s="404">
        <v>1</v>
      </c>
      <c r="AI295" s="404">
        <f t="shared" si="376"/>
        <v>4.1666666666666664E-2</v>
      </c>
      <c r="AJ295" s="727">
        <v>0.7051130000000001</v>
      </c>
      <c r="AK295" s="88">
        <f t="shared" si="377"/>
        <v>2.0482195715555545</v>
      </c>
      <c r="AL295" s="88">
        <f t="shared" si="378"/>
        <v>36.867952287999984</v>
      </c>
      <c r="AM295" s="88">
        <f t="shared" si="379"/>
        <v>20.482195715555548</v>
      </c>
      <c r="AN295" t="s">
        <v>2826</v>
      </c>
      <c r="AO295" s="88" t="s">
        <v>2682</v>
      </c>
    </row>
    <row r="296" spans="1:41" ht="19.5" customHeight="1">
      <c r="A296" s="745" t="s">
        <v>104</v>
      </c>
      <c r="B296" t="str">
        <f t="shared" ref="B296" si="410">+CONCATENATE(A296,"*",AH296)</f>
        <v>151350*24</v>
      </c>
      <c r="D296" s="42" t="s">
        <v>958</v>
      </c>
      <c r="E296" s="187"/>
      <c r="F296" s="407"/>
      <c r="G296" s="226">
        <v>100</v>
      </c>
      <c r="H296" s="304"/>
      <c r="I296" s="406"/>
      <c r="J296" s="406"/>
      <c r="K296" s="58" t="s">
        <v>2604</v>
      </c>
      <c r="L296" s="16" t="s">
        <v>2613</v>
      </c>
      <c r="M296" s="16"/>
      <c r="N296" s="63" t="s">
        <v>2065</v>
      </c>
      <c r="O296" s="63" t="s">
        <v>541</v>
      </c>
      <c r="P296" s="63">
        <v>39</v>
      </c>
      <c r="Q296" s="63">
        <v>39</v>
      </c>
      <c r="R296" t="str">
        <f>CONCATENATE(Tableau1[[#This Row],[LONGUEUR UNITE]],"X",Tableau1[[#This Row],[LARGEUR UNITE]])</f>
        <v>39X39</v>
      </c>
      <c r="S296" s="16" t="s">
        <v>2064</v>
      </c>
      <c r="T296" s="16"/>
      <c r="U296" s="16" t="s">
        <v>1261</v>
      </c>
      <c r="V296" s="63" t="s">
        <v>2068</v>
      </c>
      <c r="W296" s="45" t="s">
        <v>2592</v>
      </c>
      <c r="X296" s="45"/>
      <c r="Y296" s="6" t="s">
        <v>105</v>
      </c>
      <c r="Z296" s="18">
        <v>18</v>
      </c>
      <c r="AA296" s="92">
        <v>1800</v>
      </c>
      <c r="AB296" s="271">
        <v>6</v>
      </c>
      <c r="AC296" s="271">
        <v>4</v>
      </c>
      <c r="AD296" s="271">
        <v>24</v>
      </c>
      <c r="AE296" s="278">
        <f t="shared" ref="AE296" si="411">AF296/Z296</f>
        <v>6.9457777777777778</v>
      </c>
      <c r="AF296" s="268">
        <v>125.024</v>
      </c>
      <c r="AG296" s="278">
        <f t="shared" si="375"/>
        <v>69.457777777777778</v>
      </c>
      <c r="AH296" s="404">
        <v>24</v>
      </c>
      <c r="AI296" s="404">
        <f t="shared" si="376"/>
        <v>1</v>
      </c>
      <c r="AJ296" s="727">
        <v>0.73728199999999999</v>
      </c>
      <c r="AK296" s="88">
        <f t="shared" si="377"/>
        <v>1.8247808462222221</v>
      </c>
      <c r="AL296" s="88">
        <f t="shared" si="378"/>
        <v>32.846055231999998</v>
      </c>
      <c r="AM296" s="88">
        <f t="shared" si="379"/>
        <v>18.247808462222221</v>
      </c>
      <c r="AN296" t="s">
        <v>2826</v>
      </c>
      <c r="AO296" s="88" t="s">
        <v>2682</v>
      </c>
    </row>
    <row r="297" spans="1:41" ht="19.5" customHeight="1">
      <c r="A297" s="745" t="s">
        <v>104</v>
      </c>
      <c r="B297" t="str">
        <f t="shared" ref="B297" si="412">+CONCATENATE(A297,"*",AH297)</f>
        <v>151350*72</v>
      </c>
      <c r="D297" s="42" t="s">
        <v>958</v>
      </c>
      <c r="E297" s="187"/>
      <c r="F297" s="407"/>
      <c r="G297" s="226">
        <v>100</v>
      </c>
      <c r="H297" s="304"/>
      <c r="I297" s="406"/>
      <c r="J297" s="406"/>
      <c r="K297" s="58" t="s">
        <v>2604</v>
      </c>
      <c r="L297" s="16" t="s">
        <v>2613</v>
      </c>
      <c r="M297" s="16"/>
      <c r="N297" s="63" t="s">
        <v>2065</v>
      </c>
      <c r="O297" s="63" t="s">
        <v>541</v>
      </c>
      <c r="P297" s="63">
        <v>39</v>
      </c>
      <c r="Q297" s="63">
        <v>39</v>
      </c>
      <c r="R297" t="str">
        <f>CONCATENATE(Tableau1[[#This Row],[LONGUEUR UNITE]],"X",Tableau1[[#This Row],[LARGEUR UNITE]])</f>
        <v>39X39</v>
      </c>
      <c r="S297" s="16" t="s">
        <v>2064</v>
      </c>
      <c r="T297" s="16"/>
      <c r="U297" s="16" t="s">
        <v>1261</v>
      </c>
      <c r="V297" s="63" t="s">
        <v>2068</v>
      </c>
      <c r="W297" s="45" t="s">
        <v>2592</v>
      </c>
      <c r="X297" s="45"/>
      <c r="Y297" s="6" t="s">
        <v>105</v>
      </c>
      <c r="Z297" s="18">
        <v>18</v>
      </c>
      <c r="AA297" s="92">
        <v>1800</v>
      </c>
      <c r="AB297" s="271">
        <v>6</v>
      </c>
      <c r="AC297" s="271">
        <v>4</v>
      </c>
      <c r="AD297" s="271">
        <v>24</v>
      </c>
      <c r="AE297" s="278">
        <f t="shared" ref="AE297" si="413">AF297/Z297</f>
        <v>6.9457777777777778</v>
      </c>
      <c r="AF297" s="268">
        <v>125.024</v>
      </c>
      <c r="AG297" s="278">
        <f t="shared" si="375"/>
        <v>69.457777777777778</v>
      </c>
      <c r="AH297" s="404">
        <v>72</v>
      </c>
      <c r="AI297" s="404">
        <f t="shared" si="376"/>
        <v>3</v>
      </c>
      <c r="AJ297" s="727">
        <v>0.75568200000000008</v>
      </c>
      <c r="AK297" s="88">
        <f t="shared" si="377"/>
        <v>1.6969785351111102</v>
      </c>
      <c r="AL297" s="88">
        <f t="shared" si="378"/>
        <v>30.545613631999984</v>
      </c>
      <c r="AM297" s="88">
        <f t="shared" si="379"/>
        <v>16.969785351111103</v>
      </c>
      <c r="AN297" t="s">
        <v>2826</v>
      </c>
      <c r="AO297" s="88" t="s">
        <v>2682</v>
      </c>
    </row>
    <row r="298" spans="1:41" ht="19.5" customHeight="1">
      <c r="A298" s="745" t="s">
        <v>104</v>
      </c>
      <c r="B298" t="str">
        <f t="shared" ref="B298" si="414">+CONCATENATE(A298,"*",AH298)</f>
        <v>151350*144</v>
      </c>
      <c r="D298" s="42" t="s">
        <v>958</v>
      </c>
      <c r="E298" s="187"/>
      <c r="F298" s="407"/>
      <c r="G298" s="226">
        <v>100</v>
      </c>
      <c r="H298" s="304"/>
      <c r="I298" s="406"/>
      <c r="J298" s="406"/>
      <c r="K298" s="58" t="s">
        <v>2604</v>
      </c>
      <c r="L298" s="16" t="s">
        <v>2613</v>
      </c>
      <c r="M298" s="16"/>
      <c r="N298" s="63" t="s">
        <v>2065</v>
      </c>
      <c r="O298" s="63" t="s">
        <v>541</v>
      </c>
      <c r="P298" s="63">
        <v>39</v>
      </c>
      <c r="Q298" s="63">
        <v>39</v>
      </c>
      <c r="R298" t="str">
        <f>CONCATENATE(Tableau1[[#This Row],[LONGUEUR UNITE]],"X",Tableau1[[#This Row],[LARGEUR UNITE]])</f>
        <v>39X39</v>
      </c>
      <c r="S298" s="16" t="s">
        <v>2064</v>
      </c>
      <c r="T298" s="16"/>
      <c r="U298" s="16" t="s">
        <v>1261</v>
      </c>
      <c r="V298" s="63" t="s">
        <v>2068</v>
      </c>
      <c r="W298" s="45" t="s">
        <v>2592</v>
      </c>
      <c r="X298" s="45"/>
      <c r="Y298" s="6" t="s">
        <v>105</v>
      </c>
      <c r="Z298" s="18">
        <v>18</v>
      </c>
      <c r="AA298" s="92">
        <v>1800</v>
      </c>
      <c r="AB298" s="271">
        <v>6</v>
      </c>
      <c r="AC298" s="271">
        <v>4</v>
      </c>
      <c r="AD298" s="271">
        <v>24</v>
      </c>
      <c r="AE298" s="278">
        <f t="shared" ref="AE298" si="415">AF298/Z298</f>
        <v>6.9457777777777778</v>
      </c>
      <c r="AF298" s="268">
        <v>125.024</v>
      </c>
      <c r="AG298" s="278">
        <f t="shared" si="375"/>
        <v>69.457777777777778</v>
      </c>
      <c r="AH298" s="404">
        <v>144</v>
      </c>
      <c r="AI298" s="404">
        <f t="shared" si="376"/>
        <v>6</v>
      </c>
      <c r="AJ298" s="727">
        <v>0.75830900000000001</v>
      </c>
      <c r="AK298" s="88">
        <f t="shared" si="377"/>
        <v>1.6787319768888891</v>
      </c>
      <c r="AL298" s="88">
        <f t="shared" si="378"/>
        <v>30.217175584000003</v>
      </c>
      <c r="AM298" s="88">
        <f t="shared" si="379"/>
        <v>16.787319768888892</v>
      </c>
      <c r="AN298" t="s">
        <v>2826</v>
      </c>
      <c r="AO298" s="88" t="s">
        <v>2682</v>
      </c>
    </row>
    <row r="299" spans="1:41" ht="19.5" customHeight="1">
      <c r="A299" s="745" t="s">
        <v>104</v>
      </c>
      <c r="B299" t="str">
        <f t="shared" ref="B299" si="416">+CONCATENATE(A299,"*",AH299)</f>
        <v>151350*360</v>
      </c>
      <c r="D299" s="42" t="s">
        <v>958</v>
      </c>
      <c r="E299" s="187"/>
      <c r="F299" s="407"/>
      <c r="G299" s="226">
        <v>100</v>
      </c>
      <c r="H299" s="304"/>
      <c r="I299" s="406"/>
      <c r="J299" s="406"/>
      <c r="K299" s="58" t="s">
        <v>2604</v>
      </c>
      <c r="L299" s="16" t="s">
        <v>2613</v>
      </c>
      <c r="M299" s="16"/>
      <c r="N299" s="63" t="s">
        <v>2065</v>
      </c>
      <c r="O299" s="63" t="s">
        <v>541</v>
      </c>
      <c r="P299" s="63">
        <v>39</v>
      </c>
      <c r="Q299" s="63">
        <v>39</v>
      </c>
      <c r="R299" t="str">
        <f>CONCATENATE(Tableau1[[#This Row],[LONGUEUR UNITE]],"X",Tableau1[[#This Row],[LARGEUR UNITE]])</f>
        <v>39X39</v>
      </c>
      <c r="S299" s="16" t="s">
        <v>2064</v>
      </c>
      <c r="T299" s="16"/>
      <c r="U299" s="16" t="s">
        <v>1261</v>
      </c>
      <c r="V299" s="63" t="s">
        <v>2068</v>
      </c>
      <c r="W299" s="45" t="s">
        <v>2592</v>
      </c>
      <c r="X299" s="45"/>
      <c r="Y299" s="6" t="s">
        <v>105</v>
      </c>
      <c r="Z299" s="18">
        <v>18</v>
      </c>
      <c r="AA299" s="92">
        <v>1800</v>
      </c>
      <c r="AB299" s="271">
        <v>6</v>
      </c>
      <c r="AC299" s="271">
        <v>4</v>
      </c>
      <c r="AD299" s="271">
        <v>24</v>
      </c>
      <c r="AE299" s="278">
        <f t="shared" ref="AE299" si="417">AF299/Z299</f>
        <v>6.9457777777777778</v>
      </c>
      <c r="AF299" s="268">
        <v>125.024</v>
      </c>
      <c r="AG299" s="278">
        <f t="shared" si="375"/>
        <v>69.457777777777778</v>
      </c>
      <c r="AH299" s="404">
        <v>360</v>
      </c>
      <c r="AI299" s="404">
        <f t="shared" si="376"/>
        <v>15</v>
      </c>
      <c r="AJ299" s="727">
        <v>0.76356299999999999</v>
      </c>
      <c r="AK299" s="88">
        <f t="shared" si="377"/>
        <v>1.6422388604444444</v>
      </c>
      <c r="AL299" s="88">
        <f t="shared" si="378"/>
        <v>29.560299487999998</v>
      </c>
      <c r="AM299" s="88">
        <f t="shared" si="379"/>
        <v>16.422388604444443</v>
      </c>
      <c r="AN299" t="s">
        <v>2826</v>
      </c>
      <c r="AO299" s="88" t="s">
        <v>2682</v>
      </c>
    </row>
    <row r="300" spans="1:41" ht="19.5" customHeight="1">
      <c r="A300" s="745" t="s">
        <v>104</v>
      </c>
      <c r="B300" t="str">
        <f t="shared" ref="B300" si="418">+CONCATENATE(A300,"*",AH300)</f>
        <v>151350*792</v>
      </c>
      <c r="D300" s="42" t="s">
        <v>958</v>
      </c>
      <c r="E300" s="187"/>
      <c r="F300" s="407"/>
      <c r="G300" s="226">
        <v>100</v>
      </c>
      <c r="H300" s="304"/>
      <c r="I300" s="406"/>
      <c r="J300" s="406"/>
      <c r="K300" s="58" t="s">
        <v>2604</v>
      </c>
      <c r="L300" s="16" t="s">
        <v>2613</v>
      </c>
      <c r="M300" s="16"/>
      <c r="N300" s="63" t="s">
        <v>2065</v>
      </c>
      <c r="O300" s="63" t="s">
        <v>541</v>
      </c>
      <c r="P300" s="63">
        <v>39</v>
      </c>
      <c r="Q300" s="63">
        <v>39</v>
      </c>
      <c r="R300" t="str">
        <f>CONCATENATE(Tableau1[[#This Row],[LONGUEUR UNITE]],"X",Tableau1[[#This Row],[LARGEUR UNITE]])</f>
        <v>39X39</v>
      </c>
      <c r="S300" s="16" t="s">
        <v>2064</v>
      </c>
      <c r="T300" s="16"/>
      <c r="U300" s="16" t="s">
        <v>1261</v>
      </c>
      <c r="V300" s="63" t="s">
        <v>2068</v>
      </c>
      <c r="W300" s="45" t="s">
        <v>2592</v>
      </c>
      <c r="X300" s="45"/>
      <c r="Y300" s="6" t="s">
        <v>105</v>
      </c>
      <c r="Z300" s="18">
        <v>18</v>
      </c>
      <c r="AA300" s="92">
        <v>1800</v>
      </c>
      <c r="AB300" s="271">
        <v>6</v>
      </c>
      <c r="AC300" s="271">
        <v>4</v>
      </c>
      <c r="AD300" s="271">
        <v>24</v>
      </c>
      <c r="AE300" s="278">
        <f t="shared" ref="AE300" si="419">AF300/Z300</f>
        <v>6.9457777777777778</v>
      </c>
      <c r="AF300" s="268">
        <v>125.024</v>
      </c>
      <c r="AG300" s="278">
        <f t="shared" si="375"/>
        <v>69.457777777777778</v>
      </c>
      <c r="AH300" s="404">
        <v>792</v>
      </c>
      <c r="AI300" s="404">
        <f t="shared" si="376"/>
        <v>33</v>
      </c>
      <c r="AJ300" s="727">
        <v>0.776698</v>
      </c>
      <c r="AK300" s="88">
        <f t="shared" si="377"/>
        <v>1.551006069333333</v>
      </c>
      <c r="AL300" s="88">
        <f t="shared" si="378"/>
        <v>27.918109247999993</v>
      </c>
      <c r="AM300" s="88">
        <f t="shared" si="379"/>
        <v>15.51006069333333</v>
      </c>
      <c r="AN300" t="s">
        <v>2826</v>
      </c>
      <c r="AO300" s="88" t="s">
        <v>2682</v>
      </c>
    </row>
    <row r="301" spans="1:41" ht="19.5" customHeight="1">
      <c r="A301" s="745" t="s">
        <v>106</v>
      </c>
      <c r="B301" t="str">
        <f t="shared" si="373"/>
        <v>151130*1</v>
      </c>
      <c r="D301" s="42" t="s">
        <v>944</v>
      </c>
      <c r="E301" s="187"/>
      <c r="F301" s="407"/>
      <c r="G301" s="226">
        <v>100</v>
      </c>
      <c r="H301" s="304"/>
      <c r="I301" s="406"/>
      <c r="J301" s="406"/>
      <c r="K301" s="58" t="s">
        <v>2604</v>
      </c>
      <c r="L301" s="16" t="s">
        <v>2613</v>
      </c>
      <c r="M301" s="16"/>
      <c r="N301" s="63" t="s">
        <v>2065</v>
      </c>
      <c r="O301" s="63" t="s">
        <v>541</v>
      </c>
      <c r="P301" s="63">
        <v>39</v>
      </c>
      <c r="Q301" s="63">
        <v>39</v>
      </c>
      <c r="R301" t="str">
        <f>CONCATENATE(Tableau1[[#This Row],[LONGUEUR UNITE]],"X",Tableau1[[#This Row],[LARGEUR UNITE]])</f>
        <v>39X39</v>
      </c>
      <c r="S301" s="16" t="s">
        <v>2064</v>
      </c>
      <c r="T301" s="16"/>
      <c r="U301" s="16" t="s">
        <v>1261</v>
      </c>
      <c r="V301" s="63" t="s">
        <v>2087</v>
      </c>
      <c r="W301" s="45" t="s">
        <v>2592</v>
      </c>
      <c r="X301" s="45"/>
      <c r="Y301" s="6" t="s">
        <v>107</v>
      </c>
      <c r="Z301" s="18">
        <v>18</v>
      </c>
      <c r="AA301" s="92">
        <v>1800</v>
      </c>
      <c r="AB301" s="271">
        <v>6</v>
      </c>
      <c r="AC301" s="271">
        <v>4</v>
      </c>
      <c r="AD301" s="271">
        <v>24</v>
      </c>
      <c r="AE301" s="278">
        <f t="shared" si="374"/>
        <v>6.9457777777777778</v>
      </c>
      <c r="AF301" s="268">
        <v>125.024</v>
      </c>
      <c r="AG301" s="278">
        <f t="shared" si="375"/>
        <v>69.457777777777778</v>
      </c>
      <c r="AH301" s="404">
        <v>1</v>
      </c>
      <c r="AI301" s="404">
        <f t="shared" si="376"/>
        <v>4.1666666666666664E-2</v>
      </c>
      <c r="AJ301" s="727">
        <v>0.7051130000000001</v>
      </c>
      <c r="AK301" s="88">
        <f t="shared" si="377"/>
        <v>2.0482195715555545</v>
      </c>
      <c r="AL301" s="88">
        <f t="shared" si="378"/>
        <v>36.867952287999984</v>
      </c>
      <c r="AM301" s="88">
        <f t="shared" si="379"/>
        <v>20.482195715555548</v>
      </c>
      <c r="AN301" t="s">
        <v>2826</v>
      </c>
      <c r="AO301" s="88" t="s">
        <v>2682</v>
      </c>
    </row>
    <row r="302" spans="1:41" ht="19.5" customHeight="1">
      <c r="A302" s="745" t="s">
        <v>106</v>
      </c>
      <c r="B302" t="str">
        <f t="shared" ref="B302" si="420">+CONCATENATE(A302,"*",AH302)</f>
        <v>151130*24</v>
      </c>
      <c r="D302" s="42" t="s">
        <v>944</v>
      </c>
      <c r="E302" s="187"/>
      <c r="F302" s="407"/>
      <c r="G302" s="226">
        <v>100</v>
      </c>
      <c r="H302" s="304"/>
      <c r="I302" s="406"/>
      <c r="J302" s="406"/>
      <c r="K302" s="58" t="s">
        <v>2604</v>
      </c>
      <c r="L302" s="16" t="s">
        <v>2613</v>
      </c>
      <c r="M302" s="16"/>
      <c r="N302" s="63" t="s">
        <v>2065</v>
      </c>
      <c r="O302" s="63" t="s">
        <v>541</v>
      </c>
      <c r="P302" s="63">
        <v>39</v>
      </c>
      <c r="Q302" s="63">
        <v>39</v>
      </c>
      <c r="R302" t="str">
        <f>CONCATENATE(Tableau1[[#This Row],[LONGUEUR UNITE]],"X",Tableau1[[#This Row],[LARGEUR UNITE]])</f>
        <v>39X39</v>
      </c>
      <c r="S302" s="16" t="s">
        <v>2064</v>
      </c>
      <c r="T302" s="16"/>
      <c r="U302" s="16" t="s">
        <v>1261</v>
      </c>
      <c r="V302" s="63" t="s">
        <v>2087</v>
      </c>
      <c r="W302" s="45" t="s">
        <v>2592</v>
      </c>
      <c r="X302" s="45"/>
      <c r="Y302" s="6" t="s">
        <v>107</v>
      </c>
      <c r="Z302" s="18">
        <v>18</v>
      </c>
      <c r="AA302" s="92">
        <v>1800</v>
      </c>
      <c r="AB302" s="271">
        <v>6</v>
      </c>
      <c r="AC302" s="271">
        <v>4</v>
      </c>
      <c r="AD302" s="271">
        <v>24</v>
      </c>
      <c r="AE302" s="278">
        <f t="shared" ref="AE302" si="421">AF302/Z302</f>
        <v>6.9457777777777778</v>
      </c>
      <c r="AF302" s="268">
        <v>125.024</v>
      </c>
      <c r="AG302" s="278">
        <f t="shared" si="375"/>
        <v>69.457777777777778</v>
      </c>
      <c r="AH302" s="404">
        <v>24</v>
      </c>
      <c r="AI302" s="404">
        <f t="shared" si="376"/>
        <v>1</v>
      </c>
      <c r="AJ302" s="727">
        <v>0.73728199999999999</v>
      </c>
      <c r="AK302" s="88">
        <f t="shared" si="377"/>
        <v>1.8247808462222221</v>
      </c>
      <c r="AL302" s="88">
        <f t="shared" si="378"/>
        <v>32.846055231999998</v>
      </c>
      <c r="AM302" s="88">
        <f t="shared" si="379"/>
        <v>18.247808462222221</v>
      </c>
      <c r="AN302" t="s">
        <v>2826</v>
      </c>
      <c r="AO302" s="88" t="s">
        <v>2682</v>
      </c>
    </row>
    <row r="303" spans="1:41" ht="19.5" customHeight="1">
      <c r="A303" s="745" t="s">
        <v>106</v>
      </c>
      <c r="B303" t="str">
        <f t="shared" ref="B303" si="422">+CONCATENATE(A303,"*",AH303)</f>
        <v>151130*72</v>
      </c>
      <c r="D303" s="42" t="s">
        <v>944</v>
      </c>
      <c r="E303" s="187"/>
      <c r="F303" s="407"/>
      <c r="G303" s="226">
        <v>100</v>
      </c>
      <c r="H303" s="304"/>
      <c r="I303" s="406"/>
      <c r="J303" s="406"/>
      <c r="K303" s="58" t="s">
        <v>2604</v>
      </c>
      <c r="L303" s="16" t="s">
        <v>2613</v>
      </c>
      <c r="M303" s="16"/>
      <c r="N303" s="63" t="s">
        <v>2065</v>
      </c>
      <c r="O303" s="63" t="s">
        <v>541</v>
      </c>
      <c r="P303" s="63">
        <v>39</v>
      </c>
      <c r="Q303" s="63">
        <v>39</v>
      </c>
      <c r="R303" t="str">
        <f>CONCATENATE(Tableau1[[#This Row],[LONGUEUR UNITE]],"X",Tableau1[[#This Row],[LARGEUR UNITE]])</f>
        <v>39X39</v>
      </c>
      <c r="S303" s="16" t="s">
        <v>2064</v>
      </c>
      <c r="T303" s="16"/>
      <c r="U303" s="16" t="s">
        <v>1261</v>
      </c>
      <c r="V303" s="63" t="s">
        <v>2087</v>
      </c>
      <c r="W303" s="45" t="s">
        <v>2592</v>
      </c>
      <c r="X303" s="45"/>
      <c r="Y303" s="6" t="s">
        <v>107</v>
      </c>
      <c r="Z303" s="18">
        <v>18</v>
      </c>
      <c r="AA303" s="92">
        <v>1800</v>
      </c>
      <c r="AB303" s="271">
        <v>6</v>
      </c>
      <c r="AC303" s="271">
        <v>4</v>
      </c>
      <c r="AD303" s="271">
        <v>24</v>
      </c>
      <c r="AE303" s="278">
        <f t="shared" ref="AE303" si="423">AF303/Z303</f>
        <v>6.9457777777777778</v>
      </c>
      <c r="AF303" s="268">
        <v>125.024</v>
      </c>
      <c r="AG303" s="278">
        <f t="shared" si="375"/>
        <v>69.457777777777778</v>
      </c>
      <c r="AH303" s="404">
        <v>72</v>
      </c>
      <c r="AI303" s="404">
        <f t="shared" si="376"/>
        <v>3</v>
      </c>
      <c r="AJ303" s="727">
        <v>0.75568200000000008</v>
      </c>
      <c r="AK303" s="88">
        <f t="shared" si="377"/>
        <v>1.6969785351111102</v>
      </c>
      <c r="AL303" s="88">
        <f t="shared" si="378"/>
        <v>30.545613631999984</v>
      </c>
      <c r="AM303" s="88">
        <f t="shared" si="379"/>
        <v>16.969785351111103</v>
      </c>
      <c r="AN303" t="s">
        <v>2826</v>
      </c>
      <c r="AO303" s="88" t="s">
        <v>2682</v>
      </c>
    </row>
    <row r="304" spans="1:41" ht="19.5" customHeight="1">
      <c r="A304" s="745" t="s">
        <v>106</v>
      </c>
      <c r="B304" t="str">
        <f t="shared" ref="B304" si="424">+CONCATENATE(A304,"*",AH304)</f>
        <v>151130*144</v>
      </c>
      <c r="D304" s="42" t="s">
        <v>944</v>
      </c>
      <c r="E304" s="187"/>
      <c r="F304" s="407"/>
      <c r="G304" s="226">
        <v>100</v>
      </c>
      <c r="H304" s="304"/>
      <c r="I304" s="406"/>
      <c r="J304" s="406"/>
      <c r="K304" s="58" t="s">
        <v>2604</v>
      </c>
      <c r="L304" s="16" t="s">
        <v>2613</v>
      </c>
      <c r="M304" s="16"/>
      <c r="N304" s="63" t="s">
        <v>2065</v>
      </c>
      <c r="O304" s="63" t="s">
        <v>541</v>
      </c>
      <c r="P304" s="63">
        <v>39</v>
      </c>
      <c r="Q304" s="63">
        <v>39</v>
      </c>
      <c r="R304" t="str">
        <f>CONCATENATE(Tableau1[[#This Row],[LONGUEUR UNITE]],"X",Tableau1[[#This Row],[LARGEUR UNITE]])</f>
        <v>39X39</v>
      </c>
      <c r="S304" s="16" t="s">
        <v>2064</v>
      </c>
      <c r="T304" s="16"/>
      <c r="U304" s="16" t="s">
        <v>1261</v>
      </c>
      <c r="V304" s="63" t="s">
        <v>2087</v>
      </c>
      <c r="W304" s="45" t="s">
        <v>2592</v>
      </c>
      <c r="X304" s="45"/>
      <c r="Y304" s="6" t="s">
        <v>107</v>
      </c>
      <c r="Z304" s="18">
        <v>18</v>
      </c>
      <c r="AA304" s="92">
        <v>1800</v>
      </c>
      <c r="AB304" s="271">
        <v>6</v>
      </c>
      <c r="AC304" s="271">
        <v>4</v>
      </c>
      <c r="AD304" s="271">
        <v>24</v>
      </c>
      <c r="AE304" s="278">
        <f t="shared" ref="AE304" si="425">AF304/Z304</f>
        <v>6.9457777777777778</v>
      </c>
      <c r="AF304" s="268">
        <v>125.024</v>
      </c>
      <c r="AG304" s="278">
        <f t="shared" si="375"/>
        <v>69.457777777777778</v>
      </c>
      <c r="AH304" s="404">
        <v>144</v>
      </c>
      <c r="AI304" s="404">
        <f t="shared" si="376"/>
        <v>6</v>
      </c>
      <c r="AJ304" s="727">
        <v>0.75830900000000001</v>
      </c>
      <c r="AK304" s="88">
        <f t="shared" si="377"/>
        <v>1.6787319768888891</v>
      </c>
      <c r="AL304" s="88">
        <f t="shared" si="378"/>
        <v>30.217175584000003</v>
      </c>
      <c r="AM304" s="88">
        <f t="shared" si="379"/>
        <v>16.787319768888892</v>
      </c>
      <c r="AN304" t="s">
        <v>2826</v>
      </c>
      <c r="AO304" s="88" t="s">
        <v>2682</v>
      </c>
    </row>
    <row r="305" spans="1:41" ht="19.5" customHeight="1">
      <c r="A305" s="745" t="s">
        <v>106</v>
      </c>
      <c r="B305" t="str">
        <f t="shared" ref="B305" si="426">+CONCATENATE(A305,"*",AH305)</f>
        <v>151130*360</v>
      </c>
      <c r="D305" s="42" t="s">
        <v>944</v>
      </c>
      <c r="E305" s="187"/>
      <c r="F305" s="407"/>
      <c r="G305" s="226">
        <v>100</v>
      </c>
      <c r="H305" s="304"/>
      <c r="I305" s="406"/>
      <c r="J305" s="406"/>
      <c r="K305" s="58" t="s">
        <v>2604</v>
      </c>
      <c r="L305" s="16" t="s">
        <v>2613</v>
      </c>
      <c r="M305" s="16"/>
      <c r="N305" s="63" t="s">
        <v>2065</v>
      </c>
      <c r="O305" s="63" t="s">
        <v>541</v>
      </c>
      <c r="P305" s="63">
        <v>39</v>
      </c>
      <c r="Q305" s="63">
        <v>39</v>
      </c>
      <c r="R305" t="str">
        <f>CONCATENATE(Tableau1[[#This Row],[LONGUEUR UNITE]],"X",Tableau1[[#This Row],[LARGEUR UNITE]])</f>
        <v>39X39</v>
      </c>
      <c r="S305" s="16" t="s">
        <v>2064</v>
      </c>
      <c r="T305" s="16"/>
      <c r="U305" s="16" t="s">
        <v>1261</v>
      </c>
      <c r="V305" s="63" t="s">
        <v>2087</v>
      </c>
      <c r="W305" s="45" t="s">
        <v>2592</v>
      </c>
      <c r="X305" s="45"/>
      <c r="Y305" s="6" t="s">
        <v>107</v>
      </c>
      <c r="Z305" s="18">
        <v>18</v>
      </c>
      <c r="AA305" s="92">
        <v>1800</v>
      </c>
      <c r="AB305" s="271">
        <v>6</v>
      </c>
      <c r="AC305" s="271">
        <v>4</v>
      </c>
      <c r="AD305" s="271">
        <v>24</v>
      </c>
      <c r="AE305" s="278">
        <f t="shared" ref="AE305" si="427">AF305/Z305</f>
        <v>6.9457777777777778</v>
      </c>
      <c r="AF305" s="268">
        <v>125.024</v>
      </c>
      <c r="AG305" s="278">
        <f t="shared" si="375"/>
        <v>69.457777777777778</v>
      </c>
      <c r="AH305" s="404">
        <v>360</v>
      </c>
      <c r="AI305" s="404">
        <f t="shared" si="376"/>
        <v>15</v>
      </c>
      <c r="AJ305" s="727">
        <v>0.76356299999999999</v>
      </c>
      <c r="AK305" s="88">
        <f t="shared" si="377"/>
        <v>1.6422388604444444</v>
      </c>
      <c r="AL305" s="88">
        <f t="shared" si="378"/>
        <v>29.560299487999998</v>
      </c>
      <c r="AM305" s="88">
        <f t="shared" si="379"/>
        <v>16.422388604444443</v>
      </c>
      <c r="AN305" t="s">
        <v>2826</v>
      </c>
      <c r="AO305" s="88" t="s">
        <v>2682</v>
      </c>
    </row>
    <row r="306" spans="1:41" ht="19.5" customHeight="1">
      <c r="A306" s="745" t="s">
        <v>106</v>
      </c>
      <c r="B306" t="str">
        <f t="shared" ref="B306" si="428">+CONCATENATE(A306,"*",AH306)</f>
        <v>151130*792</v>
      </c>
      <c r="D306" s="42" t="s">
        <v>944</v>
      </c>
      <c r="E306" s="187"/>
      <c r="F306" s="407"/>
      <c r="G306" s="226">
        <v>100</v>
      </c>
      <c r="H306" s="304"/>
      <c r="I306" s="406"/>
      <c r="J306" s="406"/>
      <c r="K306" s="58" t="s">
        <v>2604</v>
      </c>
      <c r="L306" s="16" t="s">
        <v>2613</v>
      </c>
      <c r="M306" s="16"/>
      <c r="N306" s="63" t="s">
        <v>2065</v>
      </c>
      <c r="O306" s="63" t="s">
        <v>541</v>
      </c>
      <c r="P306" s="63">
        <v>39</v>
      </c>
      <c r="Q306" s="63">
        <v>39</v>
      </c>
      <c r="R306" t="str">
        <f>CONCATENATE(Tableau1[[#This Row],[LONGUEUR UNITE]],"X",Tableau1[[#This Row],[LARGEUR UNITE]])</f>
        <v>39X39</v>
      </c>
      <c r="S306" s="16" t="s">
        <v>2064</v>
      </c>
      <c r="T306" s="16"/>
      <c r="U306" s="16" t="s">
        <v>1261</v>
      </c>
      <c r="V306" s="63" t="s">
        <v>2087</v>
      </c>
      <c r="W306" s="45" t="s">
        <v>2592</v>
      </c>
      <c r="X306" s="45"/>
      <c r="Y306" s="6" t="s">
        <v>107</v>
      </c>
      <c r="Z306" s="18">
        <v>18</v>
      </c>
      <c r="AA306" s="92">
        <v>1800</v>
      </c>
      <c r="AB306" s="271">
        <v>6</v>
      </c>
      <c r="AC306" s="271">
        <v>4</v>
      </c>
      <c r="AD306" s="271">
        <v>24</v>
      </c>
      <c r="AE306" s="278">
        <f t="shared" ref="AE306" si="429">AF306/Z306</f>
        <v>6.9457777777777778</v>
      </c>
      <c r="AF306" s="268">
        <v>125.024</v>
      </c>
      <c r="AG306" s="278">
        <f t="shared" si="375"/>
        <v>69.457777777777778</v>
      </c>
      <c r="AH306" s="404">
        <v>792</v>
      </c>
      <c r="AI306" s="404">
        <f t="shared" si="376"/>
        <v>33</v>
      </c>
      <c r="AJ306" s="727">
        <v>0.776698</v>
      </c>
      <c r="AK306" s="88">
        <f t="shared" si="377"/>
        <v>1.551006069333333</v>
      </c>
      <c r="AL306" s="88">
        <f t="shared" si="378"/>
        <v>27.918109247999993</v>
      </c>
      <c r="AM306" s="88">
        <f t="shared" si="379"/>
        <v>15.51006069333333</v>
      </c>
      <c r="AN306" t="s">
        <v>2826</v>
      </c>
      <c r="AO306" s="88" t="s">
        <v>2682</v>
      </c>
    </row>
    <row r="307" spans="1:41" ht="19.5" customHeight="1">
      <c r="A307" s="745" t="s">
        <v>108</v>
      </c>
      <c r="B307" t="str">
        <f t="shared" si="373"/>
        <v>151800*1</v>
      </c>
      <c r="D307" s="42" t="s">
        <v>810</v>
      </c>
      <c r="E307" s="187"/>
      <c r="F307" s="407"/>
      <c r="G307" s="226">
        <v>100</v>
      </c>
      <c r="H307" s="304"/>
      <c r="I307" s="406"/>
      <c r="J307" s="406"/>
      <c r="K307" s="58" t="s">
        <v>2604</v>
      </c>
      <c r="L307" s="16" t="s">
        <v>2613</v>
      </c>
      <c r="M307" s="16"/>
      <c r="N307" s="63" t="s">
        <v>2065</v>
      </c>
      <c r="O307" s="63" t="s">
        <v>541</v>
      </c>
      <c r="P307" s="63">
        <v>39</v>
      </c>
      <c r="Q307" s="63">
        <v>39</v>
      </c>
      <c r="R307" t="str">
        <f>CONCATENATE(Tableau1[[#This Row],[LONGUEUR UNITE]],"X",Tableau1[[#This Row],[LARGEUR UNITE]])</f>
        <v>39X39</v>
      </c>
      <c r="S307" s="16" t="s">
        <v>2064</v>
      </c>
      <c r="T307" s="16"/>
      <c r="U307" s="16" t="s">
        <v>1261</v>
      </c>
      <c r="V307" s="63" t="s">
        <v>2070</v>
      </c>
      <c r="W307" s="45" t="s">
        <v>2592</v>
      </c>
      <c r="X307" s="45"/>
      <c r="Y307" s="6" t="s">
        <v>109</v>
      </c>
      <c r="Z307" s="18">
        <v>18</v>
      </c>
      <c r="AA307" s="92">
        <v>1800</v>
      </c>
      <c r="AB307" s="271">
        <v>6</v>
      </c>
      <c r="AC307" s="271">
        <v>4</v>
      </c>
      <c r="AD307" s="271">
        <v>24</v>
      </c>
      <c r="AE307" s="278">
        <f t="shared" si="374"/>
        <v>6.9457777777777778</v>
      </c>
      <c r="AF307" s="268">
        <v>125.024</v>
      </c>
      <c r="AG307" s="278">
        <f t="shared" si="375"/>
        <v>69.457777777777778</v>
      </c>
      <c r="AH307" s="404">
        <v>1</v>
      </c>
      <c r="AI307" s="404">
        <f t="shared" si="376"/>
        <v>4.1666666666666664E-2</v>
      </c>
      <c r="AJ307" s="727">
        <v>0.7051130000000001</v>
      </c>
      <c r="AK307" s="88">
        <f t="shared" si="377"/>
        <v>2.0482195715555545</v>
      </c>
      <c r="AL307" s="88">
        <f t="shared" si="378"/>
        <v>36.867952287999984</v>
      </c>
      <c r="AM307" s="88">
        <f t="shared" si="379"/>
        <v>20.482195715555548</v>
      </c>
      <c r="AN307" t="s">
        <v>2826</v>
      </c>
      <c r="AO307" s="88" t="s">
        <v>2682</v>
      </c>
    </row>
    <row r="308" spans="1:41" ht="19.5" customHeight="1">
      <c r="A308" s="745" t="s">
        <v>108</v>
      </c>
      <c r="B308" t="str">
        <f t="shared" ref="B308" si="430">+CONCATENATE(A308,"*",AH308)</f>
        <v>151800*24</v>
      </c>
      <c r="D308" s="42" t="s">
        <v>810</v>
      </c>
      <c r="E308" s="187"/>
      <c r="F308" s="407"/>
      <c r="G308" s="226">
        <v>100</v>
      </c>
      <c r="H308" s="304"/>
      <c r="I308" s="406"/>
      <c r="J308" s="406"/>
      <c r="K308" s="58" t="s">
        <v>2604</v>
      </c>
      <c r="L308" s="16" t="s">
        <v>2613</v>
      </c>
      <c r="M308" s="16"/>
      <c r="N308" s="63" t="s">
        <v>2065</v>
      </c>
      <c r="O308" s="63" t="s">
        <v>541</v>
      </c>
      <c r="P308" s="63">
        <v>39</v>
      </c>
      <c r="Q308" s="63">
        <v>39</v>
      </c>
      <c r="R308" t="str">
        <f>CONCATENATE(Tableau1[[#This Row],[LONGUEUR UNITE]],"X",Tableau1[[#This Row],[LARGEUR UNITE]])</f>
        <v>39X39</v>
      </c>
      <c r="S308" s="16" t="s">
        <v>2064</v>
      </c>
      <c r="T308" s="16"/>
      <c r="U308" s="16" t="s">
        <v>1261</v>
      </c>
      <c r="V308" s="63" t="s">
        <v>2070</v>
      </c>
      <c r="W308" s="45" t="s">
        <v>2592</v>
      </c>
      <c r="X308" s="45"/>
      <c r="Y308" s="6" t="s">
        <v>109</v>
      </c>
      <c r="Z308" s="18">
        <v>18</v>
      </c>
      <c r="AA308" s="92">
        <v>1800</v>
      </c>
      <c r="AB308" s="271">
        <v>6</v>
      </c>
      <c r="AC308" s="271">
        <v>4</v>
      </c>
      <c r="AD308" s="271">
        <v>24</v>
      </c>
      <c r="AE308" s="278">
        <f t="shared" ref="AE308" si="431">AF308/Z308</f>
        <v>6.9457777777777778</v>
      </c>
      <c r="AF308" s="268">
        <v>125.024</v>
      </c>
      <c r="AG308" s="278">
        <f t="shared" si="375"/>
        <v>69.457777777777778</v>
      </c>
      <c r="AH308" s="404">
        <v>24</v>
      </c>
      <c r="AI308" s="404">
        <f t="shared" si="376"/>
        <v>1</v>
      </c>
      <c r="AJ308" s="727">
        <v>0.73728199999999999</v>
      </c>
      <c r="AK308" s="88">
        <f t="shared" si="377"/>
        <v>1.8247808462222221</v>
      </c>
      <c r="AL308" s="88">
        <f t="shared" si="378"/>
        <v>32.846055231999998</v>
      </c>
      <c r="AM308" s="88">
        <f t="shared" si="379"/>
        <v>18.247808462222221</v>
      </c>
      <c r="AN308" t="s">
        <v>2826</v>
      </c>
      <c r="AO308" s="88" t="s">
        <v>2682</v>
      </c>
    </row>
    <row r="309" spans="1:41" ht="19.5" customHeight="1">
      <c r="A309" s="745" t="s">
        <v>108</v>
      </c>
      <c r="B309" t="str">
        <f t="shared" ref="B309" si="432">+CONCATENATE(A309,"*",AH309)</f>
        <v>151800*72</v>
      </c>
      <c r="D309" s="42" t="s">
        <v>810</v>
      </c>
      <c r="E309" s="187"/>
      <c r="F309" s="407"/>
      <c r="G309" s="226">
        <v>100</v>
      </c>
      <c r="H309" s="304"/>
      <c r="I309" s="406"/>
      <c r="J309" s="406"/>
      <c r="K309" s="58" t="s">
        <v>2604</v>
      </c>
      <c r="L309" s="16" t="s">
        <v>2613</v>
      </c>
      <c r="M309" s="16"/>
      <c r="N309" s="63" t="s">
        <v>2065</v>
      </c>
      <c r="O309" s="63" t="s">
        <v>541</v>
      </c>
      <c r="P309" s="63">
        <v>39</v>
      </c>
      <c r="Q309" s="63">
        <v>39</v>
      </c>
      <c r="R309" t="str">
        <f>CONCATENATE(Tableau1[[#This Row],[LONGUEUR UNITE]],"X",Tableau1[[#This Row],[LARGEUR UNITE]])</f>
        <v>39X39</v>
      </c>
      <c r="S309" s="16" t="s">
        <v>2064</v>
      </c>
      <c r="T309" s="16"/>
      <c r="U309" s="16" t="s">
        <v>1261</v>
      </c>
      <c r="V309" s="63" t="s">
        <v>2070</v>
      </c>
      <c r="W309" s="45" t="s">
        <v>2592</v>
      </c>
      <c r="X309" s="45"/>
      <c r="Y309" s="6" t="s">
        <v>109</v>
      </c>
      <c r="Z309" s="18">
        <v>18</v>
      </c>
      <c r="AA309" s="92">
        <v>1800</v>
      </c>
      <c r="AB309" s="271">
        <v>6</v>
      </c>
      <c r="AC309" s="271">
        <v>4</v>
      </c>
      <c r="AD309" s="271">
        <v>24</v>
      </c>
      <c r="AE309" s="278">
        <f t="shared" ref="AE309" si="433">AF309/Z309</f>
        <v>6.9457777777777778</v>
      </c>
      <c r="AF309" s="268">
        <v>125.024</v>
      </c>
      <c r="AG309" s="278">
        <f t="shared" si="375"/>
        <v>69.457777777777778</v>
      </c>
      <c r="AH309" s="404">
        <v>72</v>
      </c>
      <c r="AI309" s="404">
        <f t="shared" si="376"/>
        <v>3</v>
      </c>
      <c r="AJ309" s="727">
        <v>0.75568200000000008</v>
      </c>
      <c r="AK309" s="88">
        <f t="shared" si="377"/>
        <v>1.6969785351111102</v>
      </c>
      <c r="AL309" s="88">
        <f t="shared" si="378"/>
        <v>30.545613631999984</v>
      </c>
      <c r="AM309" s="88">
        <f t="shared" si="379"/>
        <v>16.969785351111103</v>
      </c>
      <c r="AN309" t="s">
        <v>2826</v>
      </c>
      <c r="AO309" s="88" t="s">
        <v>2682</v>
      </c>
    </row>
    <row r="310" spans="1:41" ht="19.5" customHeight="1">
      <c r="A310" s="745" t="s">
        <v>108</v>
      </c>
      <c r="B310" t="str">
        <f t="shared" ref="B310" si="434">+CONCATENATE(A310,"*",AH310)</f>
        <v>151800*144</v>
      </c>
      <c r="D310" s="42" t="s">
        <v>810</v>
      </c>
      <c r="E310" s="187"/>
      <c r="F310" s="407"/>
      <c r="G310" s="226">
        <v>100</v>
      </c>
      <c r="H310" s="304"/>
      <c r="I310" s="406"/>
      <c r="J310" s="406"/>
      <c r="K310" s="58" t="s">
        <v>2604</v>
      </c>
      <c r="L310" s="16" t="s">
        <v>2613</v>
      </c>
      <c r="M310" s="16"/>
      <c r="N310" s="63" t="s">
        <v>2065</v>
      </c>
      <c r="O310" s="63" t="s">
        <v>541</v>
      </c>
      <c r="P310" s="63">
        <v>39</v>
      </c>
      <c r="Q310" s="63">
        <v>39</v>
      </c>
      <c r="R310" t="str">
        <f>CONCATENATE(Tableau1[[#This Row],[LONGUEUR UNITE]],"X",Tableau1[[#This Row],[LARGEUR UNITE]])</f>
        <v>39X39</v>
      </c>
      <c r="S310" s="16" t="s">
        <v>2064</v>
      </c>
      <c r="T310" s="16"/>
      <c r="U310" s="16" t="s">
        <v>1261</v>
      </c>
      <c r="V310" s="63" t="s">
        <v>2070</v>
      </c>
      <c r="W310" s="45" t="s">
        <v>2592</v>
      </c>
      <c r="X310" s="45"/>
      <c r="Y310" s="6" t="s">
        <v>109</v>
      </c>
      <c r="Z310" s="18">
        <v>18</v>
      </c>
      <c r="AA310" s="92">
        <v>1800</v>
      </c>
      <c r="AB310" s="271">
        <v>6</v>
      </c>
      <c r="AC310" s="271">
        <v>4</v>
      </c>
      <c r="AD310" s="271">
        <v>24</v>
      </c>
      <c r="AE310" s="278">
        <f t="shared" ref="AE310" si="435">AF310/Z310</f>
        <v>6.9457777777777778</v>
      </c>
      <c r="AF310" s="268">
        <v>125.024</v>
      </c>
      <c r="AG310" s="278">
        <f t="shared" si="375"/>
        <v>69.457777777777778</v>
      </c>
      <c r="AH310" s="404">
        <v>144</v>
      </c>
      <c r="AI310" s="404">
        <f t="shared" si="376"/>
        <v>6</v>
      </c>
      <c r="AJ310" s="727">
        <v>0.75830900000000001</v>
      </c>
      <c r="AK310" s="88">
        <f t="shared" si="377"/>
        <v>1.6787319768888891</v>
      </c>
      <c r="AL310" s="88">
        <f t="shared" si="378"/>
        <v>30.217175584000003</v>
      </c>
      <c r="AM310" s="88">
        <f t="shared" si="379"/>
        <v>16.787319768888892</v>
      </c>
      <c r="AN310" t="s">
        <v>2826</v>
      </c>
      <c r="AO310" s="88" t="s">
        <v>2682</v>
      </c>
    </row>
    <row r="311" spans="1:41" ht="19.5" customHeight="1">
      <c r="A311" s="745" t="s">
        <v>108</v>
      </c>
      <c r="B311" t="str">
        <f t="shared" ref="B311" si="436">+CONCATENATE(A311,"*",AH311)</f>
        <v>151800*360</v>
      </c>
      <c r="D311" s="42" t="s">
        <v>810</v>
      </c>
      <c r="E311" s="187"/>
      <c r="F311" s="407"/>
      <c r="G311" s="226">
        <v>100</v>
      </c>
      <c r="H311" s="304"/>
      <c r="I311" s="406"/>
      <c r="J311" s="406"/>
      <c r="K311" s="58" t="s">
        <v>2604</v>
      </c>
      <c r="L311" s="16" t="s">
        <v>2613</v>
      </c>
      <c r="M311" s="16"/>
      <c r="N311" s="63" t="s">
        <v>2065</v>
      </c>
      <c r="O311" s="63" t="s">
        <v>541</v>
      </c>
      <c r="P311" s="63">
        <v>39</v>
      </c>
      <c r="Q311" s="63">
        <v>39</v>
      </c>
      <c r="R311" t="str">
        <f>CONCATENATE(Tableau1[[#This Row],[LONGUEUR UNITE]],"X",Tableau1[[#This Row],[LARGEUR UNITE]])</f>
        <v>39X39</v>
      </c>
      <c r="S311" s="16" t="s">
        <v>2064</v>
      </c>
      <c r="T311" s="16"/>
      <c r="U311" s="16" t="s">
        <v>1261</v>
      </c>
      <c r="V311" s="63" t="s">
        <v>2070</v>
      </c>
      <c r="W311" s="45" t="s">
        <v>2592</v>
      </c>
      <c r="X311" s="45"/>
      <c r="Y311" s="6" t="s">
        <v>109</v>
      </c>
      <c r="Z311" s="18">
        <v>18</v>
      </c>
      <c r="AA311" s="92">
        <v>1800</v>
      </c>
      <c r="AB311" s="271">
        <v>6</v>
      </c>
      <c r="AC311" s="271">
        <v>4</v>
      </c>
      <c r="AD311" s="271">
        <v>24</v>
      </c>
      <c r="AE311" s="278">
        <f t="shared" ref="AE311" si="437">AF311/Z311</f>
        <v>6.9457777777777778</v>
      </c>
      <c r="AF311" s="268">
        <v>125.024</v>
      </c>
      <c r="AG311" s="278">
        <f t="shared" si="375"/>
        <v>69.457777777777778</v>
      </c>
      <c r="AH311" s="404">
        <v>360</v>
      </c>
      <c r="AI311" s="404">
        <f t="shared" si="376"/>
        <v>15</v>
      </c>
      <c r="AJ311" s="727">
        <v>0.76356299999999999</v>
      </c>
      <c r="AK311" s="88">
        <f t="shared" si="377"/>
        <v>1.6422388604444444</v>
      </c>
      <c r="AL311" s="88">
        <f t="shared" si="378"/>
        <v>29.560299487999998</v>
      </c>
      <c r="AM311" s="88">
        <f t="shared" si="379"/>
        <v>16.422388604444443</v>
      </c>
      <c r="AN311" t="s">
        <v>2826</v>
      </c>
      <c r="AO311" s="88" t="s">
        <v>2682</v>
      </c>
    </row>
    <row r="312" spans="1:41" ht="19.5" customHeight="1">
      <c r="A312" s="745" t="s">
        <v>108</v>
      </c>
      <c r="B312" t="str">
        <f t="shared" ref="B312" si="438">+CONCATENATE(A312,"*",AH312)</f>
        <v>151800*792</v>
      </c>
      <c r="D312" s="42" t="s">
        <v>810</v>
      </c>
      <c r="E312" s="187"/>
      <c r="F312" s="407"/>
      <c r="G312" s="226">
        <v>100</v>
      </c>
      <c r="H312" s="304"/>
      <c r="I312" s="406"/>
      <c r="J312" s="406"/>
      <c r="K312" s="58" t="s">
        <v>2604</v>
      </c>
      <c r="L312" s="16" t="s">
        <v>2613</v>
      </c>
      <c r="M312" s="16"/>
      <c r="N312" s="63" t="s">
        <v>2065</v>
      </c>
      <c r="O312" s="63" t="s">
        <v>541</v>
      </c>
      <c r="P312" s="63">
        <v>39</v>
      </c>
      <c r="Q312" s="63">
        <v>39</v>
      </c>
      <c r="R312" t="str">
        <f>CONCATENATE(Tableau1[[#This Row],[LONGUEUR UNITE]],"X",Tableau1[[#This Row],[LARGEUR UNITE]])</f>
        <v>39X39</v>
      </c>
      <c r="S312" s="16" t="s">
        <v>2064</v>
      </c>
      <c r="T312" s="16"/>
      <c r="U312" s="16" t="s">
        <v>1261</v>
      </c>
      <c r="V312" s="63" t="s">
        <v>2070</v>
      </c>
      <c r="W312" s="45" t="s">
        <v>2592</v>
      </c>
      <c r="X312" s="45"/>
      <c r="Y312" s="6" t="s">
        <v>109</v>
      </c>
      <c r="Z312" s="18">
        <v>18</v>
      </c>
      <c r="AA312" s="92">
        <v>1800</v>
      </c>
      <c r="AB312" s="271">
        <v>6</v>
      </c>
      <c r="AC312" s="271">
        <v>4</v>
      </c>
      <c r="AD312" s="271">
        <v>24</v>
      </c>
      <c r="AE312" s="278">
        <f t="shared" ref="AE312" si="439">AF312/Z312</f>
        <v>6.9457777777777778</v>
      </c>
      <c r="AF312" s="268">
        <v>125.024</v>
      </c>
      <c r="AG312" s="278">
        <f t="shared" si="375"/>
        <v>69.457777777777778</v>
      </c>
      <c r="AH312" s="404">
        <v>792</v>
      </c>
      <c r="AI312" s="404">
        <f t="shared" si="376"/>
        <v>33</v>
      </c>
      <c r="AJ312" s="727">
        <v>0.776698</v>
      </c>
      <c r="AK312" s="88">
        <f t="shared" si="377"/>
        <v>1.551006069333333</v>
      </c>
      <c r="AL312" s="88">
        <f t="shared" si="378"/>
        <v>27.918109247999993</v>
      </c>
      <c r="AM312" s="88">
        <f t="shared" si="379"/>
        <v>15.51006069333333</v>
      </c>
      <c r="AN312" t="s">
        <v>2826</v>
      </c>
      <c r="AO312" s="88" t="s">
        <v>2682</v>
      </c>
    </row>
    <row r="313" spans="1:41" ht="19.5" customHeight="1">
      <c r="A313" s="745" t="s">
        <v>110</v>
      </c>
      <c r="B313" t="str">
        <f t="shared" si="373"/>
        <v>151170*1</v>
      </c>
      <c r="D313" s="42" t="s">
        <v>946</v>
      </c>
      <c r="E313" s="187"/>
      <c r="F313" s="407"/>
      <c r="G313" s="226">
        <v>100</v>
      </c>
      <c r="H313" s="304"/>
      <c r="I313" s="406"/>
      <c r="J313" s="406"/>
      <c r="K313" s="58" t="s">
        <v>2604</v>
      </c>
      <c r="L313" s="16" t="s">
        <v>2613</v>
      </c>
      <c r="M313" s="16"/>
      <c r="N313" s="63" t="s">
        <v>2065</v>
      </c>
      <c r="O313" s="63" t="s">
        <v>541</v>
      </c>
      <c r="P313" s="63">
        <v>39</v>
      </c>
      <c r="Q313" s="63">
        <v>39</v>
      </c>
      <c r="R313" t="str">
        <f>CONCATENATE(Tableau1[[#This Row],[LONGUEUR UNITE]],"X",Tableau1[[#This Row],[LARGEUR UNITE]])</f>
        <v>39X39</v>
      </c>
      <c r="S313" s="16" t="s">
        <v>2064</v>
      </c>
      <c r="T313" s="16"/>
      <c r="U313" s="16" t="s">
        <v>1261</v>
      </c>
      <c r="V313" s="63" t="s">
        <v>2089</v>
      </c>
      <c r="W313" s="45" t="s">
        <v>2592</v>
      </c>
      <c r="X313" s="45"/>
      <c r="Y313" s="6" t="s">
        <v>111</v>
      </c>
      <c r="Z313" s="18">
        <v>18</v>
      </c>
      <c r="AA313" s="92">
        <v>1800</v>
      </c>
      <c r="AB313" s="271">
        <v>6</v>
      </c>
      <c r="AC313" s="271">
        <v>4</v>
      </c>
      <c r="AD313" s="271">
        <v>24</v>
      </c>
      <c r="AE313" s="278">
        <f t="shared" si="374"/>
        <v>6.9457777777777778</v>
      </c>
      <c r="AF313" s="268">
        <v>125.024</v>
      </c>
      <c r="AG313" s="278">
        <f t="shared" si="375"/>
        <v>69.457777777777778</v>
      </c>
      <c r="AH313" s="404">
        <v>1</v>
      </c>
      <c r="AI313" s="404">
        <f t="shared" si="376"/>
        <v>4.1666666666666664E-2</v>
      </c>
      <c r="AJ313" s="727">
        <v>0.7051130000000001</v>
      </c>
      <c r="AK313" s="88">
        <f t="shared" si="377"/>
        <v>2.0482195715555545</v>
      </c>
      <c r="AL313" s="88">
        <f t="shared" si="378"/>
        <v>36.867952287999984</v>
      </c>
      <c r="AM313" s="88">
        <f t="shared" si="379"/>
        <v>20.482195715555548</v>
      </c>
      <c r="AN313" t="s">
        <v>2826</v>
      </c>
      <c r="AO313" s="88" t="s">
        <v>2682</v>
      </c>
    </row>
    <row r="314" spans="1:41" ht="19.5" customHeight="1">
      <c r="A314" s="745" t="s">
        <v>110</v>
      </c>
      <c r="B314" t="str">
        <f t="shared" ref="B314" si="440">+CONCATENATE(A314,"*",AH314)</f>
        <v>151170*24</v>
      </c>
      <c r="D314" s="42" t="s">
        <v>946</v>
      </c>
      <c r="E314" s="187"/>
      <c r="F314" s="407"/>
      <c r="G314" s="226">
        <v>100</v>
      </c>
      <c r="H314" s="304"/>
      <c r="I314" s="406"/>
      <c r="J314" s="406"/>
      <c r="K314" s="58" t="s">
        <v>2604</v>
      </c>
      <c r="L314" s="16" t="s">
        <v>2613</v>
      </c>
      <c r="M314" s="16"/>
      <c r="N314" s="63" t="s">
        <v>2065</v>
      </c>
      <c r="O314" s="63" t="s">
        <v>541</v>
      </c>
      <c r="P314" s="63">
        <v>39</v>
      </c>
      <c r="Q314" s="63">
        <v>39</v>
      </c>
      <c r="R314" t="str">
        <f>CONCATENATE(Tableau1[[#This Row],[LONGUEUR UNITE]],"X",Tableau1[[#This Row],[LARGEUR UNITE]])</f>
        <v>39X39</v>
      </c>
      <c r="S314" s="16" t="s">
        <v>2064</v>
      </c>
      <c r="T314" s="16"/>
      <c r="U314" s="16" t="s">
        <v>1261</v>
      </c>
      <c r="V314" s="63" t="s">
        <v>2089</v>
      </c>
      <c r="W314" s="45" t="s">
        <v>2592</v>
      </c>
      <c r="X314" s="45"/>
      <c r="Y314" s="6" t="s">
        <v>111</v>
      </c>
      <c r="Z314" s="18">
        <v>18</v>
      </c>
      <c r="AA314" s="92">
        <v>1800</v>
      </c>
      <c r="AB314" s="271">
        <v>6</v>
      </c>
      <c r="AC314" s="271">
        <v>4</v>
      </c>
      <c r="AD314" s="271">
        <v>24</v>
      </c>
      <c r="AE314" s="278">
        <f t="shared" ref="AE314" si="441">AF314/Z314</f>
        <v>6.9457777777777778</v>
      </c>
      <c r="AF314" s="268">
        <v>125.024</v>
      </c>
      <c r="AG314" s="278">
        <f t="shared" si="375"/>
        <v>69.457777777777778</v>
      </c>
      <c r="AH314" s="404">
        <v>24</v>
      </c>
      <c r="AI314" s="404">
        <f t="shared" si="376"/>
        <v>1</v>
      </c>
      <c r="AJ314" s="727">
        <v>0.73728199999999999</v>
      </c>
      <c r="AK314" s="88">
        <f t="shared" si="377"/>
        <v>1.8247808462222221</v>
      </c>
      <c r="AL314" s="88">
        <f t="shared" si="378"/>
        <v>32.846055231999998</v>
      </c>
      <c r="AM314" s="88">
        <f t="shared" si="379"/>
        <v>18.247808462222221</v>
      </c>
      <c r="AN314" t="s">
        <v>2826</v>
      </c>
      <c r="AO314" s="88" t="s">
        <v>2682</v>
      </c>
    </row>
    <row r="315" spans="1:41" ht="19.5" customHeight="1">
      <c r="A315" s="745" t="s">
        <v>110</v>
      </c>
      <c r="B315" t="str">
        <f t="shared" ref="B315" si="442">+CONCATENATE(A315,"*",AH315)</f>
        <v>151170*72</v>
      </c>
      <c r="D315" s="42" t="s">
        <v>946</v>
      </c>
      <c r="E315" s="187"/>
      <c r="F315" s="407"/>
      <c r="G315" s="226">
        <v>100</v>
      </c>
      <c r="H315" s="304"/>
      <c r="I315" s="406"/>
      <c r="J315" s="406"/>
      <c r="K315" s="58" t="s">
        <v>2604</v>
      </c>
      <c r="L315" s="16" t="s">
        <v>2613</v>
      </c>
      <c r="M315" s="16"/>
      <c r="N315" s="63" t="s">
        <v>2065</v>
      </c>
      <c r="O315" s="63" t="s">
        <v>541</v>
      </c>
      <c r="P315" s="63">
        <v>39</v>
      </c>
      <c r="Q315" s="63">
        <v>39</v>
      </c>
      <c r="R315" t="str">
        <f>CONCATENATE(Tableau1[[#This Row],[LONGUEUR UNITE]],"X",Tableau1[[#This Row],[LARGEUR UNITE]])</f>
        <v>39X39</v>
      </c>
      <c r="S315" s="16" t="s">
        <v>2064</v>
      </c>
      <c r="T315" s="16"/>
      <c r="U315" s="16" t="s">
        <v>1261</v>
      </c>
      <c r="V315" s="63" t="s">
        <v>2089</v>
      </c>
      <c r="W315" s="45" t="s">
        <v>2592</v>
      </c>
      <c r="X315" s="45"/>
      <c r="Y315" s="6" t="s">
        <v>111</v>
      </c>
      <c r="Z315" s="18">
        <v>18</v>
      </c>
      <c r="AA315" s="92">
        <v>1800</v>
      </c>
      <c r="AB315" s="271">
        <v>6</v>
      </c>
      <c r="AC315" s="271">
        <v>4</v>
      </c>
      <c r="AD315" s="271">
        <v>24</v>
      </c>
      <c r="AE315" s="278">
        <f t="shared" ref="AE315" si="443">AF315/Z315</f>
        <v>6.9457777777777778</v>
      </c>
      <c r="AF315" s="268">
        <v>125.024</v>
      </c>
      <c r="AG315" s="278">
        <f t="shared" si="375"/>
        <v>69.457777777777778</v>
      </c>
      <c r="AH315" s="404">
        <v>72</v>
      </c>
      <c r="AI315" s="404">
        <f t="shared" si="376"/>
        <v>3</v>
      </c>
      <c r="AJ315" s="727">
        <v>0.75568200000000008</v>
      </c>
      <c r="AK315" s="88">
        <f t="shared" si="377"/>
        <v>1.6969785351111102</v>
      </c>
      <c r="AL315" s="88">
        <f t="shared" si="378"/>
        <v>30.545613631999984</v>
      </c>
      <c r="AM315" s="88">
        <f t="shared" si="379"/>
        <v>16.969785351111103</v>
      </c>
      <c r="AN315" t="s">
        <v>2826</v>
      </c>
      <c r="AO315" s="88" t="s">
        <v>2682</v>
      </c>
    </row>
    <row r="316" spans="1:41" ht="19.5" customHeight="1">
      <c r="A316" s="745" t="s">
        <v>110</v>
      </c>
      <c r="B316" t="str">
        <f t="shared" ref="B316" si="444">+CONCATENATE(A316,"*",AH316)</f>
        <v>151170*144</v>
      </c>
      <c r="D316" s="42" t="s">
        <v>946</v>
      </c>
      <c r="E316" s="187"/>
      <c r="F316" s="407"/>
      <c r="G316" s="226">
        <v>100</v>
      </c>
      <c r="H316" s="304"/>
      <c r="I316" s="406"/>
      <c r="J316" s="406"/>
      <c r="K316" s="58" t="s">
        <v>2604</v>
      </c>
      <c r="L316" s="16" t="s">
        <v>2613</v>
      </c>
      <c r="M316" s="16"/>
      <c r="N316" s="63" t="s">
        <v>2065</v>
      </c>
      <c r="O316" s="63" t="s">
        <v>541</v>
      </c>
      <c r="P316" s="63">
        <v>39</v>
      </c>
      <c r="Q316" s="63">
        <v>39</v>
      </c>
      <c r="R316" t="str">
        <f>CONCATENATE(Tableau1[[#This Row],[LONGUEUR UNITE]],"X",Tableau1[[#This Row],[LARGEUR UNITE]])</f>
        <v>39X39</v>
      </c>
      <c r="S316" s="16" t="s">
        <v>2064</v>
      </c>
      <c r="T316" s="16"/>
      <c r="U316" s="16" t="s">
        <v>1261</v>
      </c>
      <c r="V316" s="63" t="s">
        <v>2089</v>
      </c>
      <c r="W316" s="45" t="s">
        <v>2592</v>
      </c>
      <c r="X316" s="45"/>
      <c r="Y316" s="6" t="s">
        <v>111</v>
      </c>
      <c r="Z316" s="18">
        <v>18</v>
      </c>
      <c r="AA316" s="92">
        <v>1800</v>
      </c>
      <c r="AB316" s="271">
        <v>6</v>
      </c>
      <c r="AC316" s="271">
        <v>4</v>
      </c>
      <c r="AD316" s="271">
        <v>24</v>
      </c>
      <c r="AE316" s="278">
        <f t="shared" ref="AE316" si="445">AF316/Z316</f>
        <v>6.9457777777777778</v>
      </c>
      <c r="AF316" s="268">
        <v>125.024</v>
      </c>
      <c r="AG316" s="278">
        <f t="shared" si="375"/>
        <v>69.457777777777778</v>
      </c>
      <c r="AH316" s="404">
        <v>144</v>
      </c>
      <c r="AI316" s="404">
        <f t="shared" si="376"/>
        <v>6</v>
      </c>
      <c r="AJ316" s="727">
        <v>0.75830900000000001</v>
      </c>
      <c r="AK316" s="88">
        <f t="shared" si="377"/>
        <v>1.6787319768888891</v>
      </c>
      <c r="AL316" s="88">
        <f t="shared" si="378"/>
        <v>30.217175584000003</v>
      </c>
      <c r="AM316" s="88">
        <f t="shared" si="379"/>
        <v>16.787319768888892</v>
      </c>
      <c r="AN316" t="s">
        <v>2826</v>
      </c>
      <c r="AO316" s="88" t="s">
        <v>2682</v>
      </c>
    </row>
    <row r="317" spans="1:41" ht="19.5" customHeight="1">
      <c r="A317" s="745" t="s">
        <v>110</v>
      </c>
      <c r="B317" t="str">
        <f t="shared" ref="B317" si="446">+CONCATENATE(A317,"*",AH317)</f>
        <v>151170*360</v>
      </c>
      <c r="D317" s="42" t="s">
        <v>946</v>
      </c>
      <c r="E317" s="187"/>
      <c r="F317" s="407"/>
      <c r="G317" s="226">
        <v>100</v>
      </c>
      <c r="H317" s="304"/>
      <c r="I317" s="406"/>
      <c r="J317" s="406"/>
      <c r="K317" s="58" t="s">
        <v>2604</v>
      </c>
      <c r="L317" s="16" t="s">
        <v>2613</v>
      </c>
      <c r="M317" s="16"/>
      <c r="N317" s="63" t="s">
        <v>2065</v>
      </c>
      <c r="O317" s="63" t="s">
        <v>541</v>
      </c>
      <c r="P317" s="63">
        <v>39</v>
      </c>
      <c r="Q317" s="63">
        <v>39</v>
      </c>
      <c r="R317" t="str">
        <f>CONCATENATE(Tableau1[[#This Row],[LONGUEUR UNITE]],"X",Tableau1[[#This Row],[LARGEUR UNITE]])</f>
        <v>39X39</v>
      </c>
      <c r="S317" s="16" t="s">
        <v>2064</v>
      </c>
      <c r="T317" s="16"/>
      <c r="U317" s="16" t="s">
        <v>1261</v>
      </c>
      <c r="V317" s="63" t="s">
        <v>2089</v>
      </c>
      <c r="W317" s="45" t="s">
        <v>2592</v>
      </c>
      <c r="X317" s="45"/>
      <c r="Y317" s="6" t="s">
        <v>111</v>
      </c>
      <c r="Z317" s="18">
        <v>18</v>
      </c>
      <c r="AA317" s="92">
        <v>1800</v>
      </c>
      <c r="AB317" s="271">
        <v>6</v>
      </c>
      <c r="AC317" s="271">
        <v>4</v>
      </c>
      <c r="AD317" s="271">
        <v>24</v>
      </c>
      <c r="AE317" s="278">
        <f t="shared" ref="AE317" si="447">AF317/Z317</f>
        <v>6.9457777777777778</v>
      </c>
      <c r="AF317" s="268">
        <v>125.024</v>
      </c>
      <c r="AG317" s="278">
        <f t="shared" si="375"/>
        <v>69.457777777777778</v>
      </c>
      <c r="AH317" s="404">
        <v>360</v>
      </c>
      <c r="AI317" s="404">
        <f t="shared" si="376"/>
        <v>15</v>
      </c>
      <c r="AJ317" s="727">
        <v>0.76356299999999999</v>
      </c>
      <c r="AK317" s="88">
        <f t="shared" si="377"/>
        <v>1.6422388604444444</v>
      </c>
      <c r="AL317" s="88">
        <f t="shared" si="378"/>
        <v>29.560299487999998</v>
      </c>
      <c r="AM317" s="88">
        <f t="shared" si="379"/>
        <v>16.422388604444443</v>
      </c>
      <c r="AN317" t="s">
        <v>2826</v>
      </c>
      <c r="AO317" s="88" t="s">
        <v>2682</v>
      </c>
    </row>
    <row r="318" spans="1:41" ht="19.5" customHeight="1">
      <c r="A318" s="745" t="s">
        <v>110</v>
      </c>
      <c r="B318" t="str">
        <f t="shared" ref="B318" si="448">+CONCATENATE(A318,"*",AH318)</f>
        <v>151170*792</v>
      </c>
      <c r="D318" s="42" t="s">
        <v>946</v>
      </c>
      <c r="E318" s="187"/>
      <c r="F318" s="407"/>
      <c r="G318" s="226">
        <v>100</v>
      </c>
      <c r="H318" s="304"/>
      <c r="I318" s="406"/>
      <c r="J318" s="406"/>
      <c r="K318" s="58" t="s">
        <v>2604</v>
      </c>
      <c r="L318" s="16" t="s">
        <v>2613</v>
      </c>
      <c r="M318" s="16"/>
      <c r="N318" s="63" t="s">
        <v>2065</v>
      </c>
      <c r="O318" s="63" t="s">
        <v>541</v>
      </c>
      <c r="P318" s="63">
        <v>39</v>
      </c>
      <c r="Q318" s="63">
        <v>39</v>
      </c>
      <c r="R318" t="str">
        <f>CONCATENATE(Tableau1[[#This Row],[LONGUEUR UNITE]],"X",Tableau1[[#This Row],[LARGEUR UNITE]])</f>
        <v>39X39</v>
      </c>
      <c r="S318" s="16" t="s">
        <v>2064</v>
      </c>
      <c r="T318" s="16"/>
      <c r="U318" s="16" t="s">
        <v>1261</v>
      </c>
      <c r="V318" s="63" t="s">
        <v>2089</v>
      </c>
      <c r="W318" s="45" t="s">
        <v>2592</v>
      </c>
      <c r="X318" s="45"/>
      <c r="Y318" s="6" t="s">
        <v>111</v>
      </c>
      <c r="Z318" s="18">
        <v>18</v>
      </c>
      <c r="AA318" s="92">
        <v>1800</v>
      </c>
      <c r="AB318" s="271">
        <v>6</v>
      </c>
      <c r="AC318" s="271">
        <v>4</v>
      </c>
      <c r="AD318" s="271">
        <v>24</v>
      </c>
      <c r="AE318" s="278">
        <f t="shared" ref="AE318" si="449">AF318/Z318</f>
        <v>6.9457777777777778</v>
      </c>
      <c r="AF318" s="268">
        <v>125.024</v>
      </c>
      <c r="AG318" s="278">
        <f t="shared" si="375"/>
        <v>69.457777777777778</v>
      </c>
      <c r="AH318" s="404">
        <v>792</v>
      </c>
      <c r="AI318" s="404">
        <f t="shared" si="376"/>
        <v>33</v>
      </c>
      <c r="AJ318" s="727">
        <v>0.776698</v>
      </c>
      <c r="AK318" s="88">
        <f t="shared" si="377"/>
        <v>1.551006069333333</v>
      </c>
      <c r="AL318" s="88">
        <f t="shared" si="378"/>
        <v>27.918109247999993</v>
      </c>
      <c r="AM318" s="88">
        <f t="shared" si="379"/>
        <v>15.51006069333333</v>
      </c>
      <c r="AN318" t="s">
        <v>2826</v>
      </c>
      <c r="AO318" s="88" t="s">
        <v>2682</v>
      </c>
    </row>
    <row r="319" spans="1:41" ht="19.5" customHeight="1">
      <c r="A319" s="743"/>
      <c r="D319" s="42"/>
      <c r="E319" s="187"/>
      <c r="F319" s="407"/>
      <c r="G319" s="226"/>
      <c r="H319" s="304"/>
      <c r="I319" s="406"/>
      <c r="J319" s="406"/>
      <c r="K319" s="58"/>
      <c r="L319" s="63"/>
      <c r="M319" s="63"/>
      <c r="N319" s="63"/>
      <c r="O319" s="63"/>
      <c r="P319" s="63"/>
      <c r="Q319" s="63"/>
      <c r="R319" s="63"/>
      <c r="S319" s="63"/>
      <c r="T319" s="63"/>
      <c r="U319" s="63"/>
      <c r="V319" s="64"/>
      <c r="W319" s="3"/>
      <c r="X319" s="3"/>
      <c r="Z319" s="18"/>
      <c r="AA319" s="92"/>
      <c r="AB319" s="271"/>
      <c r="AC319" s="271"/>
      <c r="AD319" s="271"/>
      <c r="AE319" s="279"/>
      <c r="AF319"/>
      <c r="AG319" s="279"/>
      <c r="AH319" s="404"/>
      <c r="AI319" s="404"/>
      <c r="AJ319" s="88"/>
      <c r="AK319" s="88"/>
      <c r="AL319" s="88"/>
      <c r="AM319" s="88"/>
      <c r="AO319" s="88"/>
    </row>
    <row r="320" spans="1:41" ht="19.5" customHeight="1">
      <c r="A320" s="745" t="s">
        <v>112</v>
      </c>
      <c r="B320" t="str">
        <f t="shared" ref="B320:B422" si="450">+CONCATENATE(A320,"*",AH320)</f>
        <v>151490*1</v>
      </c>
      <c r="D320" s="42" t="s">
        <v>788</v>
      </c>
      <c r="E320" s="187"/>
      <c r="F320" s="407"/>
      <c r="G320" s="226">
        <v>100</v>
      </c>
      <c r="H320" s="304"/>
      <c r="I320" s="406" t="s">
        <v>1872</v>
      </c>
      <c r="J320" s="406"/>
      <c r="K320" s="58" t="s">
        <v>2604</v>
      </c>
      <c r="L320" s="16" t="s">
        <v>2613</v>
      </c>
      <c r="M320" s="16"/>
      <c r="N320" s="63" t="s">
        <v>2065</v>
      </c>
      <c r="O320" s="63" t="s">
        <v>2071</v>
      </c>
      <c r="P320" s="63">
        <v>39</v>
      </c>
      <c r="Q320" s="63">
        <v>39</v>
      </c>
      <c r="R320" t="str">
        <f>CONCATENATE(Tableau1[[#This Row],[LONGUEUR UNITE]],"X",Tableau1[[#This Row],[LARGEUR UNITE]])</f>
        <v>39X39</v>
      </c>
      <c r="S320" s="16" t="s">
        <v>2064</v>
      </c>
      <c r="T320" s="16"/>
      <c r="U320" s="16" t="s">
        <v>1261</v>
      </c>
      <c r="V320" s="63" t="s">
        <v>2072</v>
      </c>
      <c r="W320" s="45" t="s">
        <v>2592</v>
      </c>
      <c r="X320" s="45"/>
      <c r="Y320" s="6" t="s">
        <v>113</v>
      </c>
      <c r="Z320" s="18">
        <v>18</v>
      </c>
      <c r="AA320" s="92">
        <v>1800</v>
      </c>
      <c r="AB320" s="271">
        <v>6</v>
      </c>
      <c r="AC320" s="271">
        <v>4</v>
      </c>
      <c r="AD320" s="271">
        <v>24</v>
      </c>
      <c r="AE320" s="278">
        <f t="shared" ref="AE320:AE422" si="451">AF320/Z320</f>
        <v>8.0356666666666658</v>
      </c>
      <c r="AF320" s="268">
        <v>144.642</v>
      </c>
      <c r="AG320" s="278">
        <f t="shared" ref="AG320:AG383" si="452">AF320/AA320*1000</f>
        <v>80.356666666666655</v>
      </c>
      <c r="AH320" s="404">
        <v>1</v>
      </c>
      <c r="AI320" s="404">
        <f t="shared" ref="AI320:AI383" si="453">AH320/AD320</f>
        <v>4.1666666666666664E-2</v>
      </c>
      <c r="AJ320" s="727">
        <v>0.71462500000000007</v>
      </c>
      <c r="AK320" s="88">
        <f t="shared" ref="AK320:AK383" si="454">AL320/Z320</f>
        <v>2.2931783749999997</v>
      </c>
      <c r="AL320" s="88">
        <f t="shared" ref="AL320:AL383" si="455">AF320-(AF320*AJ320)</f>
        <v>41.277210749999995</v>
      </c>
      <c r="AM320" s="88">
        <f t="shared" ref="AM320:AM383" si="456">AL320/AA320*1000</f>
        <v>22.931783749999997</v>
      </c>
      <c r="AN320" t="s">
        <v>2826</v>
      </c>
      <c r="AO320" s="88" t="s">
        <v>2683</v>
      </c>
    </row>
    <row r="321" spans="1:41" ht="19.5" customHeight="1">
      <c r="A321" s="745" t="s">
        <v>112</v>
      </c>
      <c r="B321" t="str">
        <f t="shared" ref="B321" si="457">+CONCATENATE(A321,"*",AH321)</f>
        <v>151490*24</v>
      </c>
      <c r="D321" s="42" t="s">
        <v>788</v>
      </c>
      <c r="E321" s="187"/>
      <c r="F321" s="407"/>
      <c r="G321" s="226">
        <v>100</v>
      </c>
      <c r="H321" s="304"/>
      <c r="I321" s="406" t="s">
        <v>1872</v>
      </c>
      <c r="J321" s="406"/>
      <c r="K321" s="58" t="s">
        <v>2604</v>
      </c>
      <c r="L321" s="16" t="s">
        <v>2613</v>
      </c>
      <c r="M321" s="16"/>
      <c r="N321" s="63" t="s">
        <v>2065</v>
      </c>
      <c r="O321" s="63" t="s">
        <v>2071</v>
      </c>
      <c r="P321" s="63">
        <v>39</v>
      </c>
      <c r="Q321" s="63">
        <v>39</v>
      </c>
      <c r="R321" t="str">
        <f>CONCATENATE(Tableau1[[#This Row],[LONGUEUR UNITE]],"X",Tableau1[[#This Row],[LARGEUR UNITE]])</f>
        <v>39X39</v>
      </c>
      <c r="S321" s="16" t="s">
        <v>2064</v>
      </c>
      <c r="T321" s="16"/>
      <c r="U321" s="16" t="s">
        <v>1261</v>
      </c>
      <c r="V321" s="63" t="s">
        <v>2072</v>
      </c>
      <c r="W321" s="45" t="s">
        <v>2592</v>
      </c>
      <c r="X321" s="45"/>
      <c r="Y321" s="6" t="s">
        <v>113</v>
      </c>
      <c r="Z321" s="18">
        <v>18</v>
      </c>
      <c r="AA321" s="92">
        <v>1800</v>
      </c>
      <c r="AB321" s="271">
        <v>6</v>
      </c>
      <c r="AC321" s="271">
        <v>4</v>
      </c>
      <c r="AD321" s="271">
        <v>24</v>
      </c>
      <c r="AE321" s="278">
        <f t="shared" ref="AE321" si="458">AF321/Z321</f>
        <v>8.0356666666666658</v>
      </c>
      <c r="AF321" s="268">
        <v>144.642</v>
      </c>
      <c r="AG321" s="278">
        <f t="shared" si="452"/>
        <v>80.356666666666655</v>
      </c>
      <c r="AH321" s="404">
        <v>24</v>
      </c>
      <c r="AI321" s="404">
        <f t="shared" si="453"/>
        <v>1</v>
      </c>
      <c r="AJ321" s="727">
        <v>0.75187700000000002</v>
      </c>
      <c r="AK321" s="88">
        <f t="shared" si="454"/>
        <v>1.9938337203333332</v>
      </c>
      <c r="AL321" s="88">
        <f t="shared" si="455"/>
        <v>35.889006965999997</v>
      </c>
      <c r="AM321" s="88">
        <f t="shared" si="456"/>
        <v>19.938337203333329</v>
      </c>
      <c r="AN321" t="s">
        <v>2826</v>
      </c>
      <c r="AO321" s="88" t="s">
        <v>2683</v>
      </c>
    </row>
    <row r="322" spans="1:41" ht="19.5" customHeight="1">
      <c r="A322" s="745" t="s">
        <v>112</v>
      </c>
      <c r="B322" t="str">
        <f t="shared" ref="B322" si="459">+CONCATENATE(A322,"*",AH322)</f>
        <v>151490*72</v>
      </c>
      <c r="D322" s="42" t="s">
        <v>788</v>
      </c>
      <c r="E322" s="187"/>
      <c r="F322" s="407"/>
      <c r="G322" s="226">
        <v>100</v>
      </c>
      <c r="H322" s="304"/>
      <c r="I322" s="406" t="s">
        <v>1872</v>
      </c>
      <c r="J322" s="406"/>
      <c r="K322" s="58" t="s">
        <v>2604</v>
      </c>
      <c r="L322" s="16" t="s">
        <v>2613</v>
      </c>
      <c r="M322" s="16"/>
      <c r="N322" s="63" t="s">
        <v>2065</v>
      </c>
      <c r="O322" s="63" t="s">
        <v>2071</v>
      </c>
      <c r="P322" s="63">
        <v>39</v>
      </c>
      <c r="Q322" s="63">
        <v>39</v>
      </c>
      <c r="R322" t="str">
        <f>CONCATENATE(Tableau1[[#This Row],[LONGUEUR UNITE]],"X",Tableau1[[#This Row],[LARGEUR UNITE]])</f>
        <v>39X39</v>
      </c>
      <c r="S322" s="16" t="s">
        <v>2064</v>
      </c>
      <c r="T322" s="16"/>
      <c r="U322" s="16" t="s">
        <v>1261</v>
      </c>
      <c r="V322" s="63" t="s">
        <v>2072</v>
      </c>
      <c r="W322" s="45" t="s">
        <v>2592</v>
      </c>
      <c r="X322" s="45"/>
      <c r="Y322" s="6" t="s">
        <v>113</v>
      </c>
      <c r="Z322" s="18">
        <v>18</v>
      </c>
      <c r="AA322" s="92">
        <v>1800</v>
      </c>
      <c r="AB322" s="271">
        <v>6</v>
      </c>
      <c r="AC322" s="271">
        <v>4</v>
      </c>
      <c r="AD322" s="271">
        <v>24</v>
      </c>
      <c r="AE322" s="278">
        <f t="shared" ref="AE322" si="460">AF322/Z322</f>
        <v>8.0356666666666658</v>
      </c>
      <c r="AF322" s="268">
        <v>144.642</v>
      </c>
      <c r="AG322" s="278">
        <f t="shared" si="452"/>
        <v>80.356666666666655</v>
      </c>
      <c r="AH322" s="404">
        <v>72</v>
      </c>
      <c r="AI322" s="404">
        <f t="shared" si="453"/>
        <v>3</v>
      </c>
      <c r="AJ322" s="727">
        <v>0.76925500000000002</v>
      </c>
      <c r="AK322" s="88">
        <f t="shared" si="454"/>
        <v>1.8541899049999999</v>
      </c>
      <c r="AL322" s="88">
        <f t="shared" si="455"/>
        <v>33.375418289999999</v>
      </c>
      <c r="AM322" s="88">
        <f t="shared" si="456"/>
        <v>18.541899049999998</v>
      </c>
      <c r="AN322" t="s">
        <v>2826</v>
      </c>
      <c r="AO322" s="88" t="s">
        <v>2683</v>
      </c>
    </row>
    <row r="323" spans="1:41" ht="19.5" customHeight="1">
      <c r="A323" s="745" t="s">
        <v>112</v>
      </c>
      <c r="B323" t="str">
        <f t="shared" ref="B323" si="461">+CONCATENATE(A323,"*",AH323)</f>
        <v>151490*144</v>
      </c>
      <c r="D323" s="42" t="s">
        <v>788</v>
      </c>
      <c r="E323" s="187"/>
      <c r="F323" s="407"/>
      <c r="G323" s="226">
        <v>100</v>
      </c>
      <c r="H323" s="304"/>
      <c r="I323" s="406" t="s">
        <v>1872</v>
      </c>
      <c r="J323" s="406"/>
      <c r="K323" s="58" t="s">
        <v>2604</v>
      </c>
      <c r="L323" s="16" t="s">
        <v>2613</v>
      </c>
      <c r="M323" s="16"/>
      <c r="N323" s="63" t="s">
        <v>2065</v>
      </c>
      <c r="O323" s="63" t="s">
        <v>2071</v>
      </c>
      <c r="P323" s="63">
        <v>39</v>
      </c>
      <c r="Q323" s="63">
        <v>39</v>
      </c>
      <c r="R323" t="str">
        <f>CONCATENATE(Tableau1[[#This Row],[LONGUEUR UNITE]],"X",Tableau1[[#This Row],[LARGEUR UNITE]])</f>
        <v>39X39</v>
      </c>
      <c r="S323" s="16" t="s">
        <v>2064</v>
      </c>
      <c r="T323" s="16"/>
      <c r="U323" s="16" t="s">
        <v>1261</v>
      </c>
      <c r="V323" s="63" t="s">
        <v>2072</v>
      </c>
      <c r="W323" s="45" t="s">
        <v>2592</v>
      </c>
      <c r="X323" s="45"/>
      <c r="Y323" s="6" t="s">
        <v>113</v>
      </c>
      <c r="Z323" s="18">
        <v>18</v>
      </c>
      <c r="AA323" s="92">
        <v>1800</v>
      </c>
      <c r="AB323" s="271">
        <v>6</v>
      </c>
      <c r="AC323" s="271">
        <v>4</v>
      </c>
      <c r="AD323" s="271">
        <v>24</v>
      </c>
      <c r="AE323" s="278">
        <f t="shared" ref="AE323" si="462">AF323/Z323</f>
        <v>8.0356666666666658</v>
      </c>
      <c r="AF323" s="268">
        <v>144.642</v>
      </c>
      <c r="AG323" s="278">
        <f t="shared" si="452"/>
        <v>80.356666666666655</v>
      </c>
      <c r="AH323" s="404">
        <v>144</v>
      </c>
      <c r="AI323" s="404">
        <f t="shared" si="453"/>
        <v>6</v>
      </c>
      <c r="AJ323" s="727">
        <v>0.77173599999999998</v>
      </c>
      <c r="AK323" s="88">
        <f t="shared" si="454"/>
        <v>1.8342534160000004</v>
      </c>
      <c r="AL323" s="88">
        <f t="shared" si="455"/>
        <v>33.016561488000008</v>
      </c>
      <c r="AM323" s="88">
        <f t="shared" si="456"/>
        <v>18.342534160000003</v>
      </c>
      <c r="AN323" t="s">
        <v>2826</v>
      </c>
      <c r="AO323" s="88" t="s">
        <v>2683</v>
      </c>
    </row>
    <row r="324" spans="1:41" ht="19.5" customHeight="1">
      <c r="A324" s="745" t="s">
        <v>112</v>
      </c>
      <c r="B324" t="str">
        <f t="shared" ref="B324" si="463">+CONCATENATE(A324,"*",AH324)</f>
        <v>151490*360</v>
      </c>
      <c r="D324" s="42" t="s">
        <v>788</v>
      </c>
      <c r="E324" s="187"/>
      <c r="F324" s="407"/>
      <c r="G324" s="226">
        <v>100</v>
      </c>
      <c r="H324" s="304"/>
      <c r="I324" s="406" t="s">
        <v>1872</v>
      </c>
      <c r="J324" s="406"/>
      <c r="K324" s="58" t="s">
        <v>2604</v>
      </c>
      <c r="L324" s="16" t="s">
        <v>2613</v>
      </c>
      <c r="M324" s="16"/>
      <c r="N324" s="63" t="s">
        <v>2065</v>
      </c>
      <c r="O324" s="63" t="s">
        <v>2071</v>
      </c>
      <c r="P324" s="63">
        <v>39</v>
      </c>
      <c r="Q324" s="63">
        <v>39</v>
      </c>
      <c r="R324" t="str">
        <f>CONCATENATE(Tableau1[[#This Row],[LONGUEUR UNITE]],"X",Tableau1[[#This Row],[LARGEUR UNITE]])</f>
        <v>39X39</v>
      </c>
      <c r="S324" s="16" t="s">
        <v>2064</v>
      </c>
      <c r="T324" s="16"/>
      <c r="U324" s="16" t="s">
        <v>1261</v>
      </c>
      <c r="V324" s="63" t="s">
        <v>2072</v>
      </c>
      <c r="W324" s="45" t="s">
        <v>2592</v>
      </c>
      <c r="X324" s="45"/>
      <c r="Y324" s="6" t="s">
        <v>113</v>
      </c>
      <c r="Z324" s="18">
        <v>18</v>
      </c>
      <c r="AA324" s="92">
        <v>1800</v>
      </c>
      <c r="AB324" s="271">
        <v>6</v>
      </c>
      <c r="AC324" s="271">
        <v>4</v>
      </c>
      <c r="AD324" s="271">
        <v>24</v>
      </c>
      <c r="AE324" s="278">
        <f t="shared" ref="AE324" si="464">AF324/Z324</f>
        <v>8.0356666666666658</v>
      </c>
      <c r="AF324" s="268">
        <v>144.642</v>
      </c>
      <c r="AG324" s="278">
        <f t="shared" si="452"/>
        <v>80.356666666666655</v>
      </c>
      <c r="AH324" s="404">
        <v>360</v>
      </c>
      <c r="AI324" s="404">
        <f t="shared" si="453"/>
        <v>15</v>
      </c>
      <c r="AJ324" s="727">
        <v>0.776698</v>
      </c>
      <c r="AK324" s="88">
        <f t="shared" si="454"/>
        <v>1.7943804379999999</v>
      </c>
      <c r="AL324" s="88">
        <f t="shared" si="455"/>
        <v>32.298847883999997</v>
      </c>
      <c r="AM324" s="88">
        <f t="shared" si="456"/>
        <v>17.943804379999996</v>
      </c>
      <c r="AN324" t="s">
        <v>2826</v>
      </c>
      <c r="AO324" s="88" t="s">
        <v>2683</v>
      </c>
    </row>
    <row r="325" spans="1:41" ht="19.5" customHeight="1">
      <c r="A325" s="745" t="s">
        <v>112</v>
      </c>
      <c r="B325" t="str">
        <f t="shared" ref="B325" si="465">+CONCATENATE(A325,"*",AH325)</f>
        <v>151490*792</v>
      </c>
      <c r="D325" s="42" t="s">
        <v>788</v>
      </c>
      <c r="E325" s="187"/>
      <c r="F325" s="407"/>
      <c r="G325" s="226">
        <v>100</v>
      </c>
      <c r="H325" s="304"/>
      <c r="I325" s="406" t="s">
        <v>1872</v>
      </c>
      <c r="J325" s="406"/>
      <c r="K325" s="58" t="s">
        <v>2604</v>
      </c>
      <c r="L325" s="16" t="s">
        <v>2613</v>
      </c>
      <c r="M325" s="16"/>
      <c r="N325" s="63" t="s">
        <v>2065</v>
      </c>
      <c r="O325" s="63" t="s">
        <v>2071</v>
      </c>
      <c r="P325" s="63">
        <v>39</v>
      </c>
      <c r="Q325" s="63">
        <v>39</v>
      </c>
      <c r="R325" t="str">
        <f>CONCATENATE(Tableau1[[#This Row],[LONGUEUR UNITE]],"X",Tableau1[[#This Row],[LARGEUR UNITE]])</f>
        <v>39X39</v>
      </c>
      <c r="S325" s="16" t="s">
        <v>2064</v>
      </c>
      <c r="T325" s="16"/>
      <c r="U325" s="16" t="s">
        <v>1261</v>
      </c>
      <c r="V325" s="63" t="s">
        <v>2072</v>
      </c>
      <c r="W325" s="45" t="s">
        <v>2592</v>
      </c>
      <c r="X325" s="45"/>
      <c r="Y325" s="6" t="s">
        <v>113</v>
      </c>
      <c r="Z325" s="18">
        <v>18</v>
      </c>
      <c r="AA325" s="92">
        <v>1800</v>
      </c>
      <c r="AB325" s="271">
        <v>6</v>
      </c>
      <c r="AC325" s="271">
        <v>4</v>
      </c>
      <c r="AD325" s="271">
        <v>24</v>
      </c>
      <c r="AE325" s="278">
        <f t="shared" ref="AE325" si="466">AF325/Z325</f>
        <v>8.0356666666666658</v>
      </c>
      <c r="AF325" s="268">
        <v>144.642</v>
      </c>
      <c r="AG325" s="278">
        <f t="shared" si="452"/>
        <v>80.356666666666655</v>
      </c>
      <c r="AH325" s="404">
        <v>792</v>
      </c>
      <c r="AI325" s="404">
        <f t="shared" si="453"/>
        <v>33</v>
      </c>
      <c r="AJ325" s="727">
        <v>0.78910399999999992</v>
      </c>
      <c r="AK325" s="88">
        <f t="shared" si="454"/>
        <v>1.6946899573333343</v>
      </c>
      <c r="AL325" s="88">
        <f t="shared" si="455"/>
        <v>30.504419232000018</v>
      </c>
      <c r="AM325" s="88">
        <f t="shared" si="456"/>
        <v>16.946899573333344</v>
      </c>
      <c r="AN325" t="s">
        <v>2826</v>
      </c>
      <c r="AO325" s="88" t="s">
        <v>2683</v>
      </c>
    </row>
    <row r="326" spans="1:41" ht="19.5" customHeight="1">
      <c r="A326" s="745" t="s">
        <v>114</v>
      </c>
      <c r="B326" t="str">
        <f t="shared" si="450"/>
        <v>151370*1</v>
      </c>
      <c r="D326" s="42" t="s">
        <v>962</v>
      </c>
      <c r="E326" s="187"/>
      <c r="F326" s="407"/>
      <c r="G326" s="226">
        <v>100</v>
      </c>
      <c r="H326" s="304"/>
      <c r="I326" s="406"/>
      <c r="J326" s="406"/>
      <c r="K326" s="58" t="s">
        <v>2604</v>
      </c>
      <c r="L326" s="16" t="s">
        <v>2613</v>
      </c>
      <c r="M326" s="16"/>
      <c r="N326" s="63" t="s">
        <v>2065</v>
      </c>
      <c r="O326" s="63" t="s">
        <v>2071</v>
      </c>
      <c r="P326" s="63">
        <v>39</v>
      </c>
      <c r="Q326" s="63">
        <v>39</v>
      </c>
      <c r="R326" t="str">
        <f>CONCATENATE(Tableau1[[#This Row],[LONGUEUR UNITE]],"X",Tableau1[[#This Row],[LARGEUR UNITE]])</f>
        <v>39X39</v>
      </c>
      <c r="S326" s="16" t="s">
        <v>2064</v>
      </c>
      <c r="T326" s="16"/>
      <c r="U326" s="16" t="s">
        <v>1261</v>
      </c>
      <c r="V326" s="63" t="s">
        <v>2073</v>
      </c>
      <c r="W326" s="45" t="s">
        <v>2592</v>
      </c>
      <c r="X326" s="45"/>
      <c r="Y326" s="6" t="s">
        <v>115</v>
      </c>
      <c r="Z326" s="18">
        <v>18</v>
      </c>
      <c r="AA326" s="92">
        <v>1800</v>
      </c>
      <c r="AB326" s="271">
        <v>6</v>
      </c>
      <c r="AC326" s="271">
        <v>4</v>
      </c>
      <c r="AD326" s="271">
        <v>24</v>
      </c>
      <c r="AE326" s="278">
        <f t="shared" si="451"/>
        <v>8.0356666666666658</v>
      </c>
      <c r="AF326" s="268">
        <v>144.642</v>
      </c>
      <c r="AG326" s="278">
        <f t="shared" si="452"/>
        <v>80.356666666666655</v>
      </c>
      <c r="AH326" s="404">
        <v>1</v>
      </c>
      <c r="AI326" s="404">
        <f t="shared" si="453"/>
        <v>4.1666666666666664E-2</v>
      </c>
      <c r="AJ326" s="727">
        <v>0.71462500000000007</v>
      </c>
      <c r="AK326" s="88">
        <f t="shared" si="454"/>
        <v>2.2931783749999997</v>
      </c>
      <c r="AL326" s="88">
        <f t="shared" si="455"/>
        <v>41.277210749999995</v>
      </c>
      <c r="AM326" s="88">
        <f t="shared" si="456"/>
        <v>22.931783749999997</v>
      </c>
      <c r="AN326" t="s">
        <v>2826</v>
      </c>
      <c r="AO326" s="88" t="s">
        <v>2683</v>
      </c>
    </row>
    <row r="327" spans="1:41" ht="19.5" customHeight="1">
      <c r="A327" s="745" t="s">
        <v>114</v>
      </c>
      <c r="B327" t="str">
        <f t="shared" ref="B327" si="467">+CONCATENATE(A327,"*",AH327)</f>
        <v>151370*24</v>
      </c>
      <c r="D327" s="42" t="s">
        <v>962</v>
      </c>
      <c r="E327" s="187"/>
      <c r="F327" s="407"/>
      <c r="G327" s="226">
        <v>100</v>
      </c>
      <c r="H327" s="304"/>
      <c r="I327" s="406"/>
      <c r="J327" s="406"/>
      <c r="K327" s="58" t="s">
        <v>2604</v>
      </c>
      <c r="L327" s="16" t="s">
        <v>2613</v>
      </c>
      <c r="M327" s="16"/>
      <c r="N327" s="63" t="s">
        <v>2065</v>
      </c>
      <c r="O327" s="63" t="s">
        <v>2071</v>
      </c>
      <c r="P327" s="63">
        <v>39</v>
      </c>
      <c r="Q327" s="63">
        <v>39</v>
      </c>
      <c r="R327" t="str">
        <f>CONCATENATE(Tableau1[[#This Row],[LONGUEUR UNITE]],"X",Tableau1[[#This Row],[LARGEUR UNITE]])</f>
        <v>39X39</v>
      </c>
      <c r="S327" s="16" t="s">
        <v>2064</v>
      </c>
      <c r="T327" s="16"/>
      <c r="U327" s="16" t="s">
        <v>1261</v>
      </c>
      <c r="V327" s="63" t="s">
        <v>2073</v>
      </c>
      <c r="W327" s="45" t="s">
        <v>2592</v>
      </c>
      <c r="X327" s="45"/>
      <c r="Y327" s="6" t="s">
        <v>115</v>
      </c>
      <c r="Z327" s="18">
        <v>18</v>
      </c>
      <c r="AA327" s="92">
        <v>1800</v>
      </c>
      <c r="AB327" s="271">
        <v>6</v>
      </c>
      <c r="AC327" s="271">
        <v>4</v>
      </c>
      <c r="AD327" s="271">
        <v>24</v>
      </c>
      <c r="AE327" s="278">
        <f t="shared" ref="AE327" si="468">AF327/Z327</f>
        <v>8.0356666666666658</v>
      </c>
      <c r="AF327" s="268">
        <v>144.642</v>
      </c>
      <c r="AG327" s="278">
        <f t="shared" si="452"/>
        <v>80.356666666666655</v>
      </c>
      <c r="AH327" s="404">
        <v>24</v>
      </c>
      <c r="AI327" s="404">
        <f t="shared" si="453"/>
        <v>1</v>
      </c>
      <c r="AJ327" s="727">
        <v>0.75187700000000002</v>
      </c>
      <c r="AK327" s="88">
        <f t="shared" si="454"/>
        <v>1.9938337203333332</v>
      </c>
      <c r="AL327" s="88">
        <f t="shared" si="455"/>
        <v>35.889006965999997</v>
      </c>
      <c r="AM327" s="88">
        <f t="shared" si="456"/>
        <v>19.938337203333329</v>
      </c>
      <c r="AN327" t="s">
        <v>2826</v>
      </c>
      <c r="AO327" s="88" t="s">
        <v>2683</v>
      </c>
    </row>
    <row r="328" spans="1:41" ht="19.5" customHeight="1">
      <c r="A328" s="745" t="s">
        <v>114</v>
      </c>
      <c r="B328" t="str">
        <f t="shared" ref="B328" si="469">+CONCATENATE(A328,"*",AH328)</f>
        <v>151370*72</v>
      </c>
      <c r="D328" s="42" t="s">
        <v>962</v>
      </c>
      <c r="E328" s="187"/>
      <c r="F328" s="407"/>
      <c r="G328" s="226">
        <v>100</v>
      </c>
      <c r="H328" s="304"/>
      <c r="I328" s="406"/>
      <c r="J328" s="406"/>
      <c r="K328" s="58" t="s">
        <v>2604</v>
      </c>
      <c r="L328" s="16" t="s">
        <v>2613</v>
      </c>
      <c r="M328" s="16"/>
      <c r="N328" s="63" t="s">
        <v>2065</v>
      </c>
      <c r="O328" s="63" t="s">
        <v>2071</v>
      </c>
      <c r="P328" s="63">
        <v>39</v>
      </c>
      <c r="Q328" s="63">
        <v>39</v>
      </c>
      <c r="R328" t="str">
        <f>CONCATENATE(Tableau1[[#This Row],[LONGUEUR UNITE]],"X",Tableau1[[#This Row],[LARGEUR UNITE]])</f>
        <v>39X39</v>
      </c>
      <c r="S328" s="16" t="s">
        <v>2064</v>
      </c>
      <c r="T328" s="16"/>
      <c r="U328" s="16" t="s">
        <v>1261</v>
      </c>
      <c r="V328" s="63" t="s">
        <v>2073</v>
      </c>
      <c r="W328" s="45" t="s">
        <v>2592</v>
      </c>
      <c r="X328" s="45"/>
      <c r="Y328" s="6" t="s">
        <v>115</v>
      </c>
      <c r="Z328" s="18">
        <v>18</v>
      </c>
      <c r="AA328" s="92">
        <v>1800</v>
      </c>
      <c r="AB328" s="271">
        <v>6</v>
      </c>
      <c r="AC328" s="271">
        <v>4</v>
      </c>
      <c r="AD328" s="271">
        <v>24</v>
      </c>
      <c r="AE328" s="278">
        <f t="shared" ref="AE328" si="470">AF328/Z328</f>
        <v>8.0356666666666658</v>
      </c>
      <c r="AF328" s="268">
        <v>144.642</v>
      </c>
      <c r="AG328" s="278">
        <f t="shared" si="452"/>
        <v>80.356666666666655</v>
      </c>
      <c r="AH328" s="404">
        <v>72</v>
      </c>
      <c r="AI328" s="404">
        <f t="shared" si="453"/>
        <v>3</v>
      </c>
      <c r="AJ328" s="727">
        <v>0.76925500000000002</v>
      </c>
      <c r="AK328" s="88">
        <f t="shared" si="454"/>
        <v>1.8541899049999999</v>
      </c>
      <c r="AL328" s="88">
        <f t="shared" si="455"/>
        <v>33.375418289999999</v>
      </c>
      <c r="AM328" s="88">
        <f t="shared" si="456"/>
        <v>18.541899049999998</v>
      </c>
      <c r="AN328" t="s">
        <v>2826</v>
      </c>
      <c r="AO328" s="88" t="s">
        <v>2683</v>
      </c>
    </row>
    <row r="329" spans="1:41" ht="19.5" customHeight="1">
      <c r="A329" s="745" t="s">
        <v>114</v>
      </c>
      <c r="B329" t="str">
        <f t="shared" ref="B329" si="471">+CONCATENATE(A329,"*",AH329)</f>
        <v>151370*144</v>
      </c>
      <c r="D329" s="42" t="s">
        <v>962</v>
      </c>
      <c r="E329" s="187"/>
      <c r="F329" s="407"/>
      <c r="G329" s="226">
        <v>100</v>
      </c>
      <c r="H329" s="304"/>
      <c r="I329" s="406"/>
      <c r="J329" s="406"/>
      <c r="K329" s="58" t="s">
        <v>2604</v>
      </c>
      <c r="L329" s="16" t="s">
        <v>2613</v>
      </c>
      <c r="M329" s="16"/>
      <c r="N329" s="63" t="s">
        <v>2065</v>
      </c>
      <c r="O329" s="63" t="s">
        <v>2071</v>
      </c>
      <c r="P329" s="63">
        <v>39</v>
      </c>
      <c r="Q329" s="63">
        <v>39</v>
      </c>
      <c r="R329" t="str">
        <f>CONCATENATE(Tableau1[[#This Row],[LONGUEUR UNITE]],"X",Tableau1[[#This Row],[LARGEUR UNITE]])</f>
        <v>39X39</v>
      </c>
      <c r="S329" s="16" t="s">
        <v>2064</v>
      </c>
      <c r="T329" s="16"/>
      <c r="U329" s="16" t="s">
        <v>1261</v>
      </c>
      <c r="V329" s="63" t="s">
        <v>2073</v>
      </c>
      <c r="W329" s="45" t="s">
        <v>2592</v>
      </c>
      <c r="X329" s="45"/>
      <c r="Y329" s="6" t="s">
        <v>115</v>
      </c>
      <c r="Z329" s="18">
        <v>18</v>
      </c>
      <c r="AA329" s="92">
        <v>1800</v>
      </c>
      <c r="AB329" s="271">
        <v>6</v>
      </c>
      <c r="AC329" s="271">
        <v>4</v>
      </c>
      <c r="AD329" s="271">
        <v>24</v>
      </c>
      <c r="AE329" s="278">
        <f t="shared" ref="AE329" si="472">AF329/Z329</f>
        <v>8.0356666666666658</v>
      </c>
      <c r="AF329" s="268">
        <v>144.642</v>
      </c>
      <c r="AG329" s="278">
        <f t="shared" si="452"/>
        <v>80.356666666666655</v>
      </c>
      <c r="AH329" s="404">
        <v>144</v>
      </c>
      <c r="AI329" s="404">
        <f t="shared" si="453"/>
        <v>6</v>
      </c>
      <c r="AJ329" s="727">
        <v>0.77173599999999998</v>
      </c>
      <c r="AK329" s="88">
        <f t="shared" si="454"/>
        <v>1.8342534160000004</v>
      </c>
      <c r="AL329" s="88">
        <f t="shared" si="455"/>
        <v>33.016561488000008</v>
      </c>
      <c r="AM329" s="88">
        <f t="shared" si="456"/>
        <v>18.342534160000003</v>
      </c>
      <c r="AN329" t="s">
        <v>2826</v>
      </c>
      <c r="AO329" s="88" t="s">
        <v>2683</v>
      </c>
    </row>
    <row r="330" spans="1:41" ht="19.5" customHeight="1">
      <c r="A330" s="745" t="s">
        <v>114</v>
      </c>
      <c r="B330" t="str">
        <f t="shared" ref="B330" si="473">+CONCATENATE(A330,"*",AH330)</f>
        <v>151370*360</v>
      </c>
      <c r="D330" s="42" t="s">
        <v>962</v>
      </c>
      <c r="E330" s="187"/>
      <c r="F330" s="407"/>
      <c r="G330" s="226">
        <v>100</v>
      </c>
      <c r="H330" s="304"/>
      <c r="I330" s="406"/>
      <c r="J330" s="406"/>
      <c r="K330" s="58" t="s">
        <v>2604</v>
      </c>
      <c r="L330" s="16" t="s">
        <v>2613</v>
      </c>
      <c r="M330" s="16"/>
      <c r="N330" s="63" t="s">
        <v>2065</v>
      </c>
      <c r="O330" s="63" t="s">
        <v>2071</v>
      </c>
      <c r="P330" s="63">
        <v>39</v>
      </c>
      <c r="Q330" s="63">
        <v>39</v>
      </c>
      <c r="R330" t="str">
        <f>CONCATENATE(Tableau1[[#This Row],[LONGUEUR UNITE]],"X",Tableau1[[#This Row],[LARGEUR UNITE]])</f>
        <v>39X39</v>
      </c>
      <c r="S330" s="16" t="s">
        <v>2064</v>
      </c>
      <c r="T330" s="16"/>
      <c r="U330" s="16" t="s">
        <v>1261</v>
      </c>
      <c r="V330" s="63" t="s">
        <v>2073</v>
      </c>
      <c r="W330" s="45" t="s">
        <v>2592</v>
      </c>
      <c r="X330" s="45"/>
      <c r="Y330" s="6" t="s">
        <v>115</v>
      </c>
      <c r="Z330" s="18">
        <v>18</v>
      </c>
      <c r="AA330" s="92">
        <v>1800</v>
      </c>
      <c r="AB330" s="271">
        <v>6</v>
      </c>
      <c r="AC330" s="271">
        <v>4</v>
      </c>
      <c r="AD330" s="271">
        <v>24</v>
      </c>
      <c r="AE330" s="278">
        <f t="shared" ref="AE330" si="474">AF330/Z330</f>
        <v>8.0356666666666658</v>
      </c>
      <c r="AF330" s="268">
        <v>144.642</v>
      </c>
      <c r="AG330" s="278">
        <f t="shared" si="452"/>
        <v>80.356666666666655</v>
      </c>
      <c r="AH330" s="404">
        <v>360</v>
      </c>
      <c r="AI330" s="404">
        <f t="shared" si="453"/>
        <v>15</v>
      </c>
      <c r="AJ330" s="727">
        <v>0.776698</v>
      </c>
      <c r="AK330" s="88">
        <f t="shared" si="454"/>
        <v>1.7943804379999999</v>
      </c>
      <c r="AL330" s="88">
        <f t="shared" si="455"/>
        <v>32.298847883999997</v>
      </c>
      <c r="AM330" s="88">
        <f t="shared" si="456"/>
        <v>17.943804379999996</v>
      </c>
      <c r="AN330" t="s">
        <v>2826</v>
      </c>
      <c r="AO330" s="88" t="s">
        <v>2683</v>
      </c>
    </row>
    <row r="331" spans="1:41" ht="19.5" customHeight="1">
      <c r="A331" s="745" t="s">
        <v>114</v>
      </c>
      <c r="B331" t="str">
        <f t="shared" ref="B331" si="475">+CONCATENATE(A331,"*",AH331)</f>
        <v>151370*792</v>
      </c>
      <c r="D331" s="42" t="s">
        <v>962</v>
      </c>
      <c r="E331" s="187"/>
      <c r="F331" s="407"/>
      <c r="G331" s="226">
        <v>100</v>
      </c>
      <c r="H331" s="304"/>
      <c r="I331" s="406"/>
      <c r="J331" s="406"/>
      <c r="K331" s="58" t="s">
        <v>2604</v>
      </c>
      <c r="L331" s="16" t="s">
        <v>2613</v>
      </c>
      <c r="M331" s="16"/>
      <c r="N331" s="63" t="s">
        <v>2065</v>
      </c>
      <c r="O331" s="63" t="s">
        <v>2071</v>
      </c>
      <c r="P331" s="63">
        <v>39</v>
      </c>
      <c r="Q331" s="63">
        <v>39</v>
      </c>
      <c r="R331" t="str">
        <f>CONCATENATE(Tableau1[[#This Row],[LONGUEUR UNITE]],"X",Tableau1[[#This Row],[LARGEUR UNITE]])</f>
        <v>39X39</v>
      </c>
      <c r="S331" s="16" t="s">
        <v>2064</v>
      </c>
      <c r="T331" s="16"/>
      <c r="U331" s="16" t="s">
        <v>1261</v>
      </c>
      <c r="V331" s="63" t="s">
        <v>2073</v>
      </c>
      <c r="W331" s="45" t="s">
        <v>2592</v>
      </c>
      <c r="X331" s="45"/>
      <c r="Y331" s="6" t="s">
        <v>115</v>
      </c>
      <c r="Z331" s="18">
        <v>18</v>
      </c>
      <c r="AA331" s="92">
        <v>1800</v>
      </c>
      <c r="AB331" s="271">
        <v>6</v>
      </c>
      <c r="AC331" s="271">
        <v>4</v>
      </c>
      <c r="AD331" s="271">
        <v>24</v>
      </c>
      <c r="AE331" s="278">
        <f t="shared" ref="AE331" si="476">AF331/Z331</f>
        <v>8.0356666666666658</v>
      </c>
      <c r="AF331" s="268">
        <v>144.642</v>
      </c>
      <c r="AG331" s="278">
        <f t="shared" si="452"/>
        <v>80.356666666666655</v>
      </c>
      <c r="AH331" s="404">
        <v>792</v>
      </c>
      <c r="AI331" s="404">
        <f t="shared" si="453"/>
        <v>33</v>
      </c>
      <c r="AJ331" s="727">
        <v>0.78910399999999992</v>
      </c>
      <c r="AK331" s="88">
        <f t="shared" si="454"/>
        <v>1.6946899573333343</v>
      </c>
      <c r="AL331" s="88">
        <f t="shared" si="455"/>
        <v>30.504419232000018</v>
      </c>
      <c r="AM331" s="88">
        <f t="shared" si="456"/>
        <v>16.946899573333344</v>
      </c>
      <c r="AN331" t="s">
        <v>2826</v>
      </c>
      <c r="AO331" s="88" t="s">
        <v>2683</v>
      </c>
    </row>
    <row r="332" spans="1:41" ht="19.5" customHeight="1">
      <c r="A332" s="745" t="s">
        <v>116</v>
      </c>
      <c r="B332" t="str">
        <f t="shared" si="450"/>
        <v>151500*1</v>
      </c>
      <c r="D332" s="42" t="s">
        <v>784</v>
      </c>
      <c r="E332" s="187"/>
      <c r="F332" s="407"/>
      <c r="G332" s="226">
        <v>100</v>
      </c>
      <c r="H332" s="304"/>
      <c r="I332" s="406"/>
      <c r="J332" s="406"/>
      <c r="K332" s="58" t="s">
        <v>2604</v>
      </c>
      <c r="L332" s="16" t="s">
        <v>2613</v>
      </c>
      <c r="M332" s="16"/>
      <c r="N332" s="63" t="s">
        <v>2065</v>
      </c>
      <c r="O332" s="63" t="s">
        <v>2071</v>
      </c>
      <c r="P332" s="63">
        <v>39</v>
      </c>
      <c r="Q332" s="63">
        <v>39</v>
      </c>
      <c r="R332" t="str">
        <f>CONCATENATE(Tableau1[[#This Row],[LONGUEUR UNITE]],"X",Tableau1[[#This Row],[LARGEUR UNITE]])</f>
        <v>39X39</v>
      </c>
      <c r="S332" s="16" t="s">
        <v>2064</v>
      </c>
      <c r="T332" s="16"/>
      <c r="U332" s="16" t="s">
        <v>1261</v>
      </c>
      <c r="V332" s="63" t="s">
        <v>2074</v>
      </c>
      <c r="W332" s="45" t="s">
        <v>2592</v>
      </c>
      <c r="X332" s="45"/>
      <c r="Y332" s="6" t="s">
        <v>117</v>
      </c>
      <c r="Z332" s="18">
        <v>18</v>
      </c>
      <c r="AA332" s="92">
        <v>1800</v>
      </c>
      <c r="AB332" s="271">
        <v>6</v>
      </c>
      <c r="AC332" s="271">
        <v>4</v>
      </c>
      <c r="AD332" s="271">
        <v>24</v>
      </c>
      <c r="AE332" s="278">
        <f t="shared" si="451"/>
        <v>8.0356666666666658</v>
      </c>
      <c r="AF332" s="268">
        <v>144.642</v>
      </c>
      <c r="AG332" s="278">
        <f t="shared" si="452"/>
        <v>80.356666666666655</v>
      </c>
      <c r="AH332" s="404">
        <v>1</v>
      </c>
      <c r="AI332" s="404">
        <f t="shared" si="453"/>
        <v>4.1666666666666664E-2</v>
      </c>
      <c r="AJ332" s="727">
        <v>0.71462500000000007</v>
      </c>
      <c r="AK332" s="88">
        <f t="shared" si="454"/>
        <v>2.2931783749999997</v>
      </c>
      <c r="AL332" s="88">
        <f t="shared" si="455"/>
        <v>41.277210749999995</v>
      </c>
      <c r="AM332" s="88">
        <f t="shared" si="456"/>
        <v>22.931783749999997</v>
      </c>
      <c r="AN332" t="s">
        <v>2826</v>
      </c>
      <c r="AO332" s="88" t="s">
        <v>2683</v>
      </c>
    </row>
    <row r="333" spans="1:41" ht="19.5" customHeight="1">
      <c r="A333" s="745" t="s">
        <v>116</v>
      </c>
      <c r="B333" t="str">
        <f t="shared" ref="B333" si="477">+CONCATENATE(A333,"*",AH333)</f>
        <v>151500*24</v>
      </c>
      <c r="D333" s="42" t="s">
        <v>784</v>
      </c>
      <c r="E333" s="187"/>
      <c r="F333" s="407"/>
      <c r="G333" s="226">
        <v>100</v>
      </c>
      <c r="H333" s="304"/>
      <c r="I333" s="406"/>
      <c r="J333" s="406"/>
      <c r="K333" s="58" t="s">
        <v>2604</v>
      </c>
      <c r="L333" s="16" t="s">
        <v>2613</v>
      </c>
      <c r="M333" s="16"/>
      <c r="N333" s="63" t="s">
        <v>2065</v>
      </c>
      <c r="O333" s="63" t="s">
        <v>2071</v>
      </c>
      <c r="P333" s="63">
        <v>39</v>
      </c>
      <c r="Q333" s="63">
        <v>39</v>
      </c>
      <c r="R333" t="str">
        <f>CONCATENATE(Tableau1[[#This Row],[LONGUEUR UNITE]],"X",Tableau1[[#This Row],[LARGEUR UNITE]])</f>
        <v>39X39</v>
      </c>
      <c r="S333" s="16" t="s">
        <v>2064</v>
      </c>
      <c r="T333" s="16"/>
      <c r="U333" s="16" t="s">
        <v>1261</v>
      </c>
      <c r="V333" s="63" t="s">
        <v>2074</v>
      </c>
      <c r="W333" s="45" t="s">
        <v>2592</v>
      </c>
      <c r="X333" s="45"/>
      <c r="Y333" s="6" t="s">
        <v>117</v>
      </c>
      <c r="Z333" s="18">
        <v>18</v>
      </c>
      <c r="AA333" s="92">
        <v>1800</v>
      </c>
      <c r="AB333" s="271">
        <v>6</v>
      </c>
      <c r="AC333" s="271">
        <v>4</v>
      </c>
      <c r="AD333" s="271">
        <v>24</v>
      </c>
      <c r="AE333" s="278">
        <f t="shared" ref="AE333" si="478">AF333/Z333</f>
        <v>8.0356666666666658</v>
      </c>
      <c r="AF333" s="268">
        <v>144.642</v>
      </c>
      <c r="AG333" s="278">
        <f t="shared" si="452"/>
        <v>80.356666666666655</v>
      </c>
      <c r="AH333" s="404">
        <v>24</v>
      </c>
      <c r="AI333" s="404">
        <f t="shared" si="453"/>
        <v>1</v>
      </c>
      <c r="AJ333" s="727">
        <v>0.75187700000000002</v>
      </c>
      <c r="AK333" s="88">
        <f t="shared" si="454"/>
        <v>1.9938337203333332</v>
      </c>
      <c r="AL333" s="88">
        <f t="shared" si="455"/>
        <v>35.889006965999997</v>
      </c>
      <c r="AM333" s="88">
        <f t="shared" si="456"/>
        <v>19.938337203333329</v>
      </c>
      <c r="AN333" t="s">
        <v>2826</v>
      </c>
      <c r="AO333" s="88" t="s">
        <v>2683</v>
      </c>
    </row>
    <row r="334" spans="1:41" ht="19.5" customHeight="1">
      <c r="A334" s="745" t="s">
        <v>116</v>
      </c>
      <c r="B334" t="str">
        <f t="shared" ref="B334" si="479">+CONCATENATE(A334,"*",AH334)</f>
        <v>151500*72</v>
      </c>
      <c r="D334" s="42" t="s">
        <v>784</v>
      </c>
      <c r="E334" s="187"/>
      <c r="F334" s="407"/>
      <c r="G334" s="226">
        <v>100</v>
      </c>
      <c r="H334" s="304"/>
      <c r="I334" s="406"/>
      <c r="J334" s="406"/>
      <c r="K334" s="58" t="s">
        <v>2604</v>
      </c>
      <c r="L334" s="16" t="s">
        <v>2613</v>
      </c>
      <c r="M334" s="16"/>
      <c r="N334" s="63" t="s">
        <v>2065</v>
      </c>
      <c r="O334" s="63" t="s">
        <v>2071</v>
      </c>
      <c r="P334" s="63">
        <v>39</v>
      </c>
      <c r="Q334" s="63">
        <v>39</v>
      </c>
      <c r="R334" t="str">
        <f>CONCATENATE(Tableau1[[#This Row],[LONGUEUR UNITE]],"X",Tableau1[[#This Row],[LARGEUR UNITE]])</f>
        <v>39X39</v>
      </c>
      <c r="S334" s="16" t="s">
        <v>2064</v>
      </c>
      <c r="T334" s="16"/>
      <c r="U334" s="16" t="s">
        <v>1261</v>
      </c>
      <c r="V334" s="63" t="s">
        <v>2074</v>
      </c>
      <c r="W334" s="45" t="s">
        <v>2592</v>
      </c>
      <c r="X334" s="45"/>
      <c r="Y334" s="6" t="s">
        <v>117</v>
      </c>
      <c r="Z334" s="18">
        <v>18</v>
      </c>
      <c r="AA334" s="92">
        <v>1800</v>
      </c>
      <c r="AB334" s="271">
        <v>6</v>
      </c>
      <c r="AC334" s="271">
        <v>4</v>
      </c>
      <c r="AD334" s="271">
        <v>24</v>
      </c>
      <c r="AE334" s="278">
        <f t="shared" ref="AE334" si="480">AF334/Z334</f>
        <v>8.0356666666666658</v>
      </c>
      <c r="AF334" s="268">
        <v>144.642</v>
      </c>
      <c r="AG334" s="278">
        <f t="shared" si="452"/>
        <v>80.356666666666655</v>
      </c>
      <c r="AH334" s="404">
        <v>72</v>
      </c>
      <c r="AI334" s="404">
        <f t="shared" si="453"/>
        <v>3</v>
      </c>
      <c r="AJ334" s="727">
        <v>0.76925500000000002</v>
      </c>
      <c r="AK334" s="88">
        <f t="shared" si="454"/>
        <v>1.8541899049999999</v>
      </c>
      <c r="AL334" s="88">
        <f t="shared" si="455"/>
        <v>33.375418289999999</v>
      </c>
      <c r="AM334" s="88">
        <f t="shared" si="456"/>
        <v>18.541899049999998</v>
      </c>
      <c r="AN334" t="s">
        <v>2826</v>
      </c>
      <c r="AO334" s="88" t="s">
        <v>2683</v>
      </c>
    </row>
    <row r="335" spans="1:41" ht="19.5" customHeight="1">
      <c r="A335" s="745" t="s">
        <v>116</v>
      </c>
      <c r="B335" t="str">
        <f t="shared" ref="B335" si="481">+CONCATENATE(A335,"*",AH335)</f>
        <v>151500*144</v>
      </c>
      <c r="D335" s="42" t="s">
        <v>784</v>
      </c>
      <c r="E335" s="187"/>
      <c r="F335" s="407"/>
      <c r="G335" s="226">
        <v>100</v>
      </c>
      <c r="H335" s="304"/>
      <c r="I335" s="406"/>
      <c r="J335" s="406"/>
      <c r="K335" s="58" t="s">
        <v>2604</v>
      </c>
      <c r="L335" s="16" t="s">
        <v>2613</v>
      </c>
      <c r="M335" s="16"/>
      <c r="N335" s="63" t="s">
        <v>2065</v>
      </c>
      <c r="O335" s="63" t="s">
        <v>2071</v>
      </c>
      <c r="P335" s="63">
        <v>39</v>
      </c>
      <c r="Q335" s="63">
        <v>39</v>
      </c>
      <c r="R335" t="str">
        <f>CONCATENATE(Tableau1[[#This Row],[LONGUEUR UNITE]],"X",Tableau1[[#This Row],[LARGEUR UNITE]])</f>
        <v>39X39</v>
      </c>
      <c r="S335" s="16" t="s">
        <v>2064</v>
      </c>
      <c r="T335" s="16"/>
      <c r="U335" s="16" t="s">
        <v>1261</v>
      </c>
      <c r="V335" s="63" t="s">
        <v>2074</v>
      </c>
      <c r="W335" s="45" t="s">
        <v>2592</v>
      </c>
      <c r="X335" s="45"/>
      <c r="Y335" s="6" t="s">
        <v>117</v>
      </c>
      <c r="Z335" s="18">
        <v>18</v>
      </c>
      <c r="AA335" s="92">
        <v>1800</v>
      </c>
      <c r="AB335" s="271">
        <v>6</v>
      </c>
      <c r="AC335" s="271">
        <v>4</v>
      </c>
      <c r="AD335" s="271">
        <v>24</v>
      </c>
      <c r="AE335" s="278">
        <f t="shared" ref="AE335" si="482">AF335/Z335</f>
        <v>8.0356666666666658</v>
      </c>
      <c r="AF335" s="268">
        <v>144.642</v>
      </c>
      <c r="AG335" s="278">
        <f t="shared" si="452"/>
        <v>80.356666666666655</v>
      </c>
      <c r="AH335" s="404">
        <v>144</v>
      </c>
      <c r="AI335" s="404">
        <f t="shared" si="453"/>
        <v>6</v>
      </c>
      <c r="AJ335" s="727">
        <v>0.77173599999999998</v>
      </c>
      <c r="AK335" s="88">
        <f t="shared" si="454"/>
        <v>1.8342534160000004</v>
      </c>
      <c r="AL335" s="88">
        <f t="shared" si="455"/>
        <v>33.016561488000008</v>
      </c>
      <c r="AM335" s="88">
        <f t="shared" si="456"/>
        <v>18.342534160000003</v>
      </c>
      <c r="AN335" t="s">
        <v>2826</v>
      </c>
      <c r="AO335" s="88" t="s">
        <v>2683</v>
      </c>
    </row>
    <row r="336" spans="1:41" ht="19.5" customHeight="1">
      <c r="A336" s="745" t="s">
        <v>116</v>
      </c>
      <c r="B336" t="str">
        <f t="shared" ref="B336" si="483">+CONCATENATE(A336,"*",AH336)</f>
        <v>151500*360</v>
      </c>
      <c r="D336" s="42" t="s">
        <v>784</v>
      </c>
      <c r="E336" s="187"/>
      <c r="F336" s="407"/>
      <c r="G336" s="226">
        <v>100</v>
      </c>
      <c r="H336" s="304"/>
      <c r="I336" s="406"/>
      <c r="J336" s="406"/>
      <c r="K336" s="58" t="s">
        <v>2604</v>
      </c>
      <c r="L336" s="16" t="s">
        <v>2613</v>
      </c>
      <c r="M336" s="16"/>
      <c r="N336" s="63" t="s">
        <v>2065</v>
      </c>
      <c r="O336" s="63" t="s">
        <v>2071</v>
      </c>
      <c r="P336" s="63">
        <v>39</v>
      </c>
      <c r="Q336" s="63">
        <v>39</v>
      </c>
      <c r="R336" t="str">
        <f>CONCATENATE(Tableau1[[#This Row],[LONGUEUR UNITE]],"X",Tableau1[[#This Row],[LARGEUR UNITE]])</f>
        <v>39X39</v>
      </c>
      <c r="S336" s="16" t="s">
        <v>2064</v>
      </c>
      <c r="T336" s="16"/>
      <c r="U336" s="16" t="s">
        <v>1261</v>
      </c>
      <c r="V336" s="63" t="s">
        <v>2074</v>
      </c>
      <c r="W336" s="45" t="s">
        <v>2592</v>
      </c>
      <c r="X336" s="45"/>
      <c r="Y336" s="6" t="s">
        <v>117</v>
      </c>
      <c r="Z336" s="18">
        <v>18</v>
      </c>
      <c r="AA336" s="92">
        <v>1800</v>
      </c>
      <c r="AB336" s="271">
        <v>6</v>
      </c>
      <c r="AC336" s="271">
        <v>4</v>
      </c>
      <c r="AD336" s="271">
        <v>24</v>
      </c>
      <c r="AE336" s="278">
        <f t="shared" ref="AE336" si="484">AF336/Z336</f>
        <v>8.0356666666666658</v>
      </c>
      <c r="AF336" s="268">
        <v>144.642</v>
      </c>
      <c r="AG336" s="278">
        <f t="shared" si="452"/>
        <v>80.356666666666655</v>
      </c>
      <c r="AH336" s="404">
        <v>360</v>
      </c>
      <c r="AI336" s="404">
        <f t="shared" si="453"/>
        <v>15</v>
      </c>
      <c r="AJ336" s="727">
        <v>0.776698</v>
      </c>
      <c r="AK336" s="88">
        <f t="shared" si="454"/>
        <v>1.7943804379999999</v>
      </c>
      <c r="AL336" s="88">
        <f t="shared" si="455"/>
        <v>32.298847883999997</v>
      </c>
      <c r="AM336" s="88">
        <f t="shared" si="456"/>
        <v>17.943804379999996</v>
      </c>
      <c r="AN336" t="s">
        <v>2826</v>
      </c>
      <c r="AO336" s="88" t="s">
        <v>2683</v>
      </c>
    </row>
    <row r="337" spans="1:41" ht="19.5" customHeight="1">
      <c r="A337" s="745" t="s">
        <v>116</v>
      </c>
      <c r="B337" t="str">
        <f t="shared" ref="B337" si="485">+CONCATENATE(A337,"*",AH337)</f>
        <v>151500*792</v>
      </c>
      <c r="D337" s="42" t="s">
        <v>784</v>
      </c>
      <c r="E337" s="187"/>
      <c r="F337" s="407"/>
      <c r="G337" s="226">
        <v>100</v>
      </c>
      <c r="H337" s="304"/>
      <c r="I337" s="406"/>
      <c r="J337" s="406"/>
      <c r="K337" s="58" t="s">
        <v>2604</v>
      </c>
      <c r="L337" s="16" t="s">
        <v>2613</v>
      </c>
      <c r="M337" s="16"/>
      <c r="N337" s="63" t="s">
        <v>2065</v>
      </c>
      <c r="O337" s="63" t="s">
        <v>2071</v>
      </c>
      <c r="P337" s="63">
        <v>39</v>
      </c>
      <c r="Q337" s="63">
        <v>39</v>
      </c>
      <c r="R337" t="str">
        <f>CONCATENATE(Tableau1[[#This Row],[LONGUEUR UNITE]],"X",Tableau1[[#This Row],[LARGEUR UNITE]])</f>
        <v>39X39</v>
      </c>
      <c r="S337" s="16" t="s">
        <v>2064</v>
      </c>
      <c r="T337" s="16"/>
      <c r="U337" s="16" t="s">
        <v>1261</v>
      </c>
      <c r="V337" s="63" t="s">
        <v>2074</v>
      </c>
      <c r="W337" s="45" t="s">
        <v>2592</v>
      </c>
      <c r="X337" s="45"/>
      <c r="Y337" s="6" t="s">
        <v>117</v>
      </c>
      <c r="Z337" s="18">
        <v>18</v>
      </c>
      <c r="AA337" s="92">
        <v>1800</v>
      </c>
      <c r="AB337" s="271">
        <v>6</v>
      </c>
      <c r="AC337" s="271">
        <v>4</v>
      </c>
      <c r="AD337" s="271">
        <v>24</v>
      </c>
      <c r="AE337" s="278">
        <f t="shared" ref="AE337" si="486">AF337/Z337</f>
        <v>8.0356666666666658</v>
      </c>
      <c r="AF337" s="268">
        <v>144.642</v>
      </c>
      <c r="AG337" s="278">
        <f t="shared" si="452"/>
        <v>80.356666666666655</v>
      </c>
      <c r="AH337" s="404">
        <v>792</v>
      </c>
      <c r="AI337" s="404">
        <f t="shared" si="453"/>
        <v>33</v>
      </c>
      <c r="AJ337" s="727">
        <v>0.78910399999999992</v>
      </c>
      <c r="AK337" s="88">
        <f t="shared" si="454"/>
        <v>1.6946899573333343</v>
      </c>
      <c r="AL337" s="88">
        <f t="shared" si="455"/>
        <v>30.504419232000018</v>
      </c>
      <c r="AM337" s="88">
        <f t="shared" si="456"/>
        <v>16.946899573333344</v>
      </c>
      <c r="AN337" t="s">
        <v>2826</v>
      </c>
      <c r="AO337" s="88" t="s">
        <v>2683</v>
      </c>
    </row>
    <row r="338" spans="1:41" ht="19.5" customHeight="1">
      <c r="A338" s="745" t="s">
        <v>1436</v>
      </c>
      <c r="B338" t="str">
        <f t="shared" si="450"/>
        <v>151991*1</v>
      </c>
      <c r="D338" s="42" t="s">
        <v>1673</v>
      </c>
      <c r="E338" s="187"/>
      <c r="F338" s="407"/>
      <c r="G338" s="226">
        <v>100</v>
      </c>
      <c r="H338" s="304"/>
      <c r="I338" s="406"/>
      <c r="J338" s="406"/>
      <c r="K338" s="58" t="s">
        <v>2604</v>
      </c>
      <c r="L338" s="16" t="s">
        <v>2613</v>
      </c>
      <c r="M338" s="16"/>
      <c r="N338" s="63" t="s">
        <v>2065</v>
      </c>
      <c r="O338" s="63" t="s">
        <v>2071</v>
      </c>
      <c r="P338" s="63">
        <v>39</v>
      </c>
      <c r="Q338" s="63">
        <v>39</v>
      </c>
      <c r="R338" t="str">
        <f>CONCATENATE(Tableau1[[#This Row],[LONGUEUR UNITE]],"X",Tableau1[[#This Row],[LARGEUR UNITE]])</f>
        <v>39X39</v>
      </c>
      <c r="S338" s="16" t="s">
        <v>2064</v>
      </c>
      <c r="T338" s="16"/>
      <c r="U338" s="16" t="s">
        <v>1261</v>
      </c>
      <c r="V338" s="63" t="s">
        <v>2075</v>
      </c>
      <c r="W338" s="45" t="s">
        <v>2592</v>
      </c>
      <c r="X338" s="45"/>
      <c r="Y338" s="6" t="s">
        <v>1463</v>
      </c>
      <c r="Z338" s="18">
        <v>18</v>
      </c>
      <c r="AA338" s="92">
        <v>1800</v>
      </c>
      <c r="AB338" s="271">
        <v>6</v>
      </c>
      <c r="AC338" s="271">
        <v>4</v>
      </c>
      <c r="AD338" s="271">
        <v>24</v>
      </c>
      <c r="AE338" s="278">
        <f t="shared" si="451"/>
        <v>8.0356611111111125</v>
      </c>
      <c r="AF338" s="268">
        <v>144.64190000000002</v>
      </c>
      <c r="AG338" s="278">
        <f t="shared" si="452"/>
        <v>80.356611111111135</v>
      </c>
      <c r="AH338" s="404">
        <v>1</v>
      </c>
      <c r="AI338" s="404">
        <f t="shared" si="453"/>
        <v>4.1666666666666664E-2</v>
      </c>
      <c r="AJ338" s="727">
        <v>0.71462500000000007</v>
      </c>
      <c r="AK338" s="88">
        <f t="shared" si="454"/>
        <v>2.2931767895833328</v>
      </c>
      <c r="AL338" s="88">
        <f t="shared" si="455"/>
        <v>41.277182212499994</v>
      </c>
      <c r="AM338" s="88">
        <f t="shared" si="456"/>
        <v>22.931767895833328</v>
      </c>
      <c r="AN338" t="s">
        <v>2826</v>
      </c>
      <c r="AO338" s="88" t="s">
        <v>2683</v>
      </c>
    </row>
    <row r="339" spans="1:41" ht="19.5" customHeight="1">
      <c r="A339" s="745" t="s">
        <v>1436</v>
      </c>
      <c r="B339" t="str">
        <f t="shared" ref="B339" si="487">+CONCATENATE(A339,"*",AH339)</f>
        <v>151991*24</v>
      </c>
      <c r="D339" s="42" t="s">
        <v>1673</v>
      </c>
      <c r="E339" s="187"/>
      <c r="F339" s="407"/>
      <c r="G339" s="226">
        <v>100</v>
      </c>
      <c r="H339" s="304"/>
      <c r="I339" s="406"/>
      <c r="J339" s="406"/>
      <c r="K339" s="58" t="s">
        <v>2604</v>
      </c>
      <c r="L339" s="16" t="s">
        <v>2613</v>
      </c>
      <c r="M339" s="16"/>
      <c r="N339" s="63" t="s">
        <v>2065</v>
      </c>
      <c r="O339" s="63" t="s">
        <v>2071</v>
      </c>
      <c r="P339" s="63">
        <v>39</v>
      </c>
      <c r="Q339" s="63">
        <v>39</v>
      </c>
      <c r="R339" t="str">
        <f>CONCATENATE(Tableau1[[#This Row],[LONGUEUR UNITE]],"X",Tableau1[[#This Row],[LARGEUR UNITE]])</f>
        <v>39X39</v>
      </c>
      <c r="S339" s="16" t="s">
        <v>2064</v>
      </c>
      <c r="T339" s="16"/>
      <c r="U339" s="16" t="s">
        <v>1261</v>
      </c>
      <c r="V339" s="63" t="s">
        <v>2075</v>
      </c>
      <c r="W339" s="45" t="s">
        <v>2592</v>
      </c>
      <c r="X339" s="45"/>
      <c r="Y339" s="6" t="s">
        <v>1463</v>
      </c>
      <c r="Z339" s="18">
        <v>18</v>
      </c>
      <c r="AA339" s="92">
        <v>1800</v>
      </c>
      <c r="AB339" s="271">
        <v>6</v>
      </c>
      <c r="AC339" s="271">
        <v>4</v>
      </c>
      <c r="AD339" s="271">
        <v>24</v>
      </c>
      <c r="AE339" s="278">
        <f t="shared" ref="AE339" si="488">AF339/Z339</f>
        <v>8.0356611111111125</v>
      </c>
      <c r="AF339" s="268">
        <v>144.64190000000002</v>
      </c>
      <c r="AG339" s="278">
        <f t="shared" si="452"/>
        <v>80.356611111111135</v>
      </c>
      <c r="AH339" s="404">
        <v>24</v>
      </c>
      <c r="AI339" s="404">
        <f t="shared" si="453"/>
        <v>1</v>
      </c>
      <c r="AJ339" s="727">
        <v>0.75187700000000002</v>
      </c>
      <c r="AK339" s="88">
        <f t="shared" si="454"/>
        <v>1.9938323418722221</v>
      </c>
      <c r="AL339" s="88">
        <f t="shared" si="455"/>
        <v>35.888982153699999</v>
      </c>
      <c r="AM339" s="88">
        <f t="shared" si="456"/>
        <v>19.93832341872222</v>
      </c>
      <c r="AN339" t="s">
        <v>2826</v>
      </c>
      <c r="AO339" s="88" t="s">
        <v>2683</v>
      </c>
    </row>
    <row r="340" spans="1:41" ht="19.5" customHeight="1">
      <c r="A340" s="745" t="s">
        <v>1436</v>
      </c>
      <c r="B340" t="str">
        <f t="shared" ref="B340" si="489">+CONCATENATE(A340,"*",AH340)</f>
        <v>151991*72</v>
      </c>
      <c r="D340" s="42" t="s">
        <v>1673</v>
      </c>
      <c r="E340" s="187"/>
      <c r="F340" s="407"/>
      <c r="G340" s="226">
        <v>100</v>
      </c>
      <c r="H340" s="304"/>
      <c r="I340" s="406"/>
      <c r="J340" s="406"/>
      <c r="K340" s="58" t="s">
        <v>2604</v>
      </c>
      <c r="L340" s="16" t="s">
        <v>2613</v>
      </c>
      <c r="M340" s="16"/>
      <c r="N340" s="63" t="s">
        <v>2065</v>
      </c>
      <c r="O340" s="63" t="s">
        <v>2071</v>
      </c>
      <c r="P340" s="63">
        <v>39</v>
      </c>
      <c r="Q340" s="63">
        <v>39</v>
      </c>
      <c r="R340" t="str">
        <f>CONCATENATE(Tableau1[[#This Row],[LONGUEUR UNITE]],"X",Tableau1[[#This Row],[LARGEUR UNITE]])</f>
        <v>39X39</v>
      </c>
      <c r="S340" s="16" t="s">
        <v>2064</v>
      </c>
      <c r="T340" s="16"/>
      <c r="U340" s="16" t="s">
        <v>1261</v>
      </c>
      <c r="V340" s="63" t="s">
        <v>2075</v>
      </c>
      <c r="W340" s="45" t="s">
        <v>2592</v>
      </c>
      <c r="X340" s="45"/>
      <c r="Y340" s="6" t="s">
        <v>1463</v>
      </c>
      <c r="Z340" s="18">
        <v>18</v>
      </c>
      <c r="AA340" s="92">
        <v>1800</v>
      </c>
      <c r="AB340" s="271">
        <v>6</v>
      </c>
      <c r="AC340" s="271">
        <v>4</v>
      </c>
      <c r="AD340" s="271">
        <v>24</v>
      </c>
      <c r="AE340" s="278">
        <f t="shared" ref="AE340" si="490">AF340/Z340</f>
        <v>8.0356611111111125</v>
      </c>
      <c r="AF340" s="268">
        <v>144.64190000000002</v>
      </c>
      <c r="AG340" s="278">
        <f t="shared" si="452"/>
        <v>80.356611111111135</v>
      </c>
      <c r="AH340" s="404">
        <v>72</v>
      </c>
      <c r="AI340" s="404">
        <f t="shared" si="453"/>
        <v>3</v>
      </c>
      <c r="AJ340" s="727">
        <v>0.76925500000000002</v>
      </c>
      <c r="AK340" s="88">
        <f t="shared" si="454"/>
        <v>1.8541886230833338</v>
      </c>
      <c r="AL340" s="88">
        <f t="shared" si="455"/>
        <v>33.375395215500006</v>
      </c>
      <c r="AM340" s="88">
        <f t="shared" si="456"/>
        <v>18.541886230833335</v>
      </c>
      <c r="AN340" t="s">
        <v>2826</v>
      </c>
      <c r="AO340" s="88" t="s">
        <v>2683</v>
      </c>
    </row>
    <row r="341" spans="1:41" ht="19.5" customHeight="1">
      <c r="A341" s="745" t="s">
        <v>1436</v>
      </c>
      <c r="B341" t="str">
        <f t="shared" ref="B341" si="491">+CONCATENATE(A341,"*",AH341)</f>
        <v>151991*144</v>
      </c>
      <c r="D341" s="42" t="s">
        <v>1673</v>
      </c>
      <c r="E341" s="187"/>
      <c r="F341" s="407"/>
      <c r="G341" s="226">
        <v>100</v>
      </c>
      <c r="H341" s="304"/>
      <c r="I341" s="406"/>
      <c r="J341" s="406"/>
      <c r="K341" s="58" t="s">
        <v>2604</v>
      </c>
      <c r="L341" s="16" t="s">
        <v>2613</v>
      </c>
      <c r="M341" s="16"/>
      <c r="N341" s="63" t="s">
        <v>2065</v>
      </c>
      <c r="O341" s="63" t="s">
        <v>2071</v>
      </c>
      <c r="P341" s="63">
        <v>39</v>
      </c>
      <c r="Q341" s="63">
        <v>39</v>
      </c>
      <c r="R341" t="str">
        <f>CONCATENATE(Tableau1[[#This Row],[LONGUEUR UNITE]],"X",Tableau1[[#This Row],[LARGEUR UNITE]])</f>
        <v>39X39</v>
      </c>
      <c r="S341" s="16" t="s">
        <v>2064</v>
      </c>
      <c r="T341" s="16"/>
      <c r="U341" s="16" t="s">
        <v>1261</v>
      </c>
      <c r="V341" s="63" t="s">
        <v>2075</v>
      </c>
      <c r="W341" s="45" t="s">
        <v>2592</v>
      </c>
      <c r="X341" s="45"/>
      <c r="Y341" s="6" t="s">
        <v>1463</v>
      </c>
      <c r="Z341" s="18">
        <v>18</v>
      </c>
      <c r="AA341" s="92">
        <v>1800</v>
      </c>
      <c r="AB341" s="271">
        <v>6</v>
      </c>
      <c r="AC341" s="271">
        <v>4</v>
      </c>
      <c r="AD341" s="271">
        <v>24</v>
      </c>
      <c r="AE341" s="278">
        <f t="shared" ref="AE341" si="492">AF341/Z341</f>
        <v>8.0356611111111125</v>
      </c>
      <c r="AF341" s="268">
        <v>144.64190000000002</v>
      </c>
      <c r="AG341" s="278">
        <f t="shared" si="452"/>
        <v>80.356611111111135</v>
      </c>
      <c r="AH341" s="404">
        <v>144</v>
      </c>
      <c r="AI341" s="404">
        <f t="shared" si="453"/>
        <v>6</v>
      </c>
      <c r="AJ341" s="727">
        <v>0.77173599999999998</v>
      </c>
      <c r="AK341" s="88">
        <f t="shared" si="454"/>
        <v>1.8342521478666671</v>
      </c>
      <c r="AL341" s="88">
        <f t="shared" si="455"/>
        <v>33.016538661600009</v>
      </c>
      <c r="AM341" s="88">
        <f t="shared" si="456"/>
        <v>18.342521478666672</v>
      </c>
      <c r="AN341" t="s">
        <v>2826</v>
      </c>
      <c r="AO341" s="88" t="s">
        <v>2683</v>
      </c>
    </row>
    <row r="342" spans="1:41" ht="19.5" customHeight="1">
      <c r="A342" s="745" t="s">
        <v>1436</v>
      </c>
      <c r="B342" t="str">
        <f t="shared" ref="B342" si="493">+CONCATENATE(A342,"*",AH342)</f>
        <v>151991*360</v>
      </c>
      <c r="D342" s="42" t="s">
        <v>1673</v>
      </c>
      <c r="E342" s="187"/>
      <c r="F342" s="407"/>
      <c r="G342" s="226">
        <v>100</v>
      </c>
      <c r="H342" s="304"/>
      <c r="I342" s="406"/>
      <c r="J342" s="406"/>
      <c r="K342" s="58" t="s">
        <v>2604</v>
      </c>
      <c r="L342" s="16" t="s">
        <v>2613</v>
      </c>
      <c r="M342" s="16"/>
      <c r="N342" s="63" t="s">
        <v>2065</v>
      </c>
      <c r="O342" s="63" t="s">
        <v>2071</v>
      </c>
      <c r="P342" s="63">
        <v>39</v>
      </c>
      <c r="Q342" s="63">
        <v>39</v>
      </c>
      <c r="R342" t="str">
        <f>CONCATENATE(Tableau1[[#This Row],[LONGUEUR UNITE]],"X",Tableau1[[#This Row],[LARGEUR UNITE]])</f>
        <v>39X39</v>
      </c>
      <c r="S342" s="16" t="s">
        <v>2064</v>
      </c>
      <c r="T342" s="16"/>
      <c r="U342" s="16" t="s">
        <v>1261</v>
      </c>
      <c r="V342" s="63" t="s">
        <v>2075</v>
      </c>
      <c r="W342" s="45" t="s">
        <v>2592</v>
      </c>
      <c r="X342" s="45"/>
      <c r="Y342" s="6" t="s">
        <v>1463</v>
      </c>
      <c r="Z342" s="18">
        <v>18</v>
      </c>
      <c r="AA342" s="92">
        <v>1800</v>
      </c>
      <c r="AB342" s="271">
        <v>6</v>
      </c>
      <c r="AC342" s="271">
        <v>4</v>
      </c>
      <c r="AD342" s="271">
        <v>24</v>
      </c>
      <c r="AE342" s="278">
        <f t="shared" ref="AE342" si="494">AF342/Z342</f>
        <v>8.0356611111111125</v>
      </c>
      <c r="AF342" s="268">
        <v>144.64190000000002</v>
      </c>
      <c r="AG342" s="278">
        <f t="shared" si="452"/>
        <v>80.356611111111135</v>
      </c>
      <c r="AH342" s="404">
        <v>360</v>
      </c>
      <c r="AI342" s="404">
        <f t="shared" si="453"/>
        <v>15</v>
      </c>
      <c r="AJ342" s="727">
        <v>0.776698</v>
      </c>
      <c r="AK342" s="88">
        <f t="shared" si="454"/>
        <v>1.7943791974333334</v>
      </c>
      <c r="AL342" s="88">
        <f t="shared" si="455"/>
        <v>32.2988255538</v>
      </c>
      <c r="AM342" s="88">
        <f t="shared" si="456"/>
        <v>17.943791974333333</v>
      </c>
      <c r="AN342" t="s">
        <v>2826</v>
      </c>
      <c r="AO342" s="88" t="s">
        <v>2683</v>
      </c>
    </row>
    <row r="343" spans="1:41" ht="19.5" customHeight="1">
      <c r="A343" s="745" t="s">
        <v>1436</v>
      </c>
      <c r="B343" t="str">
        <f t="shared" ref="B343" si="495">+CONCATENATE(A343,"*",AH343)</f>
        <v>151991*792</v>
      </c>
      <c r="D343" s="42" t="s">
        <v>1673</v>
      </c>
      <c r="E343" s="187"/>
      <c r="F343" s="407"/>
      <c r="G343" s="226">
        <v>100</v>
      </c>
      <c r="H343" s="304"/>
      <c r="I343" s="406"/>
      <c r="J343" s="406"/>
      <c r="K343" s="58" t="s">
        <v>2604</v>
      </c>
      <c r="L343" s="16" t="s">
        <v>2613</v>
      </c>
      <c r="M343" s="16"/>
      <c r="N343" s="63" t="s">
        <v>2065</v>
      </c>
      <c r="O343" s="63" t="s">
        <v>2071</v>
      </c>
      <c r="P343" s="63">
        <v>39</v>
      </c>
      <c r="Q343" s="63">
        <v>39</v>
      </c>
      <c r="R343" t="str">
        <f>CONCATENATE(Tableau1[[#This Row],[LONGUEUR UNITE]],"X",Tableau1[[#This Row],[LARGEUR UNITE]])</f>
        <v>39X39</v>
      </c>
      <c r="S343" s="16" t="s">
        <v>2064</v>
      </c>
      <c r="T343" s="16"/>
      <c r="U343" s="16" t="s">
        <v>1261</v>
      </c>
      <c r="V343" s="63" t="s">
        <v>2075</v>
      </c>
      <c r="W343" s="45" t="s">
        <v>2592</v>
      </c>
      <c r="X343" s="45"/>
      <c r="Y343" s="6" t="s">
        <v>1463</v>
      </c>
      <c r="Z343" s="18">
        <v>18</v>
      </c>
      <c r="AA343" s="92">
        <v>1800</v>
      </c>
      <c r="AB343" s="271">
        <v>6</v>
      </c>
      <c r="AC343" s="271">
        <v>4</v>
      </c>
      <c r="AD343" s="271">
        <v>24</v>
      </c>
      <c r="AE343" s="278">
        <f t="shared" ref="AE343" si="496">AF343/Z343</f>
        <v>8.0356611111111125</v>
      </c>
      <c r="AF343" s="268">
        <v>144.64190000000002</v>
      </c>
      <c r="AG343" s="278">
        <f t="shared" si="452"/>
        <v>80.356611111111135</v>
      </c>
      <c r="AH343" s="404">
        <v>792</v>
      </c>
      <c r="AI343" s="404">
        <f t="shared" si="453"/>
        <v>33</v>
      </c>
      <c r="AJ343" s="727">
        <v>0.78910399999999992</v>
      </c>
      <c r="AK343" s="88">
        <f t="shared" si="454"/>
        <v>1.6946887856888901</v>
      </c>
      <c r="AL343" s="88">
        <f t="shared" si="455"/>
        <v>30.504398142400021</v>
      </c>
      <c r="AM343" s="88">
        <f t="shared" si="456"/>
        <v>16.9468878568889</v>
      </c>
      <c r="AN343" t="s">
        <v>2826</v>
      </c>
      <c r="AO343" s="88" t="s">
        <v>2683</v>
      </c>
    </row>
    <row r="344" spans="1:41" ht="19.5" customHeight="1">
      <c r="A344" s="745" t="s">
        <v>118</v>
      </c>
      <c r="B344" t="str">
        <f t="shared" si="450"/>
        <v>151510*1</v>
      </c>
      <c r="D344" s="42" t="s">
        <v>789</v>
      </c>
      <c r="E344" s="187"/>
      <c r="F344" s="407"/>
      <c r="G344" s="226">
        <v>100</v>
      </c>
      <c r="H344" s="304"/>
      <c r="I344" s="406"/>
      <c r="J344" s="406"/>
      <c r="K344" s="58" t="s">
        <v>2604</v>
      </c>
      <c r="L344" s="16" t="s">
        <v>2613</v>
      </c>
      <c r="M344" s="16"/>
      <c r="N344" s="63" t="s">
        <v>2065</v>
      </c>
      <c r="O344" s="63" t="s">
        <v>2071</v>
      </c>
      <c r="P344" s="63">
        <v>39</v>
      </c>
      <c r="Q344" s="63">
        <v>39</v>
      </c>
      <c r="R344" t="str">
        <f>CONCATENATE(Tableau1[[#This Row],[LONGUEUR UNITE]],"X",Tableau1[[#This Row],[LARGEUR UNITE]])</f>
        <v>39X39</v>
      </c>
      <c r="S344" s="16" t="s">
        <v>2064</v>
      </c>
      <c r="T344" s="16"/>
      <c r="U344" s="16" t="s">
        <v>1261</v>
      </c>
      <c r="V344" s="63" t="s">
        <v>2076</v>
      </c>
      <c r="W344" s="45" t="s">
        <v>2592</v>
      </c>
      <c r="X344" s="45"/>
      <c r="Y344" s="6" t="s">
        <v>119</v>
      </c>
      <c r="Z344" s="18">
        <v>18</v>
      </c>
      <c r="AA344" s="92">
        <v>1800</v>
      </c>
      <c r="AB344" s="271">
        <v>6</v>
      </c>
      <c r="AC344" s="271">
        <v>4</v>
      </c>
      <c r="AD344" s="271">
        <v>24</v>
      </c>
      <c r="AE344" s="278">
        <f t="shared" si="451"/>
        <v>8.0356666666666658</v>
      </c>
      <c r="AF344" s="268">
        <v>144.642</v>
      </c>
      <c r="AG344" s="278">
        <f t="shared" si="452"/>
        <v>80.356666666666655</v>
      </c>
      <c r="AH344" s="404">
        <v>1</v>
      </c>
      <c r="AI344" s="404">
        <f t="shared" si="453"/>
        <v>4.1666666666666664E-2</v>
      </c>
      <c r="AJ344" s="727">
        <v>0.71462500000000007</v>
      </c>
      <c r="AK344" s="88">
        <f t="shared" si="454"/>
        <v>2.2931783749999997</v>
      </c>
      <c r="AL344" s="88">
        <f t="shared" si="455"/>
        <v>41.277210749999995</v>
      </c>
      <c r="AM344" s="88">
        <f t="shared" si="456"/>
        <v>22.931783749999997</v>
      </c>
      <c r="AN344" t="s">
        <v>2826</v>
      </c>
      <c r="AO344" s="88" t="s">
        <v>2683</v>
      </c>
    </row>
    <row r="345" spans="1:41" ht="19.5" customHeight="1">
      <c r="A345" s="745" t="s">
        <v>118</v>
      </c>
      <c r="B345" t="str">
        <f t="shared" ref="B345" si="497">+CONCATENATE(A345,"*",AH345)</f>
        <v>151510*24</v>
      </c>
      <c r="D345" s="42" t="s">
        <v>789</v>
      </c>
      <c r="E345" s="187"/>
      <c r="F345" s="407"/>
      <c r="G345" s="226">
        <v>100</v>
      </c>
      <c r="H345" s="304"/>
      <c r="I345" s="406"/>
      <c r="J345" s="406"/>
      <c r="K345" s="58" t="s">
        <v>2604</v>
      </c>
      <c r="L345" s="16" t="s">
        <v>2613</v>
      </c>
      <c r="M345" s="16"/>
      <c r="N345" s="63" t="s">
        <v>2065</v>
      </c>
      <c r="O345" s="63" t="s">
        <v>2071</v>
      </c>
      <c r="P345" s="63">
        <v>39</v>
      </c>
      <c r="Q345" s="63">
        <v>39</v>
      </c>
      <c r="R345" t="str">
        <f>CONCATENATE(Tableau1[[#This Row],[LONGUEUR UNITE]],"X",Tableau1[[#This Row],[LARGEUR UNITE]])</f>
        <v>39X39</v>
      </c>
      <c r="S345" s="16" t="s">
        <v>2064</v>
      </c>
      <c r="T345" s="16"/>
      <c r="U345" s="16" t="s">
        <v>1261</v>
      </c>
      <c r="V345" s="63" t="s">
        <v>2076</v>
      </c>
      <c r="W345" s="45" t="s">
        <v>2592</v>
      </c>
      <c r="X345" s="45"/>
      <c r="Y345" s="6" t="s">
        <v>119</v>
      </c>
      <c r="Z345" s="18">
        <v>18</v>
      </c>
      <c r="AA345" s="92">
        <v>1800</v>
      </c>
      <c r="AB345" s="271">
        <v>6</v>
      </c>
      <c r="AC345" s="271">
        <v>4</v>
      </c>
      <c r="AD345" s="271">
        <v>24</v>
      </c>
      <c r="AE345" s="278">
        <f t="shared" ref="AE345" si="498">AF345/Z345</f>
        <v>8.0356666666666658</v>
      </c>
      <c r="AF345" s="268">
        <v>144.642</v>
      </c>
      <c r="AG345" s="278">
        <f t="shared" si="452"/>
        <v>80.356666666666655</v>
      </c>
      <c r="AH345" s="404">
        <v>24</v>
      </c>
      <c r="AI345" s="404">
        <f t="shared" si="453"/>
        <v>1</v>
      </c>
      <c r="AJ345" s="727">
        <v>0.75187700000000002</v>
      </c>
      <c r="AK345" s="88">
        <f t="shared" si="454"/>
        <v>1.9938337203333332</v>
      </c>
      <c r="AL345" s="88">
        <f t="shared" si="455"/>
        <v>35.889006965999997</v>
      </c>
      <c r="AM345" s="88">
        <f t="shared" si="456"/>
        <v>19.938337203333329</v>
      </c>
      <c r="AN345" t="s">
        <v>2826</v>
      </c>
      <c r="AO345" s="88" t="s">
        <v>2683</v>
      </c>
    </row>
    <row r="346" spans="1:41" ht="19.5" customHeight="1">
      <c r="A346" s="745" t="s">
        <v>118</v>
      </c>
      <c r="B346" t="str">
        <f t="shared" ref="B346" si="499">+CONCATENATE(A346,"*",AH346)</f>
        <v>151510*72</v>
      </c>
      <c r="D346" s="42" t="s">
        <v>789</v>
      </c>
      <c r="E346" s="187"/>
      <c r="F346" s="407"/>
      <c r="G346" s="226">
        <v>100</v>
      </c>
      <c r="H346" s="304"/>
      <c r="I346" s="406"/>
      <c r="J346" s="406"/>
      <c r="K346" s="58" t="s">
        <v>2604</v>
      </c>
      <c r="L346" s="16" t="s">
        <v>2613</v>
      </c>
      <c r="M346" s="16"/>
      <c r="N346" s="63" t="s">
        <v>2065</v>
      </c>
      <c r="O346" s="63" t="s">
        <v>2071</v>
      </c>
      <c r="P346" s="63">
        <v>39</v>
      </c>
      <c r="Q346" s="63">
        <v>39</v>
      </c>
      <c r="R346" t="str">
        <f>CONCATENATE(Tableau1[[#This Row],[LONGUEUR UNITE]],"X",Tableau1[[#This Row],[LARGEUR UNITE]])</f>
        <v>39X39</v>
      </c>
      <c r="S346" s="16" t="s">
        <v>2064</v>
      </c>
      <c r="T346" s="16"/>
      <c r="U346" s="16" t="s">
        <v>1261</v>
      </c>
      <c r="V346" s="63" t="s">
        <v>2076</v>
      </c>
      <c r="W346" s="45" t="s">
        <v>2592</v>
      </c>
      <c r="X346" s="45"/>
      <c r="Y346" s="6" t="s">
        <v>119</v>
      </c>
      <c r="Z346" s="18">
        <v>18</v>
      </c>
      <c r="AA346" s="92">
        <v>1800</v>
      </c>
      <c r="AB346" s="271">
        <v>6</v>
      </c>
      <c r="AC346" s="271">
        <v>4</v>
      </c>
      <c r="AD346" s="271">
        <v>24</v>
      </c>
      <c r="AE346" s="278">
        <f t="shared" ref="AE346" si="500">AF346/Z346</f>
        <v>8.0356666666666658</v>
      </c>
      <c r="AF346" s="268">
        <v>144.642</v>
      </c>
      <c r="AG346" s="278">
        <f t="shared" si="452"/>
        <v>80.356666666666655</v>
      </c>
      <c r="AH346" s="404">
        <v>72</v>
      </c>
      <c r="AI346" s="404">
        <f t="shared" si="453"/>
        <v>3</v>
      </c>
      <c r="AJ346" s="727">
        <v>0.76925500000000002</v>
      </c>
      <c r="AK346" s="88">
        <f t="shared" si="454"/>
        <v>1.8541899049999999</v>
      </c>
      <c r="AL346" s="88">
        <f t="shared" si="455"/>
        <v>33.375418289999999</v>
      </c>
      <c r="AM346" s="88">
        <f t="shared" si="456"/>
        <v>18.541899049999998</v>
      </c>
      <c r="AN346" t="s">
        <v>2826</v>
      </c>
      <c r="AO346" s="88" t="s">
        <v>2683</v>
      </c>
    </row>
    <row r="347" spans="1:41" ht="19.5" customHeight="1">
      <c r="A347" s="745" t="s">
        <v>118</v>
      </c>
      <c r="B347" t="str">
        <f t="shared" ref="B347" si="501">+CONCATENATE(A347,"*",AH347)</f>
        <v>151510*144</v>
      </c>
      <c r="D347" s="42" t="s">
        <v>789</v>
      </c>
      <c r="E347" s="187"/>
      <c r="F347" s="407"/>
      <c r="G347" s="226">
        <v>100</v>
      </c>
      <c r="H347" s="304"/>
      <c r="I347" s="406"/>
      <c r="J347" s="406"/>
      <c r="K347" s="58" t="s">
        <v>2604</v>
      </c>
      <c r="L347" s="16" t="s">
        <v>2613</v>
      </c>
      <c r="M347" s="16"/>
      <c r="N347" s="63" t="s">
        <v>2065</v>
      </c>
      <c r="O347" s="63" t="s">
        <v>2071</v>
      </c>
      <c r="P347" s="63">
        <v>39</v>
      </c>
      <c r="Q347" s="63">
        <v>39</v>
      </c>
      <c r="R347" t="str">
        <f>CONCATENATE(Tableau1[[#This Row],[LONGUEUR UNITE]],"X",Tableau1[[#This Row],[LARGEUR UNITE]])</f>
        <v>39X39</v>
      </c>
      <c r="S347" s="16" t="s">
        <v>2064</v>
      </c>
      <c r="T347" s="16"/>
      <c r="U347" s="16" t="s">
        <v>1261</v>
      </c>
      <c r="V347" s="63" t="s">
        <v>2076</v>
      </c>
      <c r="W347" s="45" t="s">
        <v>2592</v>
      </c>
      <c r="X347" s="45"/>
      <c r="Y347" s="6" t="s">
        <v>119</v>
      </c>
      <c r="Z347" s="18">
        <v>18</v>
      </c>
      <c r="AA347" s="92">
        <v>1800</v>
      </c>
      <c r="AB347" s="271">
        <v>6</v>
      </c>
      <c r="AC347" s="271">
        <v>4</v>
      </c>
      <c r="AD347" s="271">
        <v>24</v>
      </c>
      <c r="AE347" s="278">
        <f t="shared" ref="AE347" si="502">AF347/Z347</f>
        <v>8.0356666666666658</v>
      </c>
      <c r="AF347" s="268">
        <v>144.642</v>
      </c>
      <c r="AG347" s="278">
        <f t="shared" si="452"/>
        <v>80.356666666666655</v>
      </c>
      <c r="AH347" s="404">
        <v>144</v>
      </c>
      <c r="AI347" s="404">
        <f t="shared" si="453"/>
        <v>6</v>
      </c>
      <c r="AJ347" s="727">
        <v>0.77173599999999998</v>
      </c>
      <c r="AK347" s="88">
        <f t="shared" si="454"/>
        <v>1.8342534160000004</v>
      </c>
      <c r="AL347" s="88">
        <f t="shared" si="455"/>
        <v>33.016561488000008</v>
      </c>
      <c r="AM347" s="88">
        <f t="shared" si="456"/>
        <v>18.342534160000003</v>
      </c>
      <c r="AN347" t="s">
        <v>2826</v>
      </c>
      <c r="AO347" s="88" t="s">
        <v>2683</v>
      </c>
    </row>
    <row r="348" spans="1:41" ht="19.5" customHeight="1">
      <c r="A348" s="745" t="s">
        <v>118</v>
      </c>
      <c r="B348" t="str">
        <f t="shared" ref="B348" si="503">+CONCATENATE(A348,"*",AH348)</f>
        <v>151510*360</v>
      </c>
      <c r="D348" s="42" t="s">
        <v>789</v>
      </c>
      <c r="E348" s="187"/>
      <c r="F348" s="407"/>
      <c r="G348" s="226">
        <v>100</v>
      </c>
      <c r="H348" s="304"/>
      <c r="I348" s="406"/>
      <c r="J348" s="406"/>
      <c r="K348" s="58" t="s">
        <v>2604</v>
      </c>
      <c r="L348" s="16" t="s">
        <v>2613</v>
      </c>
      <c r="M348" s="16"/>
      <c r="N348" s="63" t="s">
        <v>2065</v>
      </c>
      <c r="O348" s="63" t="s">
        <v>2071</v>
      </c>
      <c r="P348" s="63">
        <v>39</v>
      </c>
      <c r="Q348" s="63">
        <v>39</v>
      </c>
      <c r="R348" t="str">
        <f>CONCATENATE(Tableau1[[#This Row],[LONGUEUR UNITE]],"X",Tableau1[[#This Row],[LARGEUR UNITE]])</f>
        <v>39X39</v>
      </c>
      <c r="S348" s="16" t="s">
        <v>2064</v>
      </c>
      <c r="T348" s="16"/>
      <c r="U348" s="16" t="s">
        <v>1261</v>
      </c>
      <c r="V348" s="63" t="s">
        <v>2076</v>
      </c>
      <c r="W348" s="45" t="s">
        <v>2592</v>
      </c>
      <c r="X348" s="45"/>
      <c r="Y348" s="6" t="s">
        <v>119</v>
      </c>
      <c r="Z348" s="18">
        <v>18</v>
      </c>
      <c r="AA348" s="92">
        <v>1800</v>
      </c>
      <c r="AB348" s="271">
        <v>6</v>
      </c>
      <c r="AC348" s="271">
        <v>4</v>
      </c>
      <c r="AD348" s="271">
        <v>24</v>
      </c>
      <c r="AE348" s="278">
        <f t="shared" ref="AE348" si="504">AF348/Z348</f>
        <v>8.0356666666666658</v>
      </c>
      <c r="AF348" s="268">
        <v>144.642</v>
      </c>
      <c r="AG348" s="278">
        <f t="shared" si="452"/>
        <v>80.356666666666655</v>
      </c>
      <c r="AH348" s="404">
        <v>360</v>
      </c>
      <c r="AI348" s="404">
        <f t="shared" si="453"/>
        <v>15</v>
      </c>
      <c r="AJ348" s="727">
        <v>0.776698</v>
      </c>
      <c r="AK348" s="88">
        <f t="shared" si="454"/>
        <v>1.7943804379999999</v>
      </c>
      <c r="AL348" s="88">
        <f t="shared" si="455"/>
        <v>32.298847883999997</v>
      </c>
      <c r="AM348" s="88">
        <f t="shared" si="456"/>
        <v>17.943804379999996</v>
      </c>
      <c r="AN348" t="s">
        <v>2826</v>
      </c>
      <c r="AO348" s="88" t="s">
        <v>2683</v>
      </c>
    </row>
    <row r="349" spans="1:41" ht="19.5" customHeight="1">
      <c r="A349" s="745" t="s">
        <v>118</v>
      </c>
      <c r="B349" t="str">
        <f t="shared" ref="B349" si="505">+CONCATENATE(A349,"*",AH349)</f>
        <v>151510*792</v>
      </c>
      <c r="D349" s="42" t="s">
        <v>789</v>
      </c>
      <c r="E349" s="187"/>
      <c r="F349" s="407"/>
      <c r="G349" s="226">
        <v>100</v>
      </c>
      <c r="H349" s="304"/>
      <c r="I349" s="406"/>
      <c r="J349" s="406"/>
      <c r="K349" s="58" t="s">
        <v>2604</v>
      </c>
      <c r="L349" s="16" t="s">
        <v>2613</v>
      </c>
      <c r="M349" s="16"/>
      <c r="N349" s="63" t="s">
        <v>2065</v>
      </c>
      <c r="O349" s="63" t="s">
        <v>2071</v>
      </c>
      <c r="P349" s="63">
        <v>39</v>
      </c>
      <c r="Q349" s="63">
        <v>39</v>
      </c>
      <c r="R349" t="str">
        <f>CONCATENATE(Tableau1[[#This Row],[LONGUEUR UNITE]],"X",Tableau1[[#This Row],[LARGEUR UNITE]])</f>
        <v>39X39</v>
      </c>
      <c r="S349" s="16" t="s">
        <v>2064</v>
      </c>
      <c r="T349" s="16"/>
      <c r="U349" s="16" t="s">
        <v>1261</v>
      </c>
      <c r="V349" s="63" t="s">
        <v>2076</v>
      </c>
      <c r="W349" s="45" t="s">
        <v>2592</v>
      </c>
      <c r="X349" s="45"/>
      <c r="Y349" s="6" t="s">
        <v>119</v>
      </c>
      <c r="Z349" s="18">
        <v>18</v>
      </c>
      <c r="AA349" s="92">
        <v>1800</v>
      </c>
      <c r="AB349" s="271">
        <v>6</v>
      </c>
      <c r="AC349" s="271">
        <v>4</v>
      </c>
      <c r="AD349" s="271">
        <v>24</v>
      </c>
      <c r="AE349" s="278">
        <f t="shared" ref="AE349" si="506">AF349/Z349</f>
        <v>8.0356666666666658</v>
      </c>
      <c r="AF349" s="268">
        <v>144.642</v>
      </c>
      <c r="AG349" s="278">
        <f t="shared" si="452"/>
        <v>80.356666666666655</v>
      </c>
      <c r="AH349" s="404">
        <v>792</v>
      </c>
      <c r="AI349" s="404">
        <f t="shared" si="453"/>
        <v>33</v>
      </c>
      <c r="AJ349" s="727">
        <v>0.78910399999999992</v>
      </c>
      <c r="AK349" s="88">
        <f t="shared" si="454"/>
        <v>1.6946899573333343</v>
      </c>
      <c r="AL349" s="88">
        <f t="shared" si="455"/>
        <v>30.504419232000018</v>
      </c>
      <c r="AM349" s="88">
        <f t="shared" si="456"/>
        <v>16.946899573333344</v>
      </c>
      <c r="AN349" t="s">
        <v>2826</v>
      </c>
      <c r="AO349" s="88" t="s">
        <v>2683</v>
      </c>
    </row>
    <row r="350" spans="1:41" ht="19.5" customHeight="1">
      <c r="A350" s="745" t="s">
        <v>1437</v>
      </c>
      <c r="B350" t="str">
        <f t="shared" si="450"/>
        <v>151992*1</v>
      </c>
      <c r="D350" s="42" t="s">
        <v>1674</v>
      </c>
      <c r="E350" s="187"/>
      <c r="F350" s="407"/>
      <c r="G350" s="226">
        <v>100</v>
      </c>
      <c r="H350" s="304"/>
      <c r="I350" s="406"/>
      <c r="J350" s="406"/>
      <c r="K350" s="58" t="s">
        <v>2604</v>
      </c>
      <c r="L350" s="16" t="s">
        <v>2613</v>
      </c>
      <c r="M350" s="16"/>
      <c r="N350" s="63" t="s">
        <v>2065</v>
      </c>
      <c r="O350" s="63" t="s">
        <v>2071</v>
      </c>
      <c r="P350" s="63">
        <v>39</v>
      </c>
      <c r="Q350" s="63">
        <v>39</v>
      </c>
      <c r="R350" t="str">
        <f>CONCATENATE(Tableau1[[#This Row],[LONGUEUR UNITE]],"X",Tableau1[[#This Row],[LARGEUR UNITE]])</f>
        <v>39X39</v>
      </c>
      <c r="S350" s="16" t="s">
        <v>2064</v>
      </c>
      <c r="T350" s="16"/>
      <c r="U350" s="16" t="s">
        <v>1261</v>
      </c>
      <c r="V350" s="63" t="s">
        <v>2077</v>
      </c>
      <c r="W350" s="45" t="s">
        <v>2592</v>
      </c>
      <c r="X350" s="45"/>
      <c r="Y350" s="6" t="s">
        <v>1431</v>
      </c>
      <c r="Z350" s="18">
        <v>18</v>
      </c>
      <c r="AA350" s="92">
        <v>1800</v>
      </c>
      <c r="AB350" s="271">
        <v>6</v>
      </c>
      <c r="AC350" s="271">
        <v>4</v>
      </c>
      <c r="AD350" s="271">
        <v>24</v>
      </c>
      <c r="AE350" s="278">
        <f t="shared" si="451"/>
        <v>8.0356611111111125</v>
      </c>
      <c r="AF350" s="268">
        <v>144.64190000000002</v>
      </c>
      <c r="AG350" s="278">
        <f t="shared" si="452"/>
        <v>80.356611111111135</v>
      </c>
      <c r="AH350" s="404">
        <v>1</v>
      </c>
      <c r="AI350" s="404">
        <f t="shared" si="453"/>
        <v>4.1666666666666664E-2</v>
      </c>
      <c r="AJ350" s="727">
        <v>0.71462500000000007</v>
      </c>
      <c r="AK350" s="88">
        <f t="shared" si="454"/>
        <v>2.2931767895833328</v>
      </c>
      <c r="AL350" s="88">
        <f t="shared" si="455"/>
        <v>41.277182212499994</v>
      </c>
      <c r="AM350" s="88">
        <f t="shared" si="456"/>
        <v>22.931767895833328</v>
      </c>
      <c r="AN350" t="s">
        <v>2826</v>
      </c>
      <c r="AO350" s="88" t="s">
        <v>2683</v>
      </c>
    </row>
    <row r="351" spans="1:41" ht="19.5" customHeight="1">
      <c r="A351" s="745" t="s">
        <v>1437</v>
      </c>
      <c r="B351" t="str">
        <f t="shared" ref="B351" si="507">+CONCATENATE(A351,"*",AH351)</f>
        <v>151992*24</v>
      </c>
      <c r="D351" s="42" t="s">
        <v>1674</v>
      </c>
      <c r="E351" s="187"/>
      <c r="F351" s="407"/>
      <c r="G351" s="226">
        <v>100</v>
      </c>
      <c r="H351" s="304"/>
      <c r="I351" s="406"/>
      <c r="J351" s="406"/>
      <c r="K351" s="58" t="s">
        <v>2604</v>
      </c>
      <c r="L351" s="16" t="s">
        <v>2613</v>
      </c>
      <c r="M351" s="16"/>
      <c r="N351" s="63" t="s">
        <v>2065</v>
      </c>
      <c r="O351" s="63" t="s">
        <v>2071</v>
      </c>
      <c r="P351" s="63">
        <v>39</v>
      </c>
      <c r="Q351" s="63">
        <v>39</v>
      </c>
      <c r="R351" t="str">
        <f>CONCATENATE(Tableau1[[#This Row],[LONGUEUR UNITE]],"X",Tableau1[[#This Row],[LARGEUR UNITE]])</f>
        <v>39X39</v>
      </c>
      <c r="S351" s="16" t="s">
        <v>2064</v>
      </c>
      <c r="T351" s="16"/>
      <c r="U351" s="16" t="s">
        <v>1261</v>
      </c>
      <c r="V351" s="63" t="s">
        <v>2077</v>
      </c>
      <c r="W351" s="45" t="s">
        <v>2592</v>
      </c>
      <c r="X351" s="45"/>
      <c r="Y351" s="6" t="s">
        <v>1431</v>
      </c>
      <c r="Z351" s="18">
        <v>18</v>
      </c>
      <c r="AA351" s="92">
        <v>1800</v>
      </c>
      <c r="AB351" s="271">
        <v>6</v>
      </c>
      <c r="AC351" s="271">
        <v>4</v>
      </c>
      <c r="AD351" s="271">
        <v>24</v>
      </c>
      <c r="AE351" s="278">
        <f t="shared" ref="AE351" si="508">AF351/Z351</f>
        <v>8.0356611111111125</v>
      </c>
      <c r="AF351" s="268">
        <v>144.64190000000002</v>
      </c>
      <c r="AG351" s="278">
        <f t="shared" si="452"/>
        <v>80.356611111111135</v>
      </c>
      <c r="AH351" s="404">
        <v>24</v>
      </c>
      <c r="AI351" s="404">
        <f t="shared" si="453"/>
        <v>1</v>
      </c>
      <c r="AJ351" s="727">
        <v>0.75187700000000002</v>
      </c>
      <c r="AK351" s="88">
        <f t="shared" si="454"/>
        <v>1.9938323418722221</v>
      </c>
      <c r="AL351" s="88">
        <f t="shared" si="455"/>
        <v>35.888982153699999</v>
      </c>
      <c r="AM351" s="88">
        <f t="shared" si="456"/>
        <v>19.93832341872222</v>
      </c>
      <c r="AN351" t="s">
        <v>2826</v>
      </c>
      <c r="AO351" s="88" t="s">
        <v>2683</v>
      </c>
    </row>
    <row r="352" spans="1:41" ht="19.5" customHeight="1">
      <c r="A352" s="745" t="s">
        <v>1437</v>
      </c>
      <c r="B352" t="str">
        <f t="shared" ref="B352" si="509">+CONCATENATE(A352,"*",AH352)</f>
        <v>151992*72</v>
      </c>
      <c r="D352" s="42" t="s">
        <v>1674</v>
      </c>
      <c r="E352" s="187"/>
      <c r="F352" s="407"/>
      <c r="G352" s="226">
        <v>100</v>
      </c>
      <c r="H352" s="304"/>
      <c r="I352" s="406"/>
      <c r="J352" s="406"/>
      <c r="K352" s="58" t="s">
        <v>2604</v>
      </c>
      <c r="L352" s="16" t="s">
        <v>2613</v>
      </c>
      <c r="M352" s="16"/>
      <c r="N352" s="63" t="s">
        <v>2065</v>
      </c>
      <c r="O352" s="63" t="s">
        <v>2071</v>
      </c>
      <c r="P352" s="63">
        <v>39</v>
      </c>
      <c r="Q352" s="63">
        <v>39</v>
      </c>
      <c r="R352" t="str">
        <f>CONCATENATE(Tableau1[[#This Row],[LONGUEUR UNITE]],"X",Tableau1[[#This Row],[LARGEUR UNITE]])</f>
        <v>39X39</v>
      </c>
      <c r="S352" s="16" t="s">
        <v>2064</v>
      </c>
      <c r="T352" s="16"/>
      <c r="U352" s="16" t="s">
        <v>1261</v>
      </c>
      <c r="V352" s="63" t="s">
        <v>2077</v>
      </c>
      <c r="W352" s="45" t="s">
        <v>2592</v>
      </c>
      <c r="X352" s="45"/>
      <c r="Y352" s="6" t="s">
        <v>1431</v>
      </c>
      <c r="Z352" s="18">
        <v>18</v>
      </c>
      <c r="AA352" s="92">
        <v>1800</v>
      </c>
      <c r="AB352" s="271">
        <v>6</v>
      </c>
      <c r="AC352" s="271">
        <v>4</v>
      </c>
      <c r="AD352" s="271">
        <v>24</v>
      </c>
      <c r="AE352" s="278">
        <f t="shared" ref="AE352" si="510">AF352/Z352</f>
        <v>8.0356611111111125</v>
      </c>
      <c r="AF352" s="268">
        <v>144.64190000000002</v>
      </c>
      <c r="AG352" s="278">
        <f t="shared" si="452"/>
        <v>80.356611111111135</v>
      </c>
      <c r="AH352" s="404">
        <v>72</v>
      </c>
      <c r="AI352" s="404">
        <f t="shared" si="453"/>
        <v>3</v>
      </c>
      <c r="AJ352" s="727">
        <v>0.76925500000000002</v>
      </c>
      <c r="AK352" s="88">
        <f t="shared" si="454"/>
        <v>1.8541886230833338</v>
      </c>
      <c r="AL352" s="88">
        <f t="shared" si="455"/>
        <v>33.375395215500006</v>
      </c>
      <c r="AM352" s="88">
        <f t="shared" si="456"/>
        <v>18.541886230833335</v>
      </c>
      <c r="AN352" t="s">
        <v>2826</v>
      </c>
      <c r="AO352" s="88" t="s">
        <v>2683</v>
      </c>
    </row>
    <row r="353" spans="1:41" ht="19.5" customHeight="1">
      <c r="A353" s="745" t="s">
        <v>1437</v>
      </c>
      <c r="B353" t="str">
        <f t="shared" ref="B353" si="511">+CONCATENATE(A353,"*",AH353)</f>
        <v>151992*144</v>
      </c>
      <c r="D353" s="42" t="s">
        <v>1674</v>
      </c>
      <c r="E353" s="187"/>
      <c r="F353" s="407"/>
      <c r="G353" s="226">
        <v>100</v>
      </c>
      <c r="H353" s="304"/>
      <c r="I353" s="406"/>
      <c r="J353" s="406"/>
      <c r="K353" s="58" t="s">
        <v>2604</v>
      </c>
      <c r="L353" s="16" t="s">
        <v>2613</v>
      </c>
      <c r="M353" s="16"/>
      <c r="N353" s="63" t="s">
        <v>2065</v>
      </c>
      <c r="O353" s="63" t="s">
        <v>2071</v>
      </c>
      <c r="P353" s="63">
        <v>39</v>
      </c>
      <c r="Q353" s="63">
        <v>39</v>
      </c>
      <c r="R353" t="str">
        <f>CONCATENATE(Tableau1[[#This Row],[LONGUEUR UNITE]],"X",Tableau1[[#This Row],[LARGEUR UNITE]])</f>
        <v>39X39</v>
      </c>
      <c r="S353" s="16" t="s">
        <v>2064</v>
      </c>
      <c r="T353" s="16"/>
      <c r="U353" s="16" t="s">
        <v>1261</v>
      </c>
      <c r="V353" s="63" t="s">
        <v>2077</v>
      </c>
      <c r="W353" s="45" t="s">
        <v>2592</v>
      </c>
      <c r="X353" s="45"/>
      <c r="Y353" s="6" t="s">
        <v>1431</v>
      </c>
      <c r="Z353" s="18">
        <v>18</v>
      </c>
      <c r="AA353" s="92">
        <v>1800</v>
      </c>
      <c r="AB353" s="271">
        <v>6</v>
      </c>
      <c r="AC353" s="271">
        <v>4</v>
      </c>
      <c r="AD353" s="271">
        <v>24</v>
      </c>
      <c r="AE353" s="278">
        <f t="shared" ref="AE353" si="512">AF353/Z353</f>
        <v>8.0356611111111125</v>
      </c>
      <c r="AF353" s="268">
        <v>144.64190000000002</v>
      </c>
      <c r="AG353" s="278">
        <f t="shared" si="452"/>
        <v>80.356611111111135</v>
      </c>
      <c r="AH353" s="404">
        <v>144</v>
      </c>
      <c r="AI353" s="404">
        <f t="shared" si="453"/>
        <v>6</v>
      </c>
      <c r="AJ353" s="727">
        <v>0.77173599999999998</v>
      </c>
      <c r="AK353" s="88">
        <f t="shared" si="454"/>
        <v>1.8342521478666671</v>
      </c>
      <c r="AL353" s="88">
        <f t="shared" si="455"/>
        <v>33.016538661600009</v>
      </c>
      <c r="AM353" s="88">
        <f t="shared" si="456"/>
        <v>18.342521478666672</v>
      </c>
      <c r="AN353" t="s">
        <v>2826</v>
      </c>
      <c r="AO353" s="88" t="s">
        <v>2683</v>
      </c>
    </row>
    <row r="354" spans="1:41" ht="19.5" customHeight="1">
      <c r="A354" s="745" t="s">
        <v>1437</v>
      </c>
      <c r="B354" t="str">
        <f t="shared" ref="B354" si="513">+CONCATENATE(A354,"*",AH354)</f>
        <v>151992*360</v>
      </c>
      <c r="D354" s="42" t="s">
        <v>1674</v>
      </c>
      <c r="E354" s="187"/>
      <c r="F354" s="407"/>
      <c r="G354" s="226">
        <v>100</v>
      </c>
      <c r="H354" s="304"/>
      <c r="I354" s="406"/>
      <c r="J354" s="406"/>
      <c r="K354" s="58" t="s">
        <v>2604</v>
      </c>
      <c r="L354" s="16" t="s">
        <v>2613</v>
      </c>
      <c r="M354" s="16"/>
      <c r="N354" s="63" t="s">
        <v>2065</v>
      </c>
      <c r="O354" s="63" t="s">
        <v>2071</v>
      </c>
      <c r="P354" s="63">
        <v>39</v>
      </c>
      <c r="Q354" s="63">
        <v>39</v>
      </c>
      <c r="R354" t="str">
        <f>CONCATENATE(Tableau1[[#This Row],[LONGUEUR UNITE]],"X",Tableau1[[#This Row],[LARGEUR UNITE]])</f>
        <v>39X39</v>
      </c>
      <c r="S354" s="16" t="s">
        <v>2064</v>
      </c>
      <c r="T354" s="16"/>
      <c r="U354" s="16" t="s">
        <v>1261</v>
      </c>
      <c r="V354" s="63" t="s">
        <v>2077</v>
      </c>
      <c r="W354" s="45" t="s">
        <v>2592</v>
      </c>
      <c r="X354" s="45"/>
      <c r="Y354" s="6" t="s">
        <v>1431</v>
      </c>
      <c r="Z354" s="18">
        <v>18</v>
      </c>
      <c r="AA354" s="92">
        <v>1800</v>
      </c>
      <c r="AB354" s="271">
        <v>6</v>
      </c>
      <c r="AC354" s="271">
        <v>4</v>
      </c>
      <c r="AD354" s="271">
        <v>24</v>
      </c>
      <c r="AE354" s="278">
        <f t="shared" ref="AE354" si="514">AF354/Z354</f>
        <v>8.0356611111111125</v>
      </c>
      <c r="AF354" s="268">
        <v>144.64190000000002</v>
      </c>
      <c r="AG354" s="278">
        <f t="shared" si="452"/>
        <v>80.356611111111135</v>
      </c>
      <c r="AH354" s="404">
        <v>360</v>
      </c>
      <c r="AI354" s="404">
        <f t="shared" si="453"/>
        <v>15</v>
      </c>
      <c r="AJ354" s="727">
        <v>0.776698</v>
      </c>
      <c r="AK354" s="88">
        <f t="shared" si="454"/>
        <v>1.7943791974333334</v>
      </c>
      <c r="AL354" s="88">
        <f t="shared" si="455"/>
        <v>32.2988255538</v>
      </c>
      <c r="AM354" s="88">
        <f t="shared" si="456"/>
        <v>17.943791974333333</v>
      </c>
      <c r="AN354" t="s">
        <v>2826</v>
      </c>
      <c r="AO354" s="88" t="s">
        <v>2683</v>
      </c>
    </row>
    <row r="355" spans="1:41" ht="19.5" customHeight="1">
      <c r="A355" s="745" t="s">
        <v>1437</v>
      </c>
      <c r="B355" t="str">
        <f t="shared" ref="B355" si="515">+CONCATENATE(A355,"*",AH355)</f>
        <v>151992*792</v>
      </c>
      <c r="D355" s="42" t="s">
        <v>1674</v>
      </c>
      <c r="E355" s="187"/>
      <c r="F355" s="407"/>
      <c r="G355" s="226">
        <v>100</v>
      </c>
      <c r="H355" s="304"/>
      <c r="I355" s="406"/>
      <c r="J355" s="406"/>
      <c r="K355" s="58" t="s">
        <v>2604</v>
      </c>
      <c r="L355" s="16" t="s">
        <v>2613</v>
      </c>
      <c r="M355" s="16"/>
      <c r="N355" s="63" t="s">
        <v>2065</v>
      </c>
      <c r="O355" s="63" t="s">
        <v>2071</v>
      </c>
      <c r="P355" s="63">
        <v>39</v>
      </c>
      <c r="Q355" s="63">
        <v>39</v>
      </c>
      <c r="R355" t="str">
        <f>CONCATENATE(Tableau1[[#This Row],[LONGUEUR UNITE]],"X",Tableau1[[#This Row],[LARGEUR UNITE]])</f>
        <v>39X39</v>
      </c>
      <c r="S355" s="16" t="s">
        <v>2064</v>
      </c>
      <c r="T355" s="16"/>
      <c r="U355" s="16" t="s">
        <v>1261</v>
      </c>
      <c r="V355" s="63" t="s">
        <v>2077</v>
      </c>
      <c r="W355" s="45" t="s">
        <v>2592</v>
      </c>
      <c r="X355" s="45"/>
      <c r="Y355" s="6" t="s">
        <v>1431</v>
      </c>
      <c r="Z355" s="18">
        <v>18</v>
      </c>
      <c r="AA355" s="92">
        <v>1800</v>
      </c>
      <c r="AB355" s="271">
        <v>6</v>
      </c>
      <c r="AC355" s="271">
        <v>4</v>
      </c>
      <c r="AD355" s="271">
        <v>24</v>
      </c>
      <c r="AE355" s="278">
        <f t="shared" ref="AE355" si="516">AF355/Z355</f>
        <v>8.0356611111111125</v>
      </c>
      <c r="AF355" s="268">
        <v>144.64190000000002</v>
      </c>
      <c r="AG355" s="278">
        <f t="shared" si="452"/>
        <v>80.356611111111135</v>
      </c>
      <c r="AH355" s="404">
        <v>792</v>
      </c>
      <c r="AI355" s="404">
        <f t="shared" si="453"/>
        <v>33</v>
      </c>
      <c r="AJ355" s="727">
        <v>0.78910399999999992</v>
      </c>
      <c r="AK355" s="88">
        <f t="shared" si="454"/>
        <v>1.6946887856888901</v>
      </c>
      <c r="AL355" s="88">
        <f t="shared" si="455"/>
        <v>30.504398142400021</v>
      </c>
      <c r="AM355" s="88">
        <f t="shared" si="456"/>
        <v>16.9468878568889</v>
      </c>
      <c r="AN355" t="s">
        <v>2826</v>
      </c>
      <c r="AO355" s="88" t="s">
        <v>2683</v>
      </c>
    </row>
    <row r="356" spans="1:41" ht="19.5" customHeight="1">
      <c r="A356" s="745" t="s">
        <v>120</v>
      </c>
      <c r="B356" t="str">
        <f t="shared" si="450"/>
        <v>151760*1</v>
      </c>
      <c r="D356" s="42" t="s">
        <v>805</v>
      </c>
      <c r="E356" s="187"/>
      <c r="F356" s="407"/>
      <c r="G356" s="226">
        <v>100</v>
      </c>
      <c r="H356" s="304"/>
      <c r="I356" s="406"/>
      <c r="J356" s="406"/>
      <c r="K356" s="58" t="s">
        <v>2604</v>
      </c>
      <c r="L356" s="16" t="s">
        <v>2613</v>
      </c>
      <c r="M356" s="16"/>
      <c r="N356" s="63" t="s">
        <v>2065</v>
      </c>
      <c r="O356" s="63" t="s">
        <v>2071</v>
      </c>
      <c r="P356" s="63">
        <v>39</v>
      </c>
      <c r="Q356" s="63">
        <v>39</v>
      </c>
      <c r="R356" t="str">
        <f>CONCATENATE(Tableau1[[#This Row],[LONGUEUR UNITE]],"X",Tableau1[[#This Row],[LARGEUR UNITE]])</f>
        <v>39X39</v>
      </c>
      <c r="S356" s="16" t="s">
        <v>2064</v>
      </c>
      <c r="T356" s="16"/>
      <c r="U356" s="16" t="s">
        <v>1261</v>
      </c>
      <c r="V356" s="63" t="s">
        <v>2078</v>
      </c>
      <c r="W356" s="45" t="s">
        <v>2592</v>
      </c>
      <c r="X356" s="45"/>
      <c r="Y356" s="6" t="s">
        <v>121</v>
      </c>
      <c r="Z356" s="18">
        <v>18</v>
      </c>
      <c r="AA356" s="92">
        <v>1800</v>
      </c>
      <c r="AB356" s="271">
        <v>6</v>
      </c>
      <c r="AC356" s="271">
        <v>4</v>
      </c>
      <c r="AD356" s="271">
        <v>24</v>
      </c>
      <c r="AE356" s="278">
        <f t="shared" si="451"/>
        <v>8.0356666666666658</v>
      </c>
      <c r="AF356" s="268">
        <v>144.642</v>
      </c>
      <c r="AG356" s="278">
        <f t="shared" si="452"/>
        <v>80.356666666666655</v>
      </c>
      <c r="AH356" s="404">
        <v>1</v>
      </c>
      <c r="AI356" s="404">
        <f t="shared" si="453"/>
        <v>4.1666666666666664E-2</v>
      </c>
      <c r="AJ356" s="727">
        <v>0.71462500000000007</v>
      </c>
      <c r="AK356" s="88">
        <f t="shared" si="454"/>
        <v>2.2931783749999997</v>
      </c>
      <c r="AL356" s="88">
        <f t="shared" si="455"/>
        <v>41.277210749999995</v>
      </c>
      <c r="AM356" s="88">
        <f t="shared" si="456"/>
        <v>22.931783749999997</v>
      </c>
      <c r="AN356" t="s">
        <v>2826</v>
      </c>
      <c r="AO356" s="88" t="s">
        <v>2683</v>
      </c>
    </row>
    <row r="357" spans="1:41" ht="19.5" customHeight="1">
      <c r="A357" s="745" t="s">
        <v>120</v>
      </c>
      <c r="B357" t="str">
        <f t="shared" ref="B357" si="517">+CONCATENATE(A357,"*",AH357)</f>
        <v>151760*24</v>
      </c>
      <c r="D357" s="42" t="s">
        <v>805</v>
      </c>
      <c r="E357" s="187"/>
      <c r="F357" s="407"/>
      <c r="G357" s="226">
        <v>100</v>
      </c>
      <c r="H357" s="304"/>
      <c r="I357" s="406"/>
      <c r="J357" s="406"/>
      <c r="K357" s="58" t="s">
        <v>2604</v>
      </c>
      <c r="L357" s="16" t="s">
        <v>2613</v>
      </c>
      <c r="M357" s="16"/>
      <c r="N357" s="63" t="s">
        <v>2065</v>
      </c>
      <c r="O357" s="63" t="s">
        <v>2071</v>
      </c>
      <c r="P357" s="63">
        <v>39</v>
      </c>
      <c r="Q357" s="63">
        <v>39</v>
      </c>
      <c r="R357" t="str">
        <f>CONCATENATE(Tableau1[[#This Row],[LONGUEUR UNITE]],"X",Tableau1[[#This Row],[LARGEUR UNITE]])</f>
        <v>39X39</v>
      </c>
      <c r="S357" s="16" t="s">
        <v>2064</v>
      </c>
      <c r="T357" s="16"/>
      <c r="U357" s="16" t="s">
        <v>1261</v>
      </c>
      <c r="V357" s="63" t="s">
        <v>2078</v>
      </c>
      <c r="W357" s="45" t="s">
        <v>2592</v>
      </c>
      <c r="X357" s="45"/>
      <c r="Y357" s="6" t="s">
        <v>121</v>
      </c>
      <c r="Z357" s="18">
        <v>18</v>
      </c>
      <c r="AA357" s="92">
        <v>1800</v>
      </c>
      <c r="AB357" s="271">
        <v>6</v>
      </c>
      <c r="AC357" s="271">
        <v>4</v>
      </c>
      <c r="AD357" s="271">
        <v>24</v>
      </c>
      <c r="AE357" s="278">
        <f t="shared" ref="AE357" si="518">AF357/Z357</f>
        <v>8.0356666666666658</v>
      </c>
      <c r="AF357" s="268">
        <v>144.642</v>
      </c>
      <c r="AG357" s="278">
        <f t="shared" si="452"/>
        <v>80.356666666666655</v>
      </c>
      <c r="AH357" s="404">
        <v>24</v>
      </c>
      <c r="AI357" s="404">
        <f t="shared" si="453"/>
        <v>1</v>
      </c>
      <c r="AJ357" s="727">
        <v>0.75187700000000002</v>
      </c>
      <c r="AK357" s="88">
        <f t="shared" si="454"/>
        <v>1.9938337203333332</v>
      </c>
      <c r="AL357" s="88">
        <f t="shared" si="455"/>
        <v>35.889006965999997</v>
      </c>
      <c r="AM357" s="88">
        <f t="shared" si="456"/>
        <v>19.938337203333329</v>
      </c>
      <c r="AN357" t="s">
        <v>2826</v>
      </c>
      <c r="AO357" s="88" t="s">
        <v>2683</v>
      </c>
    </row>
    <row r="358" spans="1:41" ht="19.5" customHeight="1">
      <c r="A358" s="745" t="s">
        <v>120</v>
      </c>
      <c r="B358" t="str">
        <f t="shared" ref="B358" si="519">+CONCATENATE(A358,"*",AH358)</f>
        <v>151760*72</v>
      </c>
      <c r="D358" s="42" t="s">
        <v>805</v>
      </c>
      <c r="E358" s="187"/>
      <c r="F358" s="407"/>
      <c r="G358" s="226">
        <v>100</v>
      </c>
      <c r="H358" s="304"/>
      <c r="I358" s="406"/>
      <c r="J358" s="406"/>
      <c r="K358" s="58" t="s">
        <v>2604</v>
      </c>
      <c r="L358" s="16" t="s">
        <v>2613</v>
      </c>
      <c r="M358" s="16"/>
      <c r="N358" s="63" t="s">
        <v>2065</v>
      </c>
      <c r="O358" s="63" t="s">
        <v>2071</v>
      </c>
      <c r="P358" s="63">
        <v>39</v>
      </c>
      <c r="Q358" s="63">
        <v>39</v>
      </c>
      <c r="R358" t="str">
        <f>CONCATENATE(Tableau1[[#This Row],[LONGUEUR UNITE]],"X",Tableau1[[#This Row],[LARGEUR UNITE]])</f>
        <v>39X39</v>
      </c>
      <c r="S358" s="16" t="s">
        <v>2064</v>
      </c>
      <c r="T358" s="16"/>
      <c r="U358" s="16" t="s">
        <v>1261</v>
      </c>
      <c r="V358" s="63" t="s">
        <v>2078</v>
      </c>
      <c r="W358" s="45" t="s">
        <v>2592</v>
      </c>
      <c r="X358" s="45"/>
      <c r="Y358" s="6" t="s">
        <v>121</v>
      </c>
      <c r="Z358" s="18">
        <v>18</v>
      </c>
      <c r="AA358" s="92">
        <v>1800</v>
      </c>
      <c r="AB358" s="271">
        <v>6</v>
      </c>
      <c r="AC358" s="271">
        <v>4</v>
      </c>
      <c r="AD358" s="271">
        <v>24</v>
      </c>
      <c r="AE358" s="278">
        <f t="shared" ref="AE358" si="520">AF358/Z358</f>
        <v>8.0356666666666658</v>
      </c>
      <c r="AF358" s="268">
        <v>144.642</v>
      </c>
      <c r="AG358" s="278">
        <f t="shared" si="452"/>
        <v>80.356666666666655</v>
      </c>
      <c r="AH358" s="404">
        <v>72</v>
      </c>
      <c r="AI358" s="404">
        <f t="shared" si="453"/>
        <v>3</v>
      </c>
      <c r="AJ358" s="727">
        <v>0.76925500000000002</v>
      </c>
      <c r="AK358" s="88">
        <f t="shared" si="454"/>
        <v>1.8541899049999999</v>
      </c>
      <c r="AL358" s="88">
        <f t="shared" si="455"/>
        <v>33.375418289999999</v>
      </c>
      <c r="AM358" s="88">
        <f t="shared" si="456"/>
        <v>18.541899049999998</v>
      </c>
      <c r="AN358" t="s">
        <v>2826</v>
      </c>
      <c r="AO358" s="88" t="s">
        <v>2683</v>
      </c>
    </row>
    <row r="359" spans="1:41" ht="19.5" customHeight="1">
      <c r="A359" s="745" t="s">
        <v>120</v>
      </c>
      <c r="B359" t="str">
        <f t="shared" ref="B359" si="521">+CONCATENATE(A359,"*",AH359)</f>
        <v>151760*144</v>
      </c>
      <c r="D359" s="42" t="s">
        <v>805</v>
      </c>
      <c r="E359" s="187"/>
      <c r="F359" s="407"/>
      <c r="G359" s="226">
        <v>100</v>
      </c>
      <c r="H359" s="304"/>
      <c r="I359" s="406"/>
      <c r="J359" s="406"/>
      <c r="K359" s="58" t="s">
        <v>2604</v>
      </c>
      <c r="L359" s="16" t="s">
        <v>2613</v>
      </c>
      <c r="M359" s="16"/>
      <c r="N359" s="63" t="s">
        <v>2065</v>
      </c>
      <c r="O359" s="63" t="s">
        <v>2071</v>
      </c>
      <c r="P359" s="63">
        <v>39</v>
      </c>
      <c r="Q359" s="63">
        <v>39</v>
      </c>
      <c r="R359" t="str">
        <f>CONCATENATE(Tableau1[[#This Row],[LONGUEUR UNITE]],"X",Tableau1[[#This Row],[LARGEUR UNITE]])</f>
        <v>39X39</v>
      </c>
      <c r="S359" s="16" t="s">
        <v>2064</v>
      </c>
      <c r="T359" s="16"/>
      <c r="U359" s="16" t="s">
        <v>1261</v>
      </c>
      <c r="V359" s="63" t="s">
        <v>2078</v>
      </c>
      <c r="W359" s="45" t="s">
        <v>2592</v>
      </c>
      <c r="X359" s="45"/>
      <c r="Y359" s="6" t="s">
        <v>121</v>
      </c>
      <c r="Z359" s="18">
        <v>18</v>
      </c>
      <c r="AA359" s="92">
        <v>1800</v>
      </c>
      <c r="AB359" s="271">
        <v>6</v>
      </c>
      <c r="AC359" s="271">
        <v>4</v>
      </c>
      <c r="AD359" s="271">
        <v>24</v>
      </c>
      <c r="AE359" s="278">
        <f t="shared" ref="AE359" si="522">AF359/Z359</f>
        <v>8.0356666666666658</v>
      </c>
      <c r="AF359" s="268">
        <v>144.642</v>
      </c>
      <c r="AG359" s="278">
        <f t="shared" si="452"/>
        <v>80.356666666666655</v>
      </c>
      <c r="AH359" s="404">
        <v>144</v>
      </c>
      <c r="AI359" s="404">
        <f t="shared" si="453"/>
        <v>6</v>
      </c>
      <c r="AJ359" s="727">
        <v>0.77173599999999998</v>
      </c>
      <c r="AK359" s="88">
        <f t="shared" si="454"/>
        <v>1.8342534160000004</v>
      </c>
      <c r="AL359" s="88">
        <f t="shared" si="455"/>
        <v>33.016561488000008</v>
      </c>
      <c r="AM359" s="88">
        <f t="shared" si="456"/>
        <v>18.342534160000003</v>
      </c>
      <c r="AN359" t="s">
        <v>2826</v>
      </c>
      <c r="AO359" s="88" t="s">
        <v>2683</v>
      </c>
    </row>
    <row r="360" spans="1:41" ht="19.5" customHeight="1">
      <c r="A360" s="745" t="s">
        <v>120</v>
      </c>
      <c r="B360" t="str">
        <f t="shared" ref="B360" si="523">+CONCATENATE(A360,"*",AH360)</f>
        <v>151760*360</v>
      </c>
      <c r="D360" s="42" t="s">
        <v>805</v>
      </c>
      <c r="E360" s="187"/>
      <c r="F360" s="407"/>
      <c r="G360" s="226">
        <v>100</v>
      </c>
      <c r="H360" s="304"/>
      <c r="I360" s="406"/>
      <c r="J360" s="406"/>
      <c r="K360" s="58" t="s">
        <v>2604</v>
      </c>
      <c r="L360" s="16" t="s">
        <v>2613</v>
      </c>
      <c r="M360" s="16"/>
      <c r="N360" s="63" t="s">
        <v>2065</v>
      </c>
      <c r="O360" s="63" t="s">
        <v>2071</v>
      </c>
      <c r="P360" s="63">
        <v>39</v>
      </c>
      <c r="Q360" s="63">
        <v>39</v>
      </c>
      <c r="R360" t="str">
        <f>CONCATENATE(Tableau1[[#This Row],[LONGUEUR UNITE]],"X",Tableau1[[#This Row],[LARGEUR UNITE]])</f>
        <v>39X39</v>
      </c>
      <c r="S360" s="16" t="s">
        <v>2064</v>
      </c>
      <c r="T360" s="16"/>
      <c r="U360" s="16" t="s">
        <v>1261</v>
      </c>
      <c r="V360" s="63" t="s">
        <v>2078</v>
      </c>
      <c r="W360" s="45" t="s">
        <v>2592</v>
      </c>
      <c r="X360" s="45"/>
      <c r="Y360" s="6" t="s">
        <v>121</v>
      </c>
      <c r="Z360" s="18">
        <v>18</v>
      </c>
      <c r="AA360" s="92">
        <v>1800</v>
      </c>
      <c r="AB360" s="271">
        <v>6</v>
      </c>
      <c r="AC360" s="271">
        <v>4</v>
      </c>
      <c r="AD360" s="271">
        <v>24</v>
      </c>
      <c r="AE360" s="278">
        <f t="shared" ref="AE360" si="524">AF360/Z360</f>
        <v>8.0356666666666658</v>
      </c>
      <c r="AF360" s="268">
        <v>144.642</v>
      </c>
      <c r="AG360" s="278">
        <f t="shared" si="452"/>
        <v>80.356666666666655</v>
      </c>
      <c r="AH360" s="404">
        <v>360</v>
      </c>
      <c r="AI360" s="404">
        <f t="shared" si="453"/>
        <v>15</v>
      </c>
      <c r="AJ360" s="727">
        <v>0.776698</v>
      </c>
      <c r="AK360" s="88">
        <f t="shared" si="454"/>
        <v>1.7943804379999999</v>
      </c>
      <c r="AL360" s="88">
        <f t="shared" si="455"/>
        <v>32.298847883999997</v>
      </c>
      <c r="AM360" s="88">
        <f t="shared" si="456"/>
        <v>17.943804379999996</v>
      </c>
      <c r="AN360" t="s">
        <v>2826</v>
      </c>
      <c r="AO360" s="88" t="s">
        <v>2683</v>
      </c>
    </row>
    <row r="361" spans="1:41" ht="19.5" customHeight="1">
      <c r="A361" s="745" t="s">
        <v>120</v>
      </c>
      <c r="B361" t="str">
        <f t="shared" ref="B361" si="525">+CONCATENATE(A361,"*",AH361)</f>
        <v>151760*792</v>
      </c>
      <c r="D361" s="42" t="s">
        <v>805</v>
      </c>
      <c r="E361" s="187"/>
      <c r="F361" s="407"/>
      <c r="G361" s="226">
        <v>100</v>
      </c>
      <c r="H361" s="304"/>
      <c r="I361" s="406"/>
      <c r="J361" s="406"/>
      <c r="K361" s="58" t="s">
        <v>2604</v>
      </c>
      <c r="L361" s="16" t="s">
        <v>2613</v>
      </c>
      <c r="M361" s="16"/>
      <c r="N361" s="63" t="s">
        <v>2065</v>
      </c>
      <c r="O361" s="63" t="s">
        <v>2071</v>
      </c>
      <c r="P361" s="63">
        <v>39</v>
      </c>
      <c r="Q361" s="63">
        <v>39</v>
      </c>
      <c r="R361" t="str">
        <f>CONCATENATE(Tableau1[[#This Row],[LONGUEUR UNITE]],"X",Tableau1[[#This Row],[LARGEUR UNITE]])</f>
        <v>39X39</v>
      </c>
      <c r="S361" s="16" t="s">
        <v>2064</v>
      </c>
      <c r="T361" s="16"/>
      <c r="U361" s="16" t="s">
        <v>1261</v>
      </c>
      <c r="V361" s="63" t="s">
        <v>2078</v>
      </c>
      <c r="W361" s="45" t="s">
        <v>2592</v>
      </c>
      <c r="X361" s="45"/>
      <c r="Y361" s="6" t="s">
        <v>121</v>
      </c>
      <c r="Z361" s="18">
        <v>18</v>
      </c>
      <c r="AA361" s="92">
        <v>1800</v>
      </c>
      <c r="AB361" s="271">
        <v>6</v>
      </c>
      <c r="AC361" s="271">
        <v>4</v>
      </c>
      <c r="AD361" s="271">
        <v>24</v>
      </c>
      <c r="AE361" s="278">
        <f t="shared" ref="AE361" si="526">AF361/Z361</f>
        <v>8.0356666666666658</v>
      </c>
      <c r="AF361" s="268">
        <v>144.642</v>
      </c>
      <c r="AG361" s="278">
        <f t="shared" si="452"/>
        <v>80.356666666666655</v>
      </c>
      <c r="AH361" s="404">
        <v>792</v>
      </c>
      <c r="AI361" s="404">
        <f t="shared" si="453"/>
        <v>33</v>
      </c>
      <c r="AJ361" s="727">
        <v>0.78910399999999992</v>
      </c>
      <c r="AK361" s="88">
        <f t="shared" si="454"/>
        <v>1.6946899573333343</v>
      </c>
      <c r="AL361" s="88">
        <f t="shared" si="455"/>
        <v>30.504419232000018</v>
      </c>
      <c r="AM361" s="88">
        <f t="shared" si="456"/>
        <v>16.946899573333344</v>
      </c>
      <c r="AN361" t="s">
        <v>2826</v>
      </c>
      <c r="AO361" s="88" t="s">
        <v>2683</v>
      </c>
    </row>
    <row r="362" spans="1:41" ht="19.5" customHeight="1">
      <c r="A362" s="745" t="s">
        <v>122</v>
      </c>
      <c r="B362" t="str">
        <f t="shared" si="450"/>
        <v>151520*1</v>
      </c>
      <c r="D362" s="42" t="s">
        <v>791</v>
      </c>
      <c r="E362" s="187"/>
      <c r="F362" s="407"/>
      <c r="G362" s="226">
        <v>100</v>
      </c>
      <c r="H362" s="304"/>
      <c r="I362" s="406"/>
      <c r="J362" s="406"/>
      <c r="K362" s="58" t="s">
        <v>2604</v>
      </c>
      <c r="L362" s="16" t="s">
        <v>2613</v>
      </c>
      <c r="M362" s="16"/>
      <c r="N362" s="63" t="s">
        <v>2065</v>
      </c>
      <c r="O362" s="63" t="s">
        <v>2071</v>
      </c>
      <c r="P362" s="63">
        <v>39</v>
      </c>
      <c r="Q362" s="63">
        <v>39</v>
      </c>
      <c r="R362" t="str">
        <f>CONCATENATE(Tableau1[[#This Row],[LONGUEUR UNITE]],"X",Tableau1[[#This Row],[LARGEUR UNITE]])</f>
        <v>39X39</v>
      </c>
      <c r="S362" s="16" t="s">
        <v>2064</v>
      </c>
      <c r="T362" s="16"/>
      <c r="U362" s="16" t="s">
        <v>1261</v>
      </c>
      <c r="V362" s="63" t="s">
        <v>2079</v>
      </c>
      <c r="W362" s="45" t="s">
        <v>2592</v>
      </c>
      <c r="X362" s="45"/>
      <c r="Y362" s="6" t="s">
        <v>123</v>
      </c>
      <c r="Z362" s="18">
        <v>18</v>
      </c>
      <c r="AA362" s="92">
        <v>1800</v>
      </c>
      <c r="AB362" s="271">
        <v>6</v>
      </c>
      <c r="AC362" s="271">
        <v>4</v>
      </c>
      <c r="AD362" s="271">
        <v>24</v>
      </c>
      <c r="AE362" s="278">
        <f t="shared" si="451"/>
        <v>8.0356666666666658</v>
      </c>
      <c r="AF362" s="268">
        <v>144.642</v>
      </c>
      <c r="AG362" s="278">
        <f t="shared" si="452"/>
        <v>80.356666666666655</v>
      </c>
      <c r="AH362" s="404">
        <v>1</v>
      </c>
      <c r="AI362" s="404">
        <f t="shared" si="453"/>
        <v>4.1666666666666664E-2</v>
      </c>
      <c r="AJ362" s="727">
        <v>0.71462500000000007</v>
      </c>
      <c r="AK362" s="88">
        <f t="shared" si="454"/>
        <v>2.2931783749999997</v>
      </c>
      <c r="AL362" s="88">
        <f t="shared" si="455"/>
        <v>41.277210749999995</v>
      </c>
      <c r="AM362" s="88">
        <f t="shared" si="456"/>
        <v>22.931783749999997</v>
      </c>
      <c r="AN362" t="s">
        <v>2826</v>
      </c>
      <c r="AO362" s="88" t="s">
        <v>2683</v>
      </c>
    </row>
    <row r="363" spans="1:41" ht="19.5" customHeight="1">
      <c r="A363" s="745" t="s">
        <v>122</v>
      </c>
      <c r="B363" t="str">
        <f t="shared" ref="B363" si="527">+CONCATENATE(A363,"*",AH363)</f>
        <v>151520*24</v>
      </c>
      <c r="D363" s="42" t="s">
        <v>791</v>
      </c>
      <c r="E363" s="187"/>
      <c r="F363" s="407"/>
      <c r="G363" s="226">
        <v>100</v>
      </c>
      <c r="H363" s="304"/>
      <c r="I363" s="406"/>
      <c r="J363" s="406"/>
      <c r="K363" s="58" t="s">
        <v>2604</v>
      </c>
      <c r="L363" s="16" t="s">
        <v>2613</v>
      </c>
      <c r="M363" s="16"/>
      <c r="N363" s="63" t="s">
        <v>2065</v>
      </c>
      <c r="O363" s="63" t="s">
        <v>2071</v>
      </c>
      <c r="P363" s="63">
        <v>39</v>
      </c>
      <c r="Q363" s="63">
        <v>39</v>
      </c>
      <c r="R363" t="str">
        <f>CONCATENATE(Tableau1[[#This Row],[LONGUEUR UNITE]],"X",Tableau1[[#This Row],[LARGEUR UNITE]])</f>
        <v>39X39</v>
      </c>
      <c r="S363" s="16" t="s">
        <v>2064</v>
      </c>
      <c r="T363" s="16"/>
      <c r="U363" s="16" t="s">
        <v>1261</v>
      </c>
      <c r="V363" s="63" t="s">
        <v>2079</v>
      </c>
      <c r="W363" s="45" t="s">
        <v>2592</v>
      </c>
      <c r="X363" s="45"/>
      <c r="Y363" s="6" t="s">
        <v>123</v>
      </c>
      <c r="Z363" s="18">
        <v>18</v>
      </c>
      <c r="AA363" s="92">
        <v>1800</v>
      </c>
      <c r="AB363" s="271">
        <v>6</v>
      </c>
      <c r="AC363" s="271">
        <v>4</v>
      </c>
      <c r="AD363" s="271">
        <v>24</v>
      </c>
      <c r="AE363" s="278">
        <f t="shared" ref="AE363" si="528">AF363/Z363</f>
        <v>8.0356666666666658</v>
      </c>
      <c r="AF363" s="268">
        <v>144.642</v>
      </c>
      <c r="AG363" s="278">
        <f t="shared" si="452"/>
        <v>80.356666666666655</v>
      </c>
      <c r="AH363" s="404">
        <v>24</v>
      </c>
      <c r="AI363" s="404">
        <f t="shared" si="453"/>
        <v>1</v>
      </c>
      <c r="AJ363" s="727">
        <v>0.75187700000000002</v>
      </c>
      <c r="AK363" s="88">
        <f t="shared" si="454"/>
        <v>1.9938337203333332</v>
      </c>
      <c r="AL363" s="88">
        <f t="shared" si="455"/>
        <v>35.889006965999997</v>
      </c>
      <c r="AM363" s="88">
        <f t="shared" si="456"/>
        <v>19.938337203333329</v>
      </c>
      <c r="AN363" t="s">
        <v>2826</v>
      </c>
      <c r="AO363" s="88" t="s">
        <v>2683</v>
      </c>
    </row>
    <row r="364" spans="1:41" ht="19.5" customHeight="1">
      <c r="A364" s="745" t="s">
        <v>122</v>
      </c>
      <c r="B364" t="str">
        <f t="shared" ref="B364" si="529">+CONCATENATE(A364,"*",AH364)</f>
        <v>151520*72</v>
      </c>
      <c r="D364" s="42" t="s">
        <v>791</v>
      </c>
      <c r="E364" s="187"/>
      <c r="F364" s="407"/>
      <c r="G364" s="226">
        <v>100</v>
      </c>
      <c r="H364" s="304"/>
      <c r="I364" s="406"/>
      <c r="J364" s="406"/>
      <c r="K364" s="58" t="s">
        <v>2604</v>
      </c>
      <c r="L364" s="16" t="s">
        <v>2613</v>
      </c>
      <c r="M364" s="16"/>
      <c r="N364" s="63" t="s">
        <v>2065</v>
      </c>
      <c r="O364" s="63" t="s">
        <v>2071</v>
      </c>
      <c r="P364" s="63">
        <v>39</v>
      </c>
      <c r="Q364" s="63">
        <v>39</v>
      </c>
      <c r="R364" t="str">
        <f>CONCATENATE(Tableau1[[#This Row],[LONGUEUR UNITE]],"X",Tableau1[[#This Row],[LARGEUR UNITE]])</f>
        <v>39X39</v>
      </c>
      <c r="S364" s="16" t="s">
        <v>2064</v>
      </c>
      <c r="T364" s="16"/>
      <c r="U364" s="16" t="s">
        <v>1261</v>
      </c>
      <c r="V364" s="63" t="s">
        <v>2079</v>
      </c>
      <c r="W364" s="45" t="s">
        <v>2592</v>
      </c>
      <c r="X364" s="45"/>
      <c r="Y364" s="6" t="s">
        <v>123</v>
      </c>
      <c r="Z364" s="18">
        <v>18</v>
      </c>
      <c r="AA364" s="92">
        <v>1800</v>
      </c>
      <c r="AB364" s="271">
        <v>6</v>
      </c>
      <c r="AC364" s="271">
        <v>4</v>
      </c>
      <c r="AD364" s="271">
        <v>24</v>
      </c>
      <c r="AE364" s="278">
        <f t="shared" ref="AE364" si="530">AF364/Z364</f>
        <v>8.0356666666666658</v>
      </c>
      <c r="AF364" s="268">
        <v>144.642</v>
      </c>
      <c r="AG364" s="278">
        <f t="shared" si="452"/>
        <v>80.356666666666655</v>
      </c>
      <c r="AH364" s="404">
        <v>72</v>
      </c>
      <c r="AI364" s="404">
        <f t="shared" si="453"/>
        <v>3</v>
      </c>
      <c r="AJ364" s="727">
        <v>0.76925500000000002</v>
      </c>
      <c r="AK364" s="88">
        <f t="shared" si="454"/>
        <v>1.8541899049999999</v>
      </c>
      <c r="AL364" s="88">
        <f t="shared" si="455"/>
        <v>33.375418289999999</v>
      </c>
      <c r="AM364" s="88">
        <f t="shared" si="456"/>
        <v>18.541899049999998</v>
      </c>
      <c r="AN364" t="s">
        <v>2826</v>
      </c>
      <c r="AO364" s="88" t="s">
        <v>2683</v>
      </c>
    </row>
    <row r="365" spans="1:41" ht="19.5" customHeight="1">
      <c r="A365" s="745" t="s">
        <v>122</v>
      </c>
      <c r="B365" t="str">
        <f t="shared" ref="B365" si="531">+CONCATENATE(A365,"*",AH365)</f>
        <v>151520*144</v>
      </c>
      <c r="D365" s="42" t="s">
        <v>791</v>
      </c>
      <c r="E365" s="187"/>
      <c r="F365" s="407"/>
      <c r="G365" s="226">
        <v>100</v>
      </c>
      <c r="H365" s="304"/>
      <c r="I365" s="406"/>
      <c r="J365" s="406"/>
      <c r="K365" s="58" t="s">
        <v>2604</v>
      </c>
      <c r="L365" s="16" t="s">
        <v>2613</v>
      </c>
      <c r="M365" s="16"/>
      <c r="N365" s="63" t="s">
        <v>2065</v>
      </c>
      <c r="O365" s="63" t="s">
        <v>2071</v>
      </c>
      <c r="P365" s="63">
        <v>39</v>
      </c>
      <c r="Q365" s="63">
        <v>39</v>
      </c>
      <c r="R365" t="str">
        <f>CONCATENATE(Tableau1[[#This Row],[LONGUEUR UNITE]],"X",Tableau1[[#This Row],[LARGEUR UNITE]])</f>
        <v>39X39</v>
      </c>
      <c r="S365" s="16" t="s">
        <v>2064</v>
      </c>
      <c r="T365" s="16"/>
      <c r="U365" s="16" t="s">
        <v>1261</v>
      </c>
      <c r="V365" s="63" t="s">
        <v>2079</v>
      </c>
      <c r="W365" s="45" t="s">
        <v>2592</v>
      </c>
      <c r="X365" s="45"/>
      <c r="Y365" s="6" t="s">
        <v>123</v>
      </c>
      <c r="Z365" s="18">
        <v>18</v>
      </c>
      <c r="AA365" s="92">
        <v>1800</v>
      </c>
      <c r="AB365" s="271">
        <v>6</v>
      </c>
      <c r="AC365" s="271">
        <v>4</v>
      </c>
      <c r="AD365" s="271">
        <v>24</v>
      </c>
      <c r="AE365" s="278">
        <f t="shared" ref="AE365" si="532">AF365/Z365</f>
        <v>8.0356666666666658</v>
      </c>
      <c r="AF365" s="268">
        <v>144.642</v>
      </c>
      <c r="AG365" s="278">
        <f t="shared" si="452"/>
        <v>80.356666666666655</v>
      </c>
      <c r="AH365" s="404">
        <v>144</v>
      </c>
      <c r="AI365" s="404">
        <f t="shared" si="453"/>
        <v>6</v>
      </c>
      <c r="AJ365" s="727">
        <v>0.77173599999999998</v>
      </c>
      <c r="AK365" s="88">
        <f t="shared" si="454"/>
        <v>1.8342534160000004</v>
      </c>
      <c r="AL365" s="88">
        <f t="shared" si="455"/>
        <v>33.016561488000008</v>
      </c>
      <c r="AM365" s="88">
        <f t="shared" si="456"/>
        <v>18.342534160000003</v>
      </c>
      <c r="AN365" t="s">
        <v>2826</v>
      </c>
      <c r="AO365" s="88" t="s">
        <v>2683</v>
      </c>
    </row>
    <row r="366" spans="1:41" ht="19.5" customHeight="1">
      <c r="A366" s="745" t="s">
        <v>122</v>
      </c>
      <c r="B366" t="str">
        <f t="shared" ref="B366" si="533">+CONCATENATE(A366,"*",AH366)</f>
        <v>151520*360</v>
      </c>
      <c r="D366" s="42" t="s">
        <v>791</v>
      </c>
      <c r="E366" s="187"/>
      <c r="F366" s="407"/>
      <c r="G366" s="226">
        <v>100</v>
      </c>
      <c r="H366" s="304"/>
      <c r="I366" s="406"/>
      <c r="J366" s="406"/>
      <c r="K366" s="58" t="s">
        <v>2604</v>
      </c>
      <c r="L366" s="16" t="s">
        <v>2613</v>
      </c>
      <c r="M366" s="16"/>
      <c r="N366" s="63" t="s">
        <v>2065</v>
      </c>
      <c r="O366" s="63" t="s">
        <v>2071</v>
      </c>
      <c r="P366" s="63">
        <v>39</v>
      </c>
      <c r="Q366" s="63">
        <v>39</v>
      </c>
      <c r="R366" t="str">
        <f>CONCATENATE(Tableau1[[#This Row],[LONGUEUR UNITE]],"X",Tableau1[[#This Row],[LARGEUR UNITE]])</f>
        <v>39X39</v>
      </c>
      <c r="S366" s="16" t="s">
        <v>2064</v>
      </c>
      <c r="T366" s="16"/>
      <c r="U366" s="16" t="s">
        <v>1261</v>
      </c>
      <c r="V366" s="63" t="s">
        <v>2079</v>
      </c>
      <c r="W366" s="45" t="s">
        <v>2592</v>
      </c>
      <c r="X366" s="45"/>
      <c r="Y366" s="6" t="s">
        <v>123</v>
      </c>
      <c r="Z366" s="18">
        <v>18</v>
      </c>
      <c r="AA366" s="92">
        <v>1800</v>
      </c>
      <c r="AB366" s="271">
        <v>6</v>
      </c>
      <c r="AC366" s="271">
        <v>4</v>
      </c>
      <c r="AD366" s="271">
        <v>24</v>
      </c>
      <c r="AE366" s="278">
        <f t="shared" ref="AE366" si="534">AF366/Z366</f>
        <v>8.0356666666666658</v>
      </c>
      <c r="AF366" s="268">
        <v>144.642</v>
      </c>
      <c r="AG366" s="278">
        <f t="shared" si="452"/>
        <v>80.356666666666655</v>
      </c>
      <c r="AH366" s="404">
        <v>360</v>
      </c>
      <c r="AI366" s="404">
        <f t="shared" si="453"/>
        <v>15</v>
      </c>
      <c r="AJ366" s="727">
        <v>0.776698</v>
      </c>
      <c r="AK366" s="88">
        <f t="shared" si="454"/>
        <v>1.7943804379999999</v>
      </c>
      <c r="AL366" s="88">
        <f t="shared" si="455"/>
        <v>32.298847883999997</v>
      </c>
      <c r="AM366" s="88">
        <f t="shared" si="456"/>
        <v>17.943804379999996</v>
      </c>
      <c r="AN366" t="s">
        <v>2826</v>
      </c>
      <c r="AO366" s="88" t="s">
        <v>2683</v>
      </c>
    </row>
    <row r="367" spans="1:41" ht="19.5" customHeight="1">
      <c r="A367" s="745" t="s">
        <v>122</v>
      </c>
      <c r="B367" t="str">
        <f t="shared" ref="B367" si="535">+CONCATENATE(A367,"*",AH367)</f>
        <v>151520*792</v>
      </c>
      <c r="D367" s="42" t="s">
        <v>791</v>
      </c>
      <c r="E367" s="187"/>
      <c r="F367" s="407"/>
      <c r="G367" s="226">
        <v>100</v>
      </c>
      <c r="H367" s="304"/>
      <c r="I367" s="406"/>
      <c r="J367" s="406"/>
      <c r="K367" s="58" t="s">
        <v>2604</v>
      </c>
      <c r="L367" s="16" t="s">
        <v>2613</v>
      </c>
      <c r="M367" s="16"/>
      <c r="N367" s="63" t="s">
        <v>2065</v>
      </c>
      <c r="O367" s="63" t="s">
        <v>2071</v>
      </c>
      <c r="P367" s="63">
        <v>39</v>
      </c>
      <c r="Q367" s="63">
        <v>39</v>
      </c>
      <c r="R367" t="str">
        <f>CONCATENATE(Tableau1[[#This Row],[LONGUEUR UNITE]],"X",Tableau1[[#This Row],[LARGEUR UNITE]])</f>
        <v>39X39</v>
      </c>
      <c r="S367" s="16" t="s">
        <v>2064</v>
      </c>
      <c r="T367" s="16"/>
      <c r="U367" s="16" t="s">
        <v>1261</v>
      </c>
      <c r="V367" s="63" t="s">
        <v>2079</v>
      </c>
      <c r="W367" s="45" t="s">
        <v>2592</v>
      </c>
      <c r="X367" s="45"/>
      <c r="Y367" s="6" t="s">
        <v>123</v>
      </c>
      <c r="Z367" s="18">
        <v>18</v>
      </c>
      <c r="AA367" s="92">
        <v>1800</v>
      </c>
      <c r="AB367" s="271">
        <v>6</v>
      </c>
      <c r="AC367" s="271">
        <v>4</v>
      </c>
      <c r="AD367" s="271">
        <v>24</v>
      </c>
      <c r="AE367" s="278">
        <f t="shared" ref="AE367" si="536">AF367/Z367</f>
        <v>8.0356666666666658</v>
      </c>
      <c r="AF367" s="268">
        <v>144.642</v>
      </c>
      <c r="AG367" s="278">
        <f t="shared" si="452"/>
        <v>80.356666666666655</v>
      </c>
      <c r="AH367" s="404">
        <v>792</v>
      </c>
      <c r="AI367" s="404">
        <f t="shared" si="453"/>
        <v>33</v>
      </c>
      <c r="AJ367" s="727">
        <v>0.78910399999999992</v>
      </c>
      <c r="AK367" s="88">
        <f t="shared" si="454"/>
        <v>1.6946899573333343</v>
      </c>
      <c r="AL367" s="88">
        <f t="shared" si="455"/>
        <v>30.504419232000018</v>
      </c>
      <c r="AM367" s="88">
        <f t="shared" si="456"/>
        <v>16.946899573333344</v>
      </c>
      <c r="AN367" t="s">
        <v>2826</v>
      </c>
      <c r="AO367" s="88" t="s">
        <v>2683</v>
      </c>
    </row>
    <row r="368" spans="1:41" ht="19.5" customHeight="1">
      <c r="A368" s="745" t="s">
        <v>124</v>
      </c>
      <c r="B368" t="str">
        <f t="shared" si="450"/>
        <v>151990*1</v>
      </c>
      <c r="D368" s="42" t="s">
        <v>813</v>
      </c>
      <c r="E368" s="187"/>
      <c r="F368" s="407"/>
      <c r="G368" s="226">
        <v>100</v>
      </c>
      <c r="H368" s="304"/>
      <c r="I368" s="406"/>
      <c r="J368" s="406"/>
      <c r="K368" s="58" t="s">
        <v>2604</v>
      </c>
      <c r="L368" s="16" t="s">
        <v>2613</v>
      </c>
      <c r="M368" s="16"/>
      <c r="N368" s="63" t="s">
        <v>2065</v>
      </c>
      <c r="O368" s="63" t="s">
        <v>2071</v>
      </c>
      <c r="P368" s="63">
        <v>39</v>
      </c>
      <c r="Q368" s="63">
        <v>39</v>
      </c>
      <c r="R368" t="str">
        <f>CONCATENATE(Tableau1[[#This Row],[LONGUEUR UNITE]],"X",Tableau1[[#This Row],[LARGEUR UNITE]])</f>
        <v>39X39</v>
      </c>
      <c r="S368" s="16" t="s">
        <v>2064</v>
      </c>
      <c r="T368" s="16"/>
      <c r="U368" s="16" t="s">
        <v>1261</v>
      </c>
      <c r="V368" s="63" t="s">
        <v>2080</v>
      </c>
      <c r="W368" s="45" t="s">
        <v>2592</v>
      </c>
      <c r="X368" s="45"/>
      <c r="Y368" s="6" t="s">
        <v>125</v>
      </c>
      <c r="Z368" s="18">
        <v>18</v>
      </c>
      <c r="AA368" s="92">
        <v>1800</v>
      </c>
      <c r="AB368" s="271">
        <v>6</v>
      </c>
      <c r="AC368" s="271">
        <v>4</v>
      </c>
      <c r="AD368" s="271">
        <v>24</v>
      </c>
      <c r="AE368" s="278">
        <f t="shared" si="451"/>
        <v>8.0356666666666658</v>
      </c>
      <c r="AF368" s="268">
        <v>144.642</v>
      </c>
      <c r="AG368" s="278">
        <f t="shared" si="452"/>
        <v>80.356666666666655</v>
      </c>
      <c r="AH368" s="404">
        <v>1</v>
      </c>
      <c r="AI368" s="404">
        <f t="shared" si="453"/>
        <v>4.1666666666666664E-2</v>
      </c>
      <c r="AJ368" s="727">
        <v>0.71462500000000007</v>
      </c>
      <c r="AK368" s="88">
        <f t="shared" si="454"/>
        <v>2.2931783749999997</v>
      </c>
      <c r="AL368" s="88">
        <f t="shared" si="455"/>
        <v>41.277210749999995</v>
      </c>
      <c r="AM368" s="88">
        <f t="shared" si="456"/>
        <v>22.931783749999997</v>
      </c>
      <c r="AN368" t="s">
        <v>2826</v>
      </c>
      <c r="AO368" s="88" t="s">
        <v>2683</v>
      </c>
    </row>
    <row r="369" spans="1:41" ht="19.5" customHeight="1">
      <c r="A369" s="745" t="s">
        <v>124</v>
      </c>
      <c r="B369" t="str">
        <f t="shared" ref="B369" si="537">+CONCATENATE(A369,"*",AH369)</f>
        <v>151990*24</v>
      </c>
      <c r="D369" s="42" t="s">
        <v>813</v>
      </c>
      <c r="E369" s="187"/>
      <c r="F369" s="407"/>
      <c r="G369" s="226">
        <v>100</v>
      </c>
      <c r="H369" s="304"/>
      <c r="I369" s="406"/>
      <c r="J369" s="406"/>
      <c r="K369" s="58" t="s">
        <v>2604</v>
      </c>
      <c r="L369" s="16" t="s">
        <v>2613</v>
      </c>
      <c r="M369" s="16"/>
      <c r="N369" s="63" t="s">
        <v>2065</v>
      </c>
      <c r="O369" s="63" t="s">
        <v>2071</v>
      </c>
      <c r="P369" s="63">
        <v>39</v>
      </c>
      <c r="Q369" s="63">
        <v>39</v>
      </c>
      <c r="R369" t="str">
        <f>CONCATENATE(Tableau1[[#This Row],[LONGUEUR UNITE]],"X",Tableau1[[#This Row],[LARGEUR UNITE]])</f>
        <v>39X39</v>
      </c>
      <c r="S369" s="16" t="s">
        <v>2064</v>
      </c>
      <c r="T369" s="16"/>
      <c r="U369" s="16" t="s">
        <v>1261</v>
      </c>
      <c r="V369" s="63" t="s">
        <v>2080</v>
      </c>
      <c r="W369" s="45" t="s">
        <v>2592</v>
      </c>
      <c r="X369" s="45"/>
      <c r="Y369" s="6" t="s">
        <v>125</v>
      </c>
      <c r="Z369" s="18">
        <v>18</v>
      </c>
      <c r="AA369" s="92">
        <v>1800</v>
      </c>
      <c r="AB369" s="271">
        <v>6</v>
      </c>
      <c r="AC369" s="271">
        <v>4</v>
      </c>
      <c r="AD369" s="271">
        <v>24</v>
      </c>
      <c r="AE369" s="278">
        <f t="shared" ref="AE369" si="538">AF369/Z369</f>
        <v>8.0356666666666658</v>
      </c>
      <c r="AF369" s="268">
        <v>144.642</v>
      </c>
      <c r="AG369" s="278">
        <f t="shared" si="452"/>
        <v>80.356666666666655</v>
      </c>
      <c r="AH369" s="404">
        <v>24</v>
      </c>
      <c r="AI369" s="404">
        <f t="shared" si="453"/>
        <v>1</v>
      </c>
      <c r="AJ369" s="727">
        <v>0.75187700000000002</v>
      </c>
      <c r="AK369" s="88">
        <f t="shared" si="454"/>
        <v>1.9938337203333332</v>
      </c>
      <c r="AL369" s="88">
        <f t="shared" si="455"/>
        <v>35.889006965999997</v>
      </c>
      <c r="AM369" s="88">
        <f t="shared" si="456"/>
        <v>19.938337203333329</v>
      </c>
      <c r="AN369" t="s">
        <v>2826</v>
      </c>
      <c r="AO369" s="88" t="s">
        <v>2683</v>
      </c>
    </row>
    <row r="370" spans="1:41" ht="19.5" customHeight="1">
      <c r="A370" s="745" t="s">
        <v>124</v>
      </c>
      <c r="B370" t="str">
        <f t="shared" ref="B370" si="539">+CONCATENATE(A370,"*",AH370)</f>
        <v>151990*72</v>
      </c>
      <c r="D370" s="42" t="s">
        <v>813</v>
      </c>
      <c r="E370" s="187"/>
      <c r="F370" s="407"/>
      <c r="G370" s="226">
        <v>100</v>
      </c>
      <c r="H370" s="304"/>
      <c r="I370" s="406"/>
      <c r="J370" s="406"/>
      <c r="K370" s="58" t="s">
        <v>2604</v>
      </c>
      <c r="L370" s="16" t="s">
        <v>2613</v>
      </c>
      <c r="M370" s="16"/>
      <c r="N370" s="63" t="s">
        <v>2065</v>
      </c>
      <c r="O370" s="63" t="s">
        <v>2071</v>
      </c>
      <c r="P370" s="63">
        <v>39</v>
      </c>
      <c r="Q370" s="63">
        <v>39</v>
      </c>
      <c r="R370" t="str">
        <f>CONCATENATE(Tableau1[[#This Row],[LONGUEUR UNITE]],"X",Tableau1[[#This Row],[LARGEUR UNITE]])</f>
        <v>39X39</v>
      </c>
      <c r="S370" s="16" t="s">
        <v>2064</v>
      </c>
      <c r="T370" s="16"/>
      <c r="U370" s="16" t="s">
        <v>1261</v>
      </c>
      <c r="V370" s="63" t="s">
        <v>2080</v>
      </c>
      <c r="W370" s="45" t="s">
        <v>2592</v>
      </c>
      <c r="X370" s="45"/>
      <c r="Y370" s="6" t="s">
        <v>125</v>
      </c>
      <c r="Z370" s="18">
        <v>18</v>
      </c>
      <c r="AA370" s="92">
        <v>1800</v>
      </c>
      <c r="AB370" s="271">
        <v>6</v>
      </c>
      <c r="AC370" s="271">
        <v>4</v>
      </c>
      <c r="AD370" s="271">
        <v>24</v>
      </c>
      <c r="AE370" s="278">
        <f t="shared" ref="AE370" si="540">AF370/Z370</f>
        <v>8.0356666666666658</v>
      </c>
      <c r="AF370" s="268">
        <v>144.642</v>
      </c>
      <c r="AG370" s="278">
        <f t="shared" si="452"/>
        <v>80.356666666666655</v>
      </c>
      <c r="AH370" s="404">
        <v>72</v>
      </c>
      <c r="AI370" s="404">
        <f t="shared" si="453"/>
        <v>3</v>
      </c>
      <c r="AJ370" s="727">
        <v>0.76925500000000002</v>
      </c>
      <c r="AK370" s="88">
        <f t="shared" si="454"/>
        <v>1.8541899049999999</v>
      </c>
      <c r="AL370" s="88">
        <f t="shared" si="455"/>
        <v>33.375418289999999</v>
      </c>
      <c r="AM370" s="88">
        <f t="shared" si="456"/>
        <v>18.541899049999998</v>
      </c>
      <c r="AN370" t="s">
        <v>2826</v>
      </c>
      <c r="AO370" s="88" t="s">
        <v>2683</v>
      </c>
    </row>
    <row r="371" spans="1:41" ht="19.5" customHeight="1">
      <c r="A371" s="745" t="s">
        <v>124</v>
      </c>
      <c r="B371" t="str">
        <f t="shared" ref="B371" si="541">+CONCATENATE(A371,"*",AH371)</f>
        <v>151990*144</v>
      </c>
      <c r="D371" s="42" t="s">
        <v>813</v>
      </c>
      <c r="E371" s="187"/>
      <c r="F371" s="407"/>
      <c r="G371" s="226">
        <v>100</v>
      </c>
      <c r="H371" s="304"/>
      <c r="I371" s="406"/>
      <c r="J371" s="406"/>
      <c r="K371" s="58" t="s">
        <v>2604</v>
      </c>
      <c r="L371" s="16" t="s">
        <v>2613</v>
      </c>
      <c r="M371" s="16"/>
      <c r="N371" s="63" t="s">
        <v>2065</v>
      </c>
      <c r="O371" s="63" t="s">
        <v>2071</v>
      </c>
      <c r="P371" s="63">
        <v>39</v>
      </c>
      <c r="Q371" s="63">
        <v>39</v>
      </c>
      <c r="R371" t="str">
        <f>CONCATENATE(Tableau1[[#This Row],[LONGUEUR UNITE]],"X",Tableau1[[#This Row],[LARGEUR UNITE]])</f>
        <v>39X39</v>
      </c>
      <c r="S371" s="16" t="s">
        <v>2064</v>
      </c>
      <c r="T371" s="16"/>
      <c r="U371" s="16" t="s">
        <v>1261</v>
      </c>
      <c r="V371" s="63" t="s">
        <v>2080</v>
      </c>
      <c r="W371" s="45" t="s">
        <v>2592</v>
      </c>
      <c r="X371" s="45"/>
      <c r="Y371" s="6" t="s">
        <v>125</v>
      </c>
      <c r="Z371" s="18">
        <v>18</v>
      </c>
      <c r="AA371" s="92">
        <v>1800</v>
      </c>
      <c r="AB371" s="271">
        <v>6</v>
      </c>
      <c r="AC371" s="271">
        <v>4</v>
      </c>
      <c r="AD371" s="271">
        <v>24</v>
      </c>
      <c r="AE371" s="278">
        <f t="shared" ref="AE371" si="542">AF371/Z371</f>
        <v>8.0356666666666658</v>
      </c>
      <c r="AF371" s="268">
        <v>144.642</v>
      </c>
      <c r="AG371" s="278">
        <f t="shared" si="452"/>
        <v>80.356666666666655</v>
      </c>
      <c r="AH371" s="404">
        <v>144</v>
      </c>
      <c r="AI371" s="404">
        <f t="shared" si="453"/>
        <v>6</v>
      </c>
      <c r="AJ371" s="727">
        <v>0.77173599999999998</v>
      </c>
      <c r="AK371" s="88">
        <f t="shared" si="454"/>
        <v>1.8342534160000004</v>
      </c>
      <c r="AL371" s="88">
        <f t="shared" si="455"/>
        <v>33.016561488000008</v>
      </c>
      <c r="AM371" s="88">
        <f t="shared" si="456"/>
        <v>18.342534160000003</v>
      </c>
      <c r="AN371" t="s">
        <v>2826</v>
      </c>
      <c r="AO371" s="88" t="s">
        <v>2683</v>
      </c>
    </row>
    <row r="372" spans="1:41" ht="19.5" customHeight="1">
      <c r="A372" s="745" t="s">
        <v>124</v>
      </c>
      <c r="B372" t="str">
        <f t="shared" ref="B372" si="543">+CONCATENATE(A372,"*",AH372)</f>
        <v>151990*360</v>
      </c>
      <c r="D372" s="42" t="s">
        <v>813</v>
      </c>
      <c r="E372" s="187"/>
      <c r="F372" s="407"/>
      <c r="G372" s="226">
        <v>100</v>
      </c>
      <c r="H372" s="304"/>
      <c r="I372" s="406"/>
      <c r="J372" s="406"/>
      <c r="K372" s="58" t="s">
        <v>2604</v>
      </c>
      <c r="L372" s="16" t="s">
        <v>2613</v>
      </c>
      <c r="M372" s="16"/>
      <c r="N372" s="63" t="s">
        <v>2065</v>
      </c>
      <c r="O372" s="63" t="s">
        <v>2071</v>
      </c>
      <c r="P372" s="63">
        <v>39</v>
      </c>
      <c r="Q372" s="63">
        <v>39</v>
      </c>
      <c r="R372" t="str">
        <f>CONCATENATE(Tableau1[[#This Row],[LONGUEUR UNITE]],"X",Tableau1[[#This Row],[LARGEUR UNITE]])</f>
        <v>39X39</v>
      </c>
      <c r="S372" s="16" t="s">
        <v>2064</v>
      </c>
      <c r="T372" s="16"/>
      <c r="U372" s="16" t="s">
        <v>1261</v>
      </c>
      <c r="V372" s="63" t="s">
        <v>2080</v>
      </c>
      <c r="W372" s="45" t="s">
        <v>2592</v>
      </c>
      <c r="X372" s="45"/>
      <c r="Y372" s="6" t="s">
        <v>125</v>
      </c>
      <c r="Z372" s="18">
        <v>18</v>
      </c>
      <c r="AA372" s="92">
        <v>1800</v>
      </c>
      <c r="AB372" s="271">
        <v>6</v>
      </c>
      <c r="AC372" s="271">
        <v>4</v>
      </c>
      <c r="AD372" s="271">
        <v>24</v>
      </c>
      <c r="AE372" s="278">
        <f t="shared" ref="AE372" si="544">AF372/Z372</f>
        <v>8.0356666666666658</v>
      </c>
      <c r="AF372" s="268">
        <v>144.642</v>
      </c>
      <c r="AG372" s="278">
        <f t="shared" si="452"/>
        <v>80.356666666666655</v>
      </c>
      <c r="AH372" s="404">
        <v>360</v>
      </c>
      <c r="AI372" s="404">
        <f t="shared" si="453"/>
        <v>15</v>
      </c>
      <c r="AJ372" s="727">
        <v>0.776698</v>
      </c>
      <c r="AK372" s="88">
        <f t="shared" si="454"/>
        <v>1.7943804379999999</v>
      </c>
      <c r="AL372" s="88">
        <f t="shared" si="455"/>
        <v>32.298847883999997</v>
      </c>
      <c r="AM372" s="88">
        <f t="shared" si="456"/>
        <v>17.943804379999996</v>
      </c>
      <c r="AN372" t="s">
        <v>2826</v>
      </c>
      <c r="AO372" s="88" t="s">
        <v>2683</v>
      </c>
    </row>
    <row r="373" spans="1:41" ht="19.5" customHeight="1">
      <c r="A373" s="745" t="s">
        <v>124</v>
      </c>
      <c r="B373" t="str">
        <f t="shared" ref="B373" si="545">+CONCATENATE(A373,"*",AH373)</f>
        <v>151990*792</v>
      </c>
      <c r="D373" s="42" t="s">
        <v>813</v>
      </c>
      <c r="E373" s="187"/>
      <c r="F373" s="407"/>
      <c r="G373" s="226">
        <v>100</v>
      </c>
      <c r="H373" s="304"/>
      <c r="I373" s="406"/>
      <c r="J373" s="406"/>
      <c r="K373" s="58" t="s">
        <v>2604</v>
      </c>
      <c r="L373" s="16" t="s">
        <v>2613</v>
      </c>
      <c r="M373" s="16"/>
      <c r="N373" s="63" t="s">
        <v>2065</v>
      </c>
      <c r="O373" s="63" t="s">
        <v>2071</v>
      </c>
      <c r="P373" s="63">
        <v>39</v>
      </c>
      <c r="Q373" s="63">
        <v>39</v>
      </c>
      <c r="R373" t="str">
        <f>CONCATENATE(Tableau1[[#This Row],[LONGUEUR UNITE]],"X",Tableau1[[#This Row],[LARGEUR UNITE]])</f>
        <v>39X39</v>
      </c>
      <c r="S373" s="16" t="s">
        <v>2064</v>
      </c>
      <c r="T373" s="16"/>
      <c r="U373" s="16" t="s">
        <v>1261</v>
      </c>
      <c r="V373" s="63" t="s">
        <v>2080</v>
      </c>
      <c r="W373" s="45" t="s">
        <v>2592</v>
      </c>
      <c r="X373" s="45"/>
      <c r="Y373" s="6" t="s">
        <v>125</v>
      </c>
      <c r="Z373" s="18">
        <v>18</v>
      </c>
      <c r="AA373" s="92">
        <v>1800</v>
      </c>
      <c r="AB373" s="271">
        <v>6</v>
      </c>
      <c r="AC373" s="271">
        <v>4</v>
      </c>
      <c r="AD373" s="271">
        <v>24</v>
      </c>
      <c r="AE373" s="278">
        <f t="shared" ref="AE373" si="546">AF373/Z373</f>
        <v>8.0356666666666658</v>
      </c>
      <c r="AF373" s="268">
        <v>144.642</v>
      </c>
      <c r="AG373" s="278">
        <f t="shared" si="452"/>
        <v>80.356666666666655</v>
      </c>
      <c r="AH373" s="404">
        <v>792</v>
      </c>
      <c r="AI373" s="404">
        <f t="shared" si="453"/>
        <v>33</v>
      </c>
      <c r="AJ373" s="727">
        <v>0.78910399999999992</v>
      </c>
      <c r="AK373" s="88">
        <f t="shared" si="454"/>
        <v>1.6946899573333343</v>
      </c>
      <c r="AL373" s="88">
        <f t="shared" si="455"/>
        <v>30.504419232000018</v>
      </c>
      <c r="AM373" s="88">
        <f t="shared" si="456"/>
        <v>16.946899573333344</v>
      </c>
      <c r="AN373" t="s">
        <v>2826</v>
      </c>
      <c r="AO373" s="88" t="s">
        <v>2683</v>
      </c>
    </row>
    <row r="374" spans="1:41" ht="19.5" customHeight="1">
      <c r="A374" s="745" t="s">
        <v>126</v>
      </c>
      <c r="B374" t="str">
        <f t="shared" si="450"/>
        <v>151850*1</v>
      </c>
      <c r="D374" s="42" t="s">
        <v>812</v>
      </c>
      <c r="E374" s="187"/>
      <c r="F374" s="407"/>
      <c r="G374" s="226">
        <v>100</v>
      </c>
      <c r="H374" s="304"/>
      <c r="I374" s="406"/>
      <c r="J374" s="406"/>
      <c r="K374" s="58" t="s">
        <v>2604</v>
      </c>
      <c r="L374" s="16" t="s">
        <v>2613</v>
      </c>
      <c r="M374" s="16"/>
      <c r="N374" s="63" t="s">
        <v>2065</v>
      </c>
      <c r="O374" s="63" t="s">
        <v>2071</v>
      </c>
      <c r="P374" s="63">
        <v>39</v>
      </c>
      <c r="Q374" s="63">
        <v>39</v>
      </c>
      <c r="R374" t="str">
        <f>CONCATENATE(Tableau1[[#This Row],[LONGUEUR UNITE]],"X",Tableau1[[#This Row],[LARGEUR UNITE]])</f>
        <v>39X39</v>
      </c>
      <c r="S374" s="16" t="s">
        <v>2064</v>
      </c>
      <c r="T374" s="16"/>
      <c r="U374" s="16" t="s">
        <v>1261</v>
      </c>
      <c r="V374" s="63" t="s">
        <v>2081</v>
      </c>
      <c r="W374" s="45" t="s">
        <v>2592</v>
      </c>
      <c r="X374" s="45"/>
      <c r="Y374" s="6" t="s">
        <v>127</v>
      </c>
      <c r="Z374" s="18">
        <v>18</v>
      </c>
      <c r="AA374" s="92">
        <v>1800</v>
      </c>
      <c r="AB374" s="271">
        <v>6</v>
      </c>
      <c r="AC374" s="271">
        <v>4</v>
      </c>
      <c r="AD374" s="271">
        <v>24</v>
      </c>
      <c r="AE374" s="278">
        <f t="shared" si="451"/>
        <v>8.0356666666666658</v>
      </c>
      <c r="AF374" s="268">
        <v>144.642</v>
      </c>
      <c r="AG374" s="278">
        <f t="shared" si="452"/>
        <v>80.356666666666655</v>
      </c>
      <c r="AH374" s="404">
        <v>1</v>
      </c>
      <c r="AI374" s="404">
        <f t="shared" si="453"/>
        <v>4.1666666666666664E-2</v>
      </c>
      <c r="AJ374" s="727">
        <v>0.71462500000000007</v>
      </c>
      <c r="AK374" s="88">
        <f t="shared" si="454"/>
        <v>2.2931783749999997</v>
      </c>
      <c r="AL374" s="88">
        <f t="shared" si="455"/>
        <v>41.277210749999995</v>
      </c>
      <c r="AM374" s="88">
        <f t="shared" si="456"/>
        <v>22.931783749999997</v>
      </c>
      <c r="AN374" t="s">
        <v>2826</v>
      </c>
      <c r="AO374" s="88" t="s">
        <v>2683</v>
      </c>
    </row>
    <row r="375" spans="1:41" ht="19.5" customHeight="1">
      <c r="A375" s="745" t="s">
        <v>126</v>
      </c>
      <c r="B375" t="str">
        <f t="shared" ref="B375" si="547">+CONCATENATE(A375,"*",AH375)</f>
        <v>151850*24</v>
      </c>
      <c r="D375" s="42" t="s">
        <v>812</v>
      </c>
      <c r="E375" s="187"/>
      <c r="F375" s="407"/>
      <c r="G375" s="226">
        <v>100</v>
      </c>
      <c r="H375" s="304"/>
      <c r="I375" s="406"/>
      <c r="J375" s="406"/>
      <c r="K375" s="58" t="s">
        <v>2604</v>
      </c>
      <c r="L375" s="16" t="s">
        <v>2613</v>
      </c>
      <c r="M375" s="16"/>
      <c r="N375" s="63" t="s">
        <v>2065</v>
      </c>
      <c r="O375" s="63" t="s">
        <v>2071</v>
      </c>
      <c r="P375" s="63">
        <v>39</v>
      </c>
      <c r="Q375" s="63">
        <v>39</v>
      </c>
      <c r="R375" t="str">
        <f>CONCATENATE(Tableau1[[#This Row],[LONGUEUR UNITE]],"X",Tableau1[[#This Row],[LARGEUR UNITE]])</f>
        <v>39X39</v>
      </c>
      <c r="S375" s="16" t="s">
        <v>2064</v>
      </c>
      <c r="T375" s="16"/>
      <c r="U375" s="16" t="s">
        <v>1261</v>
      </c>
      <c r="V375" s="63" t="s">
        <v>2081</v>
      </c>
      <c r="W375" s="45" t="s">
        <v>2592</v>
      </c>
      <c r="X375" s="45"/>
      <c r="Y375" s="6" t="s">
        <v>127</v>
      </c>
      <c r="Z375" s="18">
        <v>18</v>
      </c>
      <c r="AA375" s="92">
        <v>1800</v>
      </c>
      <c r="AB375" s="271">
        <v>6</v>
      </c>
      <c r="AC375" s="271">
        <v>4</v>
      </c>
      <c r="AD375" s="271">
        <v>24</v>
      </c>
      <c r="AE375" s="278">
        <f t="shared" ref="AE375" si="548">AF375/Z375</f>
        <v>8.0356666666666658</v>
      </c>
      <c r="AF375" s="268">
        <v>144.642</v>
      </c>
      <c r="AG375" s="278">
        <f t="shared" si="452"/>
        <v>80.356666666666655</v>
      </c>
      <c r="AH375" s="404">
        <v>24</v>
      </c>
      <c r="AI375" s="404">
        <f t="shared" si="453"/>
        <v>1</v>
      </c>
      <c r="AJ375" s="727">
        <v>0.75187700000000002</v>
      </c>
      <c r="AK375" s="88">
        <f t="shared" si="454"/>
        <v>1.9938337203333332</v>
      </c>
      <c r="AL375" s="88">
        <f t="shared" si="455"/>
        <v>35.889006965999997</v>
      </c>
      <c r="AM375" s="88">
        <f t="shared" si="456"/>
        <v>19.938337203333329</v>
      </c>
      <c r="AN375" t="s">
        <v>2826</v>
      </c>
      <c r="AO375" s="88" t="s">
        <v>2683</v>
      </c>
    </row>
    <row r="376" spans="1:41" ht="19.5" customHeight="1">
      <c r="A376" s="745" t="s">
        <v>126</v>
      </c>
      <c r="B376" t="str">
        <f t="shared" ref="B376" si="549">+CONCATENATE(A376,"*",AH376)</f>
        <v>151850*72</v>
      </c>
      <c r="D376" s="42" t="s">
        <v>812</v>
      </c>
      <c r="E376" s="187"/>
      <c r="F376" s="407"/>
      <c r="G376" s="226">
        <v>100</v>
      </c>
      <c r="H376" s="304"/>
      <c r="I376" s="406"/>
      <c r="J376" s="406"/>
      <c r="K376" s="58" t="s">
        <v>2604</v>
      </c>
      <c r="L376" s="16" t="s">
        <v>2613</v>
      </c>
      <c r="M376" s="16"/>
      <c r="N376" s="63" t="s">
        <v>2065</v>
      </c>
      <c r="O376" s="63" t="s">
        <v>2071</v>
      </c>
      <c r="P376" s="63">
        <v>39</v>
      </c>
      <c r="Q376" s="63">
        <v>39</v>
      </c>
      <c r="R376" t="str">
        <f>CONCATENATE(Tableau1[[#This Row],[LONGUEUR UNITE]],"X",Tableau1[[#This Row],[LARGEUR UNITE]])</f>
        <v>39X39</v>
      </c>
      <c r="S376" s="16" t="s">
        <v>2064</v>
      </c>
      <c r="T376" s="16"/>
      <c r="U376" s="16" t="s">
        <v>1261</v>
      </c>
      <c r="V376" s="63" t="s">
        <v>2081</v>
      </c>
      <c r="W376" s="45" t="s">
        <v>2592</v>
      </c>
      <c r="X376" s="45"/>
      <c r="Y376" s="6" t="s">
        <v>127</v>
      </c>
      <c r="Z376" s="18">
        <v>18</v>
      </c>
      <c r="AA376" s="92">
        <v>1800</v>
      </c>
      <c r="AB376" s="271">
        <v>6</v>
      </c>
      <c r="AC376" s="271">
        <v>4</v>
      </c>
      <c r="AD376" s="271">
        <v>24</v>
      </c>
      <c r="AE376" s="278">
        <f t="shared" ref="AE376" si="550">AF376/Z376</f>
        <v>8.0356666666666658</v>
      </c>
      <c r="AF376" s="268">
        <v>144.642</v>
      </c>
      <c r="AG376" s="278">
        <f t="shared" si="452"/>
        <v>80.356666666666655</v>
      </c>
      <c r="AH376" s="404">
        <v>72</v>
      </c>
      <c r="AI376" s="404">
        <f t="shared" si="453"/>
        <v>3</v>
      </c>
      <c r="AJ376" s="727">
        <v>0.76925500000000002</v>
      </c>
      <c r="AK376" s="88">
        <f t="shared" si="454"/>
        <v>1.8541899049999999</v>
      </c>
      <c r="AL376" s="88">
        <f t="shared" si="455"/>
        <v>33.375418289999999</v>
      </c>
      <c r="AM376" s="88">
        <f t="shared" si="456"/>
        <v>18.541899049999998</v>
      </c>
      <c r="AN376" t="s">
        <v>2826</v>
      </c>
      <c r="AO376" s="88" t="s">
        <v>2683</v>
      </c>
    </row>
    <row r="377" spans="1:41" ht="19.5" customHeight="1">
      <c r="A377" s="745" t="s">
        <v>126</v>
      </c>
      <c r="B377" t="str">
        <f t="shared" ref="B377" si="551">+CONCATENATE(A377,"*",AH377)</f>
        <v>151850*144</v>
      </c>
      <c r="D377" s="42" t="s">
        <v>812</v>
      </c>
      <c r="E377" s="187"/>
      <c r="F377" s="407"/>
      <c r="G377" s="226">
        <v>100</v>
      </c>
      <c r="H377" s="304"/>
      <c r="I377" s="406"/>
      <c r="J377" s="406"/>
      <c r="K377" s="58" t="s">
        <v>2604</v>
      </c>
      <c r="L377" s="16" t="s">
        <v>2613</v>
      </c>
      <c r="M377" s="16"/>
      <c r="N377" s="63" t="s">
        <v>2065</v>
      </c>
      <c r="O377" s="63" t="s">
        <v>2071</v>
      </c>
      <c r="P377" s="63">
        <v>39</v>
      </c>
      <c r="Q377" s="63">
        <v>39</v>
      </c>
      <c r="R377" t="str">
        <f>CONCATENATE(Tableau1[[#This Row],[LONGUEUR UNITE]],"X",Tableau1[[#This Row],[LARGEUR UNITE]])</f>
        <v>39X39</v>
      </c>
      <c r="S377" s="16" t="s">
        <v>2064</v>
      </c>
      <c r="T377" s="16"/>
      <c r="U377" s="16" t="s">
        <v>1261</v>
      </c>
      <c r="V377" s="63" t="s">
        <v>2081</v>
      </c>
      <c r="W377" s="45" t="s">
        <v>2592</v>
      </c>
      <c r="X377" s="45"/>
      <c r="Y377" s="6" t="s">
        <v>127</v>
      </c>
      <c r="Z377" s="18">
        <v>18</v>
      </c>
      <c r="AA377" s="92">
        <v>1800</v>
      </c>
      <c r="AB377" s="271">
        <v>6</v>
      </c>
      <c r="AC377" s="271">
        <v>4</v>
      </c>
      <c r="AD377" s="271">
        <v>24</v>
      </c>
      <c r="AE377" s="278">
        <f t="shared" ref="AE377" si="552">AF377/Z377</f>
        <v>8.0356666666666658</v>
      </c>
      <c r="AF377" s="268">
        <v>144.642</v>
      </c>
      <c r="AG377" s="278">
        <f t="shared" si="452"/>
        <v>80.356666666666655</v>
      </c>
      <c r="AH377" s="404">
        <v>144</v>
      </c>
      <c r="AI377" s="404">
        <f t="shared" si="453"/>
        <v>6</v>
      </c>
      <c r="AJ377" s="727">
        <v>0.77173599999999998</v>
      </c>
      <c r="AK377" s="88">
        <f t="shared" si="454"/>
        <v>1.8342534160000004</v>
      </c>
      <c r="AL377" s="88">
        <f t="shared" si="455"/>
        <v>33.016561488000008</v>
      </c>
      <c r="AM377" s="88">
        <f t="shared" si="456"/>
        <v>18.342534160000003</v>
      </c>
      <c r="AN377" t="s">
        <v>2826</v>
      </c>
      <c r="AO377" s="88" t="s">
        <v>2683</v>
      </c>
    </row>
    <row r="378" spans="1:41" ht="19.5" customHeight="1">
      <c r="A378" s="745" t="s">
        <v>126</v>
      </c>
      <c r="B378" t="str">
        <f t="shared" ref="B378" si="553">+CONCATENATE(A378,"*",AH378)</f>
        <v>151850*360</v>
      </c>
      <c r="D378" s="42" t="s">
        <v>812</v>
      </c>
      <c r="E378" s="187"/>
      <c r="F378" s="407"/>
      <c r="G378" s="226">
        <v>100</v>
      </c>
      <c r="H378" s="304"/>
      <c r="I378" s="406"/>
      <c r="J378" s="406"/>
      <c r="K378" s="58" t="s">
        <v>2604</v>
      </c>
      <c r="L378" s="16" t="s">
        <v>2613</v>
      </c>
      <c r="M378" s="16"/>
      <c r="N378" s="63" t="s">
        <v>2065</v>
      </c>
      <c r="O378" s="63" t="s">
        <v>2071</v>
      </c>
      <c r="P378" s="63">
        <v>39</v>
      </c>
      <c r="Q378" s="63">
        <v>39</v>
      </c>
      <c r="R378" t="str">
        <f>CONCATENATE(Tableau1[[#This Row],[LONGUEUR UNITE]],"X",Tableau1[[#This Row],[LARGEUR UNITE]])</f>
        <v>39X39</v>
      </c>
      <c r="S378" s="16" t="s">
        <v>2064</v>
      </c>
      <c r="T378" s="16"/>
      <c r="U378" s="16" t="s">
        <v>1261</v>
      </c>
      <c r="V378" s="63" t="s">
        <v>2081</v>
      </c>
      <c r="W378" s="45" t="s">
        <v>2592</v>
      </c>
      <c r="X378" s="45"/>
      <c r="Y378" s="6" t="s">
        <v>127</v>
      </c>
      <c r="Z378" s="18">
        <v>18</v>
      </c>
      <c r="AA378" s="92">
        <v>1800</v>
      </c>
      <c r="AB378" s="271">
        <v>6</v>
      </c>
      <c r="AC378" s="271">
        <v>4</v>
      </c>
      <c r="AD378" s="271">
        <v>24</v>
      </c>
      <c r="AE378" s="278">
        <f t="shared" ref="AE378" si="554">AF378/Z378</f>
        <v>8.0356666666666658</v>
      </c>
      <c r="AF378" s="268">
        <v>144.642</v>
      </c>
      <c r="AG378" s="278">
        <f t="shared" si="452"/>
        <v>80.356666666666655</v>
      </c>
      <c r="AH378" s="404">
        <v>360</v>
      </c>
      <c r="AI378" s="404">
        <f t="shared" si="453"/>
        <v>15</v>
      </c>
      <c r="AJ378" s="727">
        <v>0.776698</v>
      </c>
      <c r="AK378" s="88">
        <f t="shared" si="454"/>
        <v>1.7943804379999999</v>
      </c>
      <c r="AL378" s="88">
        <f t="shared" si="455"/>
        <v>32.298847883999997</v>
      </c>
      <c r="AM378" s="88">
        <f t="shared" si="456"/>
        <v>17.943804379999996</v>
      </c>
      <c r="AN378" t="s">
        <v>2826</v>
      </c>
      <c r="AO378" s="88" t="s">
        <v>2683</v>
      </c>
    </row>
    <row r="379" spans="1:41" ht="19.5" customHeight="1">
      <c r="A379" s="745" t="s">
        <v>126</v>
      </c>
      <c r="B379" t="str">
        <f t="shared" ref="B379" si="555">+CONCATENATE(A379,"*",AH379)</f>
        <v>151850*792</v>
      </c>
      <c r="D379" s="42" t="s">
        <v>812</v>
      </c>
      <c r="E379" s="187"/>
      <c r="F379" s="407"/>
      <c r="G379" s="226">
        <v>100</v>
      </c>
      <c r="H379" s="304"/>
      <c r="I379" s="406"/>
      <c r="J379" s="406"/>
      <c r="K379" s="58" t="s">
        <v>2604</v>
      </c>
      <c r="L379" s="16" t="s">
        <v>2613</v>
      </c>
      <c r="M379" s="16"/>
      <c r="N379" s="63" t="s">
        <v>2065</v>
      </c>
      <c r="O379" s="63" t="s">
        <v>2071</v>
      </c>
      <c r="P379" s="63">
        <v>39</v>
      </c>
      <c r="Q379" s="63">
        <v>39</v>
      </c>
      <c r="R379" t="str">
        <f>CONCATENATE(Tableau1[[#This Row],[LONGUEUR UNITE]],"X",Tableau1[[#This Row],[LARGEUR UNITE]])</f>
        <v>39X39</v>
      </c>
      <c r="S379" s="16" t="s">
        <v>2064</v>
      </c>
      <c r="T379" s="16"/>
      <c r="U379" s="16" t="s">
        <v>1261</v>
      </c>
      <c r="V379" s="63" t="s">
        <v>2081</v>
      </c>
      <c r="W379" s="45" t="s">
        <v>2592</v>
      </c>
      <c r="X379" s="45"/>
      <c r="Y379" s="6" t="s">
        <v>127</v>
      </c>
      <c r="Z379" s="18">
        <v>18</v>
      </c>
      <c r="AA379" s="92">
        <v>1800</v>
      </c>
      <c r="AB379" s="271">
        <v>6</v>
      </c>
      <c r="AC379" s="271">
        <v>4</v>
      </c>
      <c r="AD379" s="271">
        <v>24</v>
      </c>
      <c r="AE379" s="278">
        <f t="shared" ref="AE379" si="556">AF379/Z379</f>
        <v>8.0356666666666658</v>
      </c>
      <c r="AF379" s="268">
        <v>144.642</v>
      </c>
      <c r="AG379" s="278">
        <f t="shared" si="452"/>
        <v>80.356666666666655</v>
      </c>
      <c r="AH379" s="404">
        <v>792</v>
      </c>
      <c r="AI379" s="404">
        <f t="shared" si="453"/>
        <v>33</v>
      </c>
      <c r="AJ379" s="727">
        <v>0.78910399999999992</v>
      </c>
      <c r="AK379" s="88">
        <f t="shared" si="454"/>
        <v>1.6946899573333343</v>
      </c>
      <c r="AL379" s="88">
        <f t="shared" si="455"/>
        <v>30.504419232000018</v>
      </c>
      <c r="AM379" s="88">
        <f t="shared" si="456"/>
        <v>16.946899573333344</v>
      </c>
      <c r="AN379" t="s">
        <v>2826</v>
      </c>
      <c r="AO379" s="88" t="s">
        <v>2683</v>
      </c>
    </row>
    <row r="380" spans="1:41" ht="19.5" customHeight="1">
      <c r="A380" s="745" t="s">
        <v>128</v>
      </c>
      <c r="B380" t="str">
        <f t="shared" si="450"/>
        <v>151610*1</v>
      </c>
      <c r="D380" s="42" t="s">
        <v>794</v>
      </c>
      <c r="E380" s="187"/>
      <c r="F380" s="407"/>
      <c r="G380" s="226">
        <v>100</v>
      </c>
      <c r="H380" s="304"/>
      <c r="I380" s="406"/>
      <c r="J380" s="406"/>
      <c r="K380" s="58" t="s">
        <v>2604</v>
      </c>
      <c r="L380" s="16" t="s">
        <v>2613</v>
      </c>
      <c r="M380" s="16"/>
      <c r="N380" s="63" t="s">
        <v>2065</v>
      </c>
      <c r="O380" s="63" t="s">
        <v>2071</v>
      </c>
      <c r="P380" s="63">
        <v>39</v>
      </c>
      <c r="Q380" s="63">
        <v>39</v>
      </c>
      <c r="R380" t="str">
        <f>CONCATENATE(Tableau1[[#This Row],[LONGUEUR UNITE]],"X",Tableau1[[#This Row],[LARGEUR UNITE]])</f>
        <v>39X39</v>
      </c>
      <c r="S380" s="16" t="s">
        <v>2064</v>
      </c>
      <c r="T380" s="16"/>
      <c r="U380" s="16" t="s">
        <v>1261</v>
      </c>
      <c r="V380" s="63" t="s">
        <v>2090</v>
      </c>
      <c r="W380" s="45" t="s">
        <v>2592</v>
      </c>
      <c r="X380" s="45"/>
      <c r="Y380" s="6" t="s">
        <v>129</v>
      </c>
      <c r="Z380" s="18">
        <v>18</v>
      </c>
      <c r="AA380" s="92">
        <v>1800</v>
      </c>
      <c r="AB380" s="271">
        <v>6</v>
      </c>
      <c r="AC380" s="271">
        <v>4</v>
      </c>
      <c r="AD380" s="271">
        <v>24</v>
      </c>
      <c r="AE380" s="278">
        <f t="shared" si="451"/>
        <v>8.0356666666666658</v>
      </c>
      <c r="AF380" s="268">
        <v>144.642</v>
      </c>
      <c r="AG380" s="278">
        <f t="shared" si="452"/>
        <v>80.356666666666655</v>
      </c>
      <c r="AH380" s="404">
        <v>1</v>
      </c>
      <c r="AI380" s="404">
        <f t="shared" si="453"/>
        <v>4.1666666666666664E-2</v>
      </c>
      <c r="AJ380" s="727">
        <v>0.71462500000000007</v>
      </c>
      <c r="AK380" s="88">
        <f t="shared" si="454"/>
        <v>2.2931783749999997</v>
      </c>
      <c r="AL380" s="88">
        <f t="shared" si="455"/>
        <v>41.277210749999995</v>
      </c>
      <c r="AM380" s="88">
        <f t="shared" si="456"/>
        <v>22.931783749999997</v>
      </c>
      <c r="AN380" t="s">
        <v>2826</v>
      </c>
      <c r="AO380" s="88" t="s">
        <v>2683</v>
      </c>
    </row>
    <row r="381" spans="1:41" ht="19.5" customHeight="1">
      <c r="A381" s="745" t="s">
        <v>128</v>
      </c>
      <c r="B381" t="str">
        <f t="shared" ref="B381" si="557">+CONCATENATE(A381,"*",AH381)</f>
        <v>151610*24</v>
      </c>
      <c r="D381" s="42" t="s">
        <v>794</v>
      </c>
      <c r="E381" s="187"/>
      <c r="F381" s="407"/>
      <c r="G381" s="226">
        <v>100</v>
      </c>
      <c r="H381" s="304"/>
      <c r="I381" s="406"/>
      <c r="J381" s="406"/>
      <c r="K381" s="58" t="s">
        <v>2604</v>
      </c>
      <c r="L381" s="16" t="s">
        <v>2613</v>
      </c>
      <c r="M381" s="16"/>
      <c r="N381" s="63" t="s">
        <v>2065</v>
      </c>
      <c r="O381" s="63" t="s">
        <v>2071</v>
      </c>
      <c r="P381" s="63">
        <v>39</v>
      </c>
      <c r="Q381" s="63">
        <v>39</v>
      </c>
      <c r="R381" t="str">
        <f>CONCATENATE(Tableau1[[#This Row],[LONGUEUR UNITE]],"X",Tableau1[[#This Row],[LARGEUR UNITE]])</f>
        <v>39X39</v>
      </c>
      <c r="S381" s="16" t="s">
        <v>2064</v>
      </c>
      <c r="T381" s="16"/>
      <c r="U381" s="16" t="s">
        <v>1261</v>
      </c>
      <c r="V381" s="63" t="s">
        <v>2090</v>
      </c>
      <c r="W381" s="45" t="s">
        <v>2592</v>
      </c>
      <c r="X381" s="45"/>
      <c r="Y381" s="6" t="s">
        <v>129</v>
      </c>
      <c r="Z381" s="18">
        <v>18</v>
      </c>
      <c r="AA381" s="92">
        <v>1800</v>
      </c>
      <c r="AB381" s="271">
        <v>6</v>
      </c>
      <c r="AC381" s="271">
        <v>4</v>
      </c>
      <c r="AD381" s="271">
        <v>24</v>
      </c>
      <c r="AE381" s="278">
        <f t="shared" ref="AE381" si="558">AF381/Z381</f>
        <v>8.0356666666666658</v>
      </c>
      <c r="AF381" s="268">
        <v>144.642</v>
      </c>
      <c r="AG381" s="278">
        <f t="shared" si="452"/>
        <v>80.356666666666655</v>
      </c>
      <c r="AH381" s="404">
        <v>24</v>
      </c>
      <c r="AI381" s="404">
        <f t="shared" si="453"/>
        <v>1</v>
      </c>
      <c r="AJ381" s="727">
        <v>0.75187700000000002</v>
      </c>
      <c r="AK381" s="88">
        <f t="shared" si="454"/>
        <v>1.9938337203333332</v>
      </c>
      <c r="AL381" s="88">
        <f t="shared" si="455"/>
        <v>35.889006965999997</v>
      </c>
      <c r="AM381" s="88">
        <f t="shared" si="456"/>
        <v>19.938337203333329</v>
      </c>
      <c r="AN381" t="s">
        <v>2826</v>
      </c>
      <c r="AO381" s="88" t="s">
        <v>2683</v>
      </c>
    </row>
    <row r="382" spans="1:41" ht="19.5" customHeight="1">
      <c r="A382" s="745" t="s">
        <v>128</v>
      </c>
      <c r="B382" t="str">
        <f t="shared" ref="B382" si="559">+CONCATENATE(A382,"*",AH382)</f>
        <v>151610*72</v>
      </c>
      <c r="D382" s="42" t="s">
        <v>794</v>
      </c>
      <c r="E382" s="187"/>
      <c r="F382" s="407"/>
      <c r="G382" s="226">
        <v>100</v>
      </c>
      <c r="H382" s="304"/>
      <c r="I382" s="406"/>
      <c r="J382" s="406"/>
      <c r="K382" s="58" t="s">
        <v>2604</v>
      </c>
      <c r="L382" s="16" t="s">
        <v>2613</v>
      </c>
      <c r="M382" s="16"/>
      <c r="N382" s="63" t="s">
        <v>2065</v>
      </c>
      <c r="O382" s="63" t="s">
        <v>2071</v>
      </c>
      <c r="P382" s="63">
        <v>39</v>
      </c>
      <c r="Q382" s="63">
        <v>39</v>
      </c>
      <c r="R382" t="str">
        <f>CONCATENATE(Tableau1[[#This Row],[LONGUEUR UNITE]],"X",Tableau1[[#This Row],[LARGEUR UNITE]])</f>
        <v>39X39</v>
      </c>
      <c r="S382" s="16" t="s">
        <v>2064</v>
      </c>
      <c r="T382" s="16"/>
      <c r="U382" s="16" t="s">
        <v>1261</v>
      </c>
      <c r="V382" s="63" t="s">
        <v>2090</v>
      </c>
      <c r="W382" s="45" t="s">
        <v>2592</v>
      </c>
      <c r="X382" s="45"/>
      <c r="Y382" s="6" t="s">
        <v>129</v>
      </c>
      <c r="Z382" s="18">
        <v>18</v>
      </c>
      <c r="AA382" s="92">
        <v>1800</v>
      </c>
      <c r="AB382" s="271">
        <v>6</v>
      </c>
      <c r="AC382" s="271">
        <v>4</v>
      </c>
      <c r="AD382" s="271">
        <v>24</v>
      </c>
      <c r="AE382" s="278">
        <f t="shared" ref="AE382" si="560">AF382/Z382</f>
        <v>8.0356666666666658</v>
      </c>
      <c r="AF382" s="268">
        <v>144.642</v>
      </c>
      <c r="AG382" s="278">
        <f t="shared" si="452"/>
        <v>80.356666666666655</v>
      </c>
      <c r="AH382" s="404">
        <v>72</v>
      </c>
      <c r="AI382" s="404">
        <f t="shared" si="453"/>
        <v>3</v>
      </c>
      <c r="AJ382" s="727">
        <v>0.76925500000000002</v>
      </c>
      <c r="AK382" s="88">
        <f t="shared" si="454"/>
        <v>1.8541899049999999</v>
      </c>
      <c r="AL382" s="88">
        <f t="shared" si="455"/>
        <v>33.375418289999999</v>
      </c>
      <c r="AM382" s="88">
        <f t="shared" si="456"/>
        <v>18.541899049999998</v>
      </c>
      <c r="AN382" t="s">
        <v>2826</v>
      </c>
      <c r="AO382" s="88" t="s">
        <v>2683</v>
      </c>
    </row>
    <row r="383" spans="1:41" ht="19.5" customHeight="1">
      <c r="A383" s="745" t="s">
        <v>128</v>
      </c>
      <c r="B383" t="str">
        <f t="shared" ref="B383" si="561">+CONCATENATE(A383,"*",AH383)</f>
        <v>151610*144</v>
      </c>
      <c r="D383" s="42" t="s">
        <v>794</v>
      </c>
      <c r="E383" s="187"/>
      <c r="F383" s="407"/>
      <c r="G383" s="226">
        <v>100</v>
      </c>
      <c r="H383" s="304"/>
      <c r="I383" s="406"/>
      <c r="J383" s="406"/>
      <c r="K383" s="58" t="s">
        <v>2604</v>
      </c>
      <c r="L383" s="16" t="s">
        <v>2613</v>
      </c>
      <c r="M383" s="16"/>
      <c r="N383" s="63" t="s">
        <v>2065</v>
      </c>
      <c r="O383" s="63" t="s">
        <v>2071</v>
      </c>
      <c r="P383" s="63">
        <v>39</v>
      </c>
      <c r="Q383" s="63">
        <v>39</v>
      </c>
      <c r="R383" t="str">
        <f>CONCATENATE(Tableau1[[#This Row],[LONGUEUR UNITE]],"X",Tableau1[[#This Row],[LARGEUR UNITE]])</f>
        <v>39X39</v>
      </c>
      <c r="S383" s="16" t="s">
        <v>2064</v>
      </c>
      <c r="T383" s="16"/>
      <c r="U383" s="16" t="s">
        <v>1261</v>
      </c>
      <c r="V383" s="63" t="s">
        <v>2090</v>
      </c>
      <c r="W383" s="45" t="s">
        <v>2592</v>
      </c>
      <c r="X383" s="45"/>
      <c r="Y383" s="6" t="s">
        <v>129</v>
      </c>
      <c r="Z383" s="18">
        <v>18</v>
      </c>
      <c r="AA383" s="92">
        <v>1800</v>
      </c>
      <c r="AB383" s="271">
        <v>6</v>
      </c>
      <c r="AC383" s="271">
        <v>4</v>
      </c>
      <c r="AD383" s="271">
        <v>24</v>
      </c>
      <c r="AE383" s="278">
        <f t="shared" ref="AE383" si="562">AF383/Z383</f>
        <v>8.0356666666666658</v>
      </c>
      <c r="AF383" s="268">
        <v>144.642</v>
      </c>
      <c r="AG383" s="278">
        <f t="shared" si="452"/>
        <v>80.356666666666655</v>
      </c>
      <c r="AH383" s="404">
        <v>144</v>
      </c>
      <c r="AI383" s="404">
        <f t="shared" si="453"/>
        <v>6</v>
      </c>
      <c r="AJ383" s="727">
        <v>0.77173599999999998</v>
      </c>
      <c r="AK383" s="88">
        <f t="shared" si="454"/>
        <v>1.8342534160000004</v>
      </c>
      <c r="AL383" s="88">
        <f t="shared" si="455"/>
        <v>33.016561488000008</v>
      </c>
      <c r="AM383" s="88">
        <f t="shared" si="456"/>
        <v>18.342534160000003</v>
      </c>
      <c r="AN383" t="s">
        <v>2826</v>
      </c>
      <c r="AO383" s="88" t="s">
        <v>2683</v>
      </c>
    </row>
    <row r="384" spans="1:41" ht="19.5" customHeight="1">
      <c r="A384" s="745" t="s">
        <v>128</v>
      </c>
      <c r="B384" t="str">
        <f t="shared" ref="B384" si="563">+CONCATENATE(A384,"*",AH384)</f>
        <v>151610*360</v>
      </c>
      <c r="D384" s="42" t="s">
        <v>794</v>
      </c>
      <c r="E384" s="187"/>
      <c r="F384" s="407"/>
      <c r="G384" s="226">
        <v>100</v>
      </c>
      <c r="H384" s="304"/>
      <c r="I384" s="406"/>
      <c r="J384" s="406"/>
      <c r="K384" s="58" t="s">
        <v>2604</v>
      </c>
      <c r="L384" s="16" t="s">
        <v>2613</v>
      </c>
      <c r="M384" s="16"/>
      <c r="N384" s="63" t="s">
        <v>2065</v>
      </c>
      <c r="O384" s="63" t="s">
        <v>2071</v>
      </c>
      <c r="P384" s="63">
        <v>39</v>
      </c>
      <c r="Q384" s="63">
        <v>39</v>
      </c>
      <c r="R384" t="str">
        <f>CONCATENATE(Tableau1[[#This Row],[LONGUEUR UNITE]],"X",Tableau1[[#This Row],[LARGEUR UNITE]])</f>
        <v>39X39</v>
      </c>
      <c r="S384" s="16" t="s">
        <v>2064</v>
      </c>
      <c r="T384" s="16"/>
      <c r="U384" s="16" t="s">
        <v>1261</v>
      </c>
      <c r="V384" s="63" t="s">
        <v>2090</v>
      </c>
      <c r="W384" s="45" t="s">
        <v>2592</v>
      </c>
      <c r="X384" s="45"/>
      <c r="Y384" s="6" t="s">
        <v>129</v>
      </c>
      <c r="Z384" s="18">
        <v>18</v>
      </c>
      <c r="AA384" s="92">
        <v>1800</v>
      </c>
      <c r="AB384" s="271">
        <v>6</v>
      </c>
      <c r="AC384" s="271">
        <v>4</v>
      </c>
      <c r="AD384" s="271">
        <v>24</v>
      </c>
      <c r="AE384" s="278">
        <f t="shared" ref="AE384" si="564">AF384/Z384</f>
        <v>8.0356666666666658</v>
      </c>
      <c r="AF384" s="268">
        <v>144.642</v>
      </c>
      <c r="AG384" s="278">
        <f t="shared" ref="AG384:AG427" si="565">AF384/AA384*1000</f>
        <v>80.356666666666655</v>
      </c>
      <c r="AH384" s="404">
        <v>360</v>
      </c>
      <c r="AI384" s="404">
        <f t="shared" ref="AI384:AI427" si="566">AH384/AD384</f>
        <v>15</v>
      </c>
      <c r="AJ384" s="727">
        <v>0.776698</v>
      </c>
      <c r="AK384" s="88">
        <f t="shared" ref="AK384:AK427" si="567">AL384/Z384</f>
        <v>1.7943804379999999</v>
      </c>
      <c r="AL384" s="88">
        <f t="shared" ref="AL384:AL427" si="568">AF384-(AF384*AJ384)</f>
        <v>32.298847883999997</v>
      </c>
      <c r="AM384" s="88">
        <f t="shared" ref="AM384:AM427" si="569">AL384/AA384*1000</f>
        <v>17.943804379999996</v>
      </c>
      <c r="AN384" t="s">
        <v>2826</v>
      </c>
      <c r="AO384" s="88" t="s">
        <v>2683</v>
      </c>
    </row>
    <row r="385" spans="1:41" ht="19.5" customHeight="1">
      <c r="A385" s="745" t="s">
        <v>128</v>
      </c>
      <c r="B385" t="str">
        <f t="shared" ref="B385" si="570">+CONCATENATE(A385,"*",AH385)</f>
        <v>151610*792</v>
      </c>
      <c r="D385" s="42" t="s">
        <v>794</v>
      </c>
      <c r="E385" s="187"/>
      <c r="F385" s="407"/>
      <c r="G385" s="226">
        <v>100</v>
      </c>
      <c r="H385" s="304"/>
      <c r="I385" s="406"/>
      <c r="J385" s="406"/>
      <c r="K385" s="58" t="s">
        <v>2604</v>
      </c>
      <c r="L385" s="16" t="s">
        <v>2613</v>
      </c>
      <c r="M385" s="16"/>
      <c r="N385" s="63" t="s">
        <v>2065</v>
      </c>
      <c r="O385" s="63" t="s">
        <v>2071</v>
      </c>
      <c r="P385" s="63">
        <v>39</v>
      </c>
      <c r="Q385" s="63">
        <v>39</v>
      </c>
      <c r="R385" t="str">
        <f>CONCATENATE(Tableau1[[#This Row],[LONGUEUR UNITE]],"X",Tableau1[[#This Row],[LARGEUR UNITE]])</f>
        <v>39X39</v>
      </c>
      <c r="S385" s="16" t="s">
        <v>2064</v>
      </c>
      <c r="T385" s="16"/>
      <c r="U385" s="16" t="s">
        <v>1261</v>
      </c>
      <c r="V385" s="63" t="s">
        <v>2090</v>
      </c>
      <c r="W385" s="45" t="s">
        <v>2592</v>
      </c>
      <c r="X385" s="45"/>
      <c r="Y385" s="6" t="s">
        <v>129</v>
      </c>
      <c r="Z385" s="18">
        <v>18</v>
      </c>
      <c r="AA385" s="92">
        <v>1800</v>
      </c>
      <c r="AB385" s="271">
        <v>6</v>
      </c>
      <c r="AC385" s="271">
        <v>4</v>
      </c>
      <c r="AD385" s="271">
        <v>24</v>
      </c>
      <c r="AE385" s="278">
        <f t="shared" ref="AE385" si="571">AF385/Z385</f>
        <v>8.0356666666666658</v>
      </c>
      <c r="AF385" s="268">
        <v>144.642</v>
      </c>
      <c r="AG385" s="278">
        <f t="shared" si="565"/>
        <v>80.356666666666655</v>
      </c>
      <c r="AH385" s="404">
        <v>792</v>
      </c>
      <c r="AI385" s="404">
        <f t="shared" si="566"/>
        <v>33</v>
      </c>
      <c r="AJ385" s="727">
        <v>0.78910399999999992</v>
      </c>
      <c r="AK385" s="88">
        <f t="shared" si="567"/>
        <v>1.6946899573333343</v>
      </c>
      <c r="AL385" s="88">
        <f t="shared" si="568"/>
        <v>30.504419232000018</v>
      </c>
      <c r="AM385" s="88">
        <f t="shared" si="569"/>
        <v>16.946899573333344</v>
      </c>
      <c r="AN385" t="s">
        <v>2826</v>
      </c>
      <c r="AO385" s="88" t="s">
        <v>2683</v>
      </c>
    </row>
    <row r="386" spans="1:41" ht="19.5" customHeight="1">
      <c r="A386" s="745" t="s">
        <v>130</v>
      </c>
      <c r="B386" t="str">
        <f t="shared" si="450"/>
        <v>151750*1</v>
      </c>
      <c r="D386" s="42" t="s">
        <v>802</v>
      </c>
      <c r="E386" s="187"/>
      <c r="F386" s="407"/>
      <c r="G386" s="226">
        <v>100</v>
      </c>
      <c r="H386" s="304"/>
      <c r="I386" s="406"/>
      <c r="J386" s="406"/>
      <c r="K386" s="58" t="s">
        <v>2604</v>
      </c>
      <c r="L386" s="16" t="s">
        <v>2613</v>
      </c>
      <c r="M386" s="16"/>
      <c r="N386" s="63" t="s">
        <v>2065</v>
      </c>
      <c r="O386" s="63" t="s">
        <v>2071</v>
      </c>
      <c r="P386" s="63">
        <v>39</v>
      </c>
      <c r="Q386" s="63">
        <v>39</v>
      </c>
      <c r="R386" t="str">
        <f>CONCATENATE(Tableau1[[#This Row],[LONGUEUR UNITE]],"X",Tableau1[[#This Row],[LARGEUR UNITE]])</f>
        <v>39X39</v>
      </c>
      <c r="S386" s="16" t="s">
        <v>2064</v>
      </c>
      <c r="T386" s="16"/>
      <c r="U386" s="16" t="s">
        <v>1261</v>
      </c>
      <c r="V386" s="63" t="s">
        <v>2082</v>
      </c>
      <c r="W386" s="45" t="s">
        <v>2592</v>
      </c>
      <c r="X386" s="45"/>
      <c r="Y386" s="6" t="s">
        <v>131</v>
      </c>
      <c r="Z386" s="18">
        <v>18</v>
      </c>
      <c r="AA386" s="92">
        <v>1800</v>
      </c>
      <c r="AB386" s="271">
        <v>6</v>
      </c>
      <c r="AC386" s="271">
        <v>4</v>
      </c>
      <c r="AD386" s="271">
        <v>24</v>
      </c>
      <c r="AE386" s="278">
        <f t="shared" si="451"/>
        <v>8.0356666666666658</v>
      </c>
      <c r="AF386" s="268">
        <v>144.642</v>
      </c>
      <c r="AG386" s="278">
        <f t="shared" si="565"/>
        <v>80.356666666666655</v>
      </c>
      <c r="AH386" s="404">
        <v>1</v>
      </c>
      <c r="AI386" s="404">
        <f t="shared" si="566"/>
        <v>4.1666666666666664E-2</v>
      </c>
      <c r="AJ386" s="727">
        <v>0.71462500000000007</v>
      </c>
      <c r="AK386" s="88">
        <f t="shared" si="567"/>
        <v>2.2931783749999997</v>
      </c>
      <c r="AL386" s="88">
        <f t="shared" si="568"/>
        <v>41.277210749999995</v>
      </c>
      <c r="AM386" s="88">
        <f t="shared" si="569"/>
        <v>22.931783749999997</v>
      </c>
      <c r="AN386" t="s">
        <v>2826</v>
      </c>
      <c r="AO386" s="88" t="s">
        <v>2683</v>
      </c>
    </row>
    <row r="387" spans="1:41" ht="19.5" customHeight="1">
      <c r="A387" s="745" t="s">
        <v>130</v>
      </c>
      <c r="B387" t="str">
        <f t="shared" ref="B387" si="572">+CONCATENATE(A387,"*",AH387)</f>
        <v>151750*24</v>
      </c>
      <c r="D387" s="42" t="s">
        <v>802</v>
      </c>
      <c r="E387" s="187"/>
      <c r="F387" s="407"/>
      <c r="G387" s="226">
        <v>100</v>
      </c>
      <c r="H387" s="304"/>
      <c r="I387" s="406"/>
      <c r="J387" s="406"/>
      <c r="K387" s="58" t="s">
        <v>2604</v>
      </c>
      <c r="L387" s="16" t="s">
        <v>2613</v>
      </c>
      <c r="M387" s="16"/>
      <c r="N387" s="63" t="s">
        <v>2065</v>
      </c>
      <c r="O387" s="63" t="s">
        <v>2071</v>
      </c>
      <c r="P387" s="63">
        <v>39</v>
      </c>
      <c r="Q387" s="63">
        <v>39</v>
      </c>
      <c r="R387" t="str">
        <f>CONCATENATE(Tableau1[[#This Row],[LONGUEUR UNITE]],"X",Tableau1[[#This Row],[LARGEUR UNITE]])</f>
        <v>39X39</v>
      </c>
      <c r="S387" s="16" t="s">
        <v>2064</v>
      </c>
      <c r="T387" s="16"/>
      <c r="U387" s="16" t="s">
        <v>1261</v>
      </c>
      <c r="V387" s="63" t="s">
        <v>2082</v>
      </c>
      <c r="W387" s="45" t="s">
        <v>2592</v>
      </c>
      <c r="X387" s="45"/>
      <c r="Y387" s="6" t="s">
        <v>131</v>
      </c>
      <c r="Z387" s="18">
        <v>18</v>
      </c>
      <c r="AA387" s="92">
        <v>1800</v>
      </c>
      <c r="AB387" s="271">
        <v>6</v>
      </c>
      <c r="AC387" s="271">
        <v>4</v>
      </c>
      <c r="AD387" s="271">
        <v>24</v>
      </c>
      <c r="AE387" s="278">
        <f t="shared" ref="AE387" si="573">AF387/Z387</f>
        <v>8.0356666666666658</v>
      </c>
      <c r="AF387" s="268">
        <v>144.642</v>
      </c>
      <c r="AG387" s="278">
        <f t="shared" si="565"/>
        <v>80.356666666666655</v>
      </c>
      <c r="AH387" s="404">
        <v>24</v>
      </c>
      <c r="AI387" s="404">
        <f t="shared" si="566"/>
        <v>1</v>
      </c>
      <c r="AJ387" s="727">
        <v>0.75187700000000002</v>
      </c>
      <c r="AK387" s="88">
        <f t="shared" si="567"/>
        <v>1.9938337203333332</v>
      </c>
      <c r="AL387" s="88">
        <f t="shared" si="568"/>
        <v>35.889006965999997</v>
      </c>
      <c r="AM387" s="88">
        <f t="shared" si="569"/>
        <v>19.938337203333329</v>
      </c>
      <c r="AN387" t="s">
        <v>2826</v>
      </c>
      <c r="AO387" s="88" t="s">
        <v>2683</v>
      </c>
    </row>
    <row r="388" spans="1:41" ht="19.5" customHeight="1">
      <c r="A388" s="745" t="s">
        <v>130</v>
      </c>
      <c r="B388" t="str">
        <f t="shared" ref="B388" si="574">+CONCATENATE(A388,"*",AH388)</f>
        <v>151750*72</v>
      </c>
      <c r="D388" s="42" t="s">
        <v>802</v>
      </c>
      <c r="E388" s="187"/>
      <c r="F388" s="407"/>
      <c r="G388" s="226">
        <v>100</v>
      </c>
      <c r="H388" s="304"/>
      <c r="I388" s="406"/>
      <c r="J388" s="406"/>
      <c r="K388" s="58" t="s">
        <v>2604</v>
      </c>
      <c r="L388" s="16" t="s">
        <v>2613</v>
      </c>
      <c r="M388" s="16"/>
      <c r="N388" s="63" t="s">
        <v>2065</v>
      </c>
      <c r="O388" s="63" t="s">
        <v>2071</v>
      </c>
      <c r="P388" s="63">
        <v>39</v>
      </c>
      <c r="Q388" s="63">
        <v>39</v>
      </c>
      <c r="R388" t="str">
        <f>CONCATENATE(Tableau1[[#This Row],[LONGUEUR UNITE]],"X",Tableau1[[#This Row],[LARGEUR UNITE]])</f>
        <v>39X39</v>
      </c>
      <c r="S388" s="16" t="s">
        <v>2064</v>
      </c>
      <c r="T388" s="16"/>
      <c r="U388" s="16" t="s">
        <v>1261</v>
      </c>
      <c r="V388" s="63" t="s">
        <v>2082</v>
      </c>
      <c r="W388" s="45" t="s">
        <v>2592</v>
      </c>
      <c r="X388" s="45"/>
      <c r="Y388" s="6" t="s">
        <v>131</v>
      </c>
      <c r="Z388" s="18">
        <v>18</v>
      </c>
      <c r="AA388" s="92">
        <v>1800</v>
      </c>
      <c r="AB388" s="271">
        <v>6</v>
      </c>
      <c r="AC388" s="271">
        <v>4</v>
      </c>
      <c r="AD388" s="271">
        <v>24</v>
      </c>
      <c r="AE388" s="278">
        <f t="shared" ref="AE388" si="575">AF388/Z388</f>
        <v>8.0356666666666658</v>
      </c>
      <c r="AF388" s="268">
        <v>144.642</v>
      </c>
      <c r="AG388" s="278">
        <f t="shared" si="565"/>
        <v>80.356666666666655</v>
      </c>
      <c r="AH388" s="404">
        <v>72</v>
      </c>
      <c r="AI388" s="404">
        <f t="shared" si="566"/>
        <v>3</v>
      </c>
      <c r="AJ388" s="727">
        <v>0.76925500000000002</v>
      </c>
      <c r="AK388" s="88">
        <f t="shared" si="567"/>
        <v>1.8541899049999999</v>
      </c>
      <c r="AL388" s="88">
        <f t="shared" si="568"/>
        <v>33.375418289999999</v>
      </c>
      <c r="AM388" s="88">
        <f t="shared" si="569"/>
        <v>18.541899049999998</v>
      </c>
      <c r="AN388" t="s">
        <v>2826</v>
      </c>
      <c r="AO388" s="88" t="s">
        <v>2683</v>
      </c>
    </row>
    <row r="389" spans="1:41" ht="19.5" customHeight="1">
      <c r="A389" s="745" t="s">
        <v>130</v>
      </c>
      <c r="B389" t="str">
        <f t="shared" ref="B389" si="576">+CONCATENATE(A389,"*",AH389)</f>
        <v>151750*144</v>
      </c>
      <c r="D389" s="42" t="s">
        <v>802</v>
      </c>
      <c r="E389" s="187"/>
      <c r="F389" s="407"/>
      <c r="G389" s="226">
        <v>100</v>
      </c>
      <c r="H389" s="304"/>
      <c r="I389" s="406"/>
      <c r="J389" s="406"/>
      <c r="K389" s="58" t="s">
        <v>2604</v>
      </c>
      <c r="L389" s="16" t="s">
        <v>2613</v>
      </c>
      <c r="M389" s="16"/>
      <c r="N389" s="63" t="s">
        <v>2065</v>
      </c>
      <c r="O389" s="63" t="s">
        <v>2071</v>
      </c>
      <c r="P389" s="63">
        <v>39</v>
      </c>
      <c r="Q389" s="63">
        <v>39</v>
      </c>
      <c r="R389" t="str">
        <f>CONCATENATE(Tableau1[[#This Row],[LONGUEUR UNITE]],"X",Tableau1[[#This Row],[LARGEUR UNITE]])</f>
        <v>39X39</v>
      </c>
      <c r="S389" s="16" t="s">
        <v>2064</v>
      </c>
      <c r="T389" s="16"/>
      <c r="U389" s="16" t="s">
        <v>1261</v>
      </c>
      <c r="V389" s="63" t="s">
        <v>2082</v>
      </c>
      <c r="W389" s="45" t="s">
        <v>2592</v>
      </c>
      <c r="X389" s="45"/>
      <c r="Y389" s="6" t="s">
        <v>131</v>
      </c>
      <c r="Z389" s="18">
        <v>18</v>
      </c>
      <c r="AA389" s="92">
        <v>1800</v>
      </c>
      <c r="AB389" s="271">
        <v>6</v>
      </c>
      <c r="AC389" s="271">
        <v>4</v>
      </c>
      <c r="AD389" s="271">
        <v>24</v>
      </c>
      <c r="AE389" s="278">
        <f t="shared" ref="AE389" si="577">AF389/Z389</f>
        <v>8.0356666666666658</v>
      </c>
      <c r="AF389" s="268">
        <v>144.642</v>
      </c>
      <c r="AG389" s="278">
        <f t="shared" si="565"/>
        <v>80.356666666666655</v>
      </c>
      <c r="AH389" s="404">
        <v>144</v>
      </c>
      <c r="AI389" s="404">
        <f t="shared" si="566"/>
        <v>6</v>
      </c>
      <c r="AJ389" s="727">
        <v>0.77173599999999998</v>
      </c>
      <c r="AK389" s="88">
        <f t="shared" si="567"/>
        <v>1.8342534160000004</v>
      </c>
      <c r="AL389" s="88">
        <f t="shared" si="568"/>
        <v>33.016561488000008</v>
      </c>
      <c r="AM389" s="88">
        <f t="shared" si="569"/>
        <v>18.342534160000003</v>
      </c>
      <c r="AN389" t="s">
        <v>2826</v>
      </c>
      <c r="AO389" s="88" t="s">
        <v>2683</v>
      </c>
    </row>
    <row r="390" spans="1:41" ht="19.5" customHeight="1">
      <c r="A390" s="745" t="s">
        <v>130</v>
      </c>
      <c r="B390" t="str">
        <f t="shared" ref="B390" si="578">+CONCATENATE(A390,"*",AH390)</f>
        <v>151750*360</v>
      </c>
      <c r="D390" s="42" t="s">
        <v>802</v>
      </c>
      <c r="E390" s="187"/>
      <c r="F390" s="407"/>
      <c r="G390" s="226">
        <v>100</v>
      </c>
      <c r="H390" s="304"/>
      <c r="I390" s="406"/>
      <c r="J390" s="406"/>
      <c r="K390" s="58" t="s">
        <v>2604</v>
      </c>
      <c r="L390" s="16" t="s">
        <v>2613</v>
      </c>
      <c r="M390" s="16"/>
      <c r="N390" s="63" t="s">
        <v>2065</v>
      </c>
      <c r="O390" s="63" t="s">
        <v>2071</v>
      </c>
      <c r="P390" s="63">
        <v>39</v>
      </c>
      <c r="Q390" s="63">
        <v>39</v>
      </c>
      <c r="R390" t="str">
        <f>CONCATENATE(Tableau1[[#This Row],[LONGUEUR UNITE]],"X",Tableau1[[#This Row],[LARGEUR UNITE]])</f>
        <v>39X39</v>
      </c>
      <c r="S390" s="16" t="s">
        <v>2064</v>
      </c>
      <c r="T390" s="16"/>
      <c r="U390" s="16" t="s">
        <v>1261</v>
      </c>
      <c r="V390" s="63" t="s">
        <v>2082</v>
      </c>
      <c r="W390" s="45" t="s">
        <v>2592</v>
      </c>
      <c r="X390" s="45"/>
      <c r="Y390" s="6" t="s">
        <v>131</v>
      </c>
      <c r="Z390" s="18">
        <v>18</v>
      </c>
      <c r="AA390" s="92">
        <v>1800</v>
      </c>
      <c r="AB390" s="271">
        <v>6</v>
      </c>
      <c r="AC390" s="271">
        <v>4</v>
      </c>
      <c r="AD390" s="271">
        <v>24</v>
      </c>
      <c r="AE390" s="278">
        <f t="shared" ref="AE390" si="579">AF390/Z390</f>
        <v>8.0356666666666658</v>
      </c>
      <c r="AF390" s="268">
        <v>144.642</v>
      </c>
      <c r="AG390" s="278">
        <f t="shared" si="565"/>
        <v>80.356666666666655</v>
      </c>
      <c r="AH390" s="404">
        <v>360</v>
      </c>
      <c r="AI390" s="404">
        <f t="shared" si="566"/>
        <v>15</v>
      </c>
      <c r="AJ390" s="727">
        <v>0.776698</v>
      </c>
      <c r="AK390" s="88">
        <f t="shared" si="567"/>
        <v>1.7943804379999999</v>
      </c>
      <c r="AL390" s="88">
        <f t="shared" si="568"/>
        <v>32.298847883999997</v>
      </c>
      <c r="AM390" s="88">
        <f t="shared" si="569"/>
        <v>17.943804379999996</v>
      </c>
      <c r="AN390" t="s">
        <v>2826</v>
      </c>
      <c r="AO390" s="88" t="s">
        <v>2683</v>
      </c>
    </row>
    <row r="391" spans="1:41" ht="19.5" customHeight="1">
      <c r="A391" s="745" t="s">
        <v>130</v>
      </c>
      <c r="B391" t="str">
        <f t="shared" ref="B391" si="580">+CONCATENATE(A391,"*",AH391)</f>
        <v>151750*792</v>
      </c>
      <c r="D391" s="42" t="s">
        <v>802</v>
      </c>
      <c r="E391" s="187"/>
      <c r="F391" s="407"/>
      <c r="G391" s="226">
        <v>100</v>
      </c>
      <c r="H391" s="304"/>
      <c r="I391" s="406"/>
      <c r="J391" s="406"/>
      <c r="K391" s="58" t="s">
        <v>2604</v>
      </c>
      <c r="L391" s="16" t="s">
        <v>2613</v>
      </c>
      <c r="M391" s="16"/>
      <c r="N391" s="63" t="s">
        <v>2065</v>
      </c>
      <c r="O391" s="63" t="s">
        <v>2071</v>
      </c>
      <c r="P391" s="63">
        <v>39</v>
      </c>
      <c r="Q391" s="63">
        <v>39</v>
      </c>
      <c r="R391" t="str">
        <f>CONCATENATE(Tableau1[[#This Row],[LONGUEUR UNITE]],"X",Tableau1[[#This Row],[LARGEUR UNITE]])</f>
        <v>39X39</v>
      </c>
      <c r="S391" s="16" t="s">
        <v>2064</v>
      </c>
      <c r="T391" s="16"/>
      <c r="U391" s="16" t="s">
        <v>1261</v>
      </c>
      <c r="V391" s="63" t="s">
        <v>2082</v>
      </c>
      <c r="W391" s="45" t="s">
        <v>2592</v>
      </c>
      <c r="X391" s="45"/>
      <c r="Y391" s="6" t="s">
        <v>131</v>
      </c>
      <c r="Z391" s="18">
        <v>18</v>
      </c>
      <c r="AA391" s="92">
        <v>1800</v>
      </c>
      <c r="AB391" s="271">
        <v>6</v>
      </c>
      <c r="AC391" s="271">
        <v>4</v>
      </c>
      <c r="AD391" s="271">
        <v>24</v>
      </c>
      <c r="AE391" s="278">
        <f t="shared" ref="AE391" si="581">AF391/Z391</f>
        <v>8.0356666666666658</v>
      </c>
      <c r="AF391" s="268">
        <v>144.642</v>
      </c>
      <c r="AG391" s="278">
        <f t="shared" si="565"/>
        <v>80.356666666666655</v>
      </c>
      <c r="AH391" s="404">
        <v>792</v>
      </c>
      <c r="AI391" s="404">
        <f t="shared" si="566"/>
        <v>33</v>
      </c>
      <c r="AJ391" s="727">
        <v>0.78910399999999992</v>
      </c>
      <c r="AK391" s="88">
        <f t="shared" si="567"/>
        <v>1.6946899573333343</v>
      </c>
      <c r="AL391" s="88">
        <f t="shared" si="568"/>
        <v>30.504419232000018</v>
      </c>
      <c r="AM391" s="88">
        <f t="shared" si="569"/>
        <v>16.946899573333344</v>
      </c>
      <c r="AN391" t="s">
        <v>2826</v>
      </c>
      <c r="AO391" s="88" t="s">
        <v>2683</v>
      </c>
    </row>
    <row r="392" spans="1:41" ht="19.5" customHeight="1">
      <c r="A392" s="745" t="s">
        <v>132</v>
      </c>
      <c r="B392" t="str">
        <f t="shared" si="450"/>
        <v>151740*1</v>
      </c>
      <c r="D392" s="42" t="s">
        <v>807</v>
      </c>
      <c r="E392" s="187"/>
      <c r="F392" s="407"/>
      <c r="G392" s="226">
        <v>100</v>
      </c>
      <c r="H392" s="304"/>
      <c r="I392" s="406"/>
      <c r="J392" s="406"/>
      <c r="K392" s="58" t="s">
        <v>2604</v>
      </c>
      <c r="L392" s="16" t="s">
        <v>2613</v>
      </c>
      <c r="M392" s="16"/>
      <c r="N392" s="63" t="s">
        <v>2065</v>
      </c>
      <c r="O392" s="63" t="s">
        <v>2071</v>
      </c>
      <c r="P392" s="63">
        <v>39</v>
      </c>
      <c r="Q392" s="63">
        <v>39</v>
      </c>
      <c r="R392" t="str">
        <f>CONCATENATE(Tableau1[[#This Row],[LONGUEUR UNITE]],"X",Tableau1[[#This Row],[LARGEUR UNITE]])</f>
        <v>39X39</v>
      </c>
      <c r="S392" s="16" t="s">
        <v>2064</v>
      </c>
      <c r="T392" s="16"/>
      <c r="U392" s="16" t="s">
        <v>1261</v>
      </c>
      <c r="V392" s="63" t="s">
        <v>2083</v>
      </c>
      <c r="W392" s="45" t="s">
        <v>2592</v>
      </c>
      <c r="X392" s="45"/>
      <c r="Y392" s="6" t="s">
        <v>133</v>
      </c>
      <c r="Z392" s="18">
        <v>18</v>
      </c>
      <c r="AA392" s="92">
        <v>1800</v>
      </c>
      <c r="AB392" s="271">
        <v>6</v>
      </c>
      <c r="AC392" s="271">
        <v>4</v>
      </c>
      <c r="AD392" s="271">
        <v>24</v>
      </c>
      <c r="AE392" s="278">
        <f t="shared" si="451"/>
        <v>8.0356666666666658</v>
      </c>
      <c r="AF392" s="268">
        <v>144.642</v>
      </c>
      <c r="AG392" s="278">
        <f t="shared" si="565"/>
        <v>80.356666666666655</v>
      </c>
      <c r="AH392" s="404">
        <v>1</v>
      </c>
      <c r="AI392" s="404">
        <f t="shared" si="566"/>
        <v>4.1666666666666664E-2</v>
      </c>
      <c r="AJ392" s="727">
        <v>0.71462500000000007</v>
      </c>
      <c r="AK392" s="88">
        <f t="shared" si="567"/>
        <v>2.2931783749999997</v>
      </c>
      <c r="AL392" s="88">
        <f t="shared" si="568"/>
        <v>41.277210749999995</v>
      </c>
      <c r="AM392" s="88">
        <f t="shared" si="569"/>
        <v>22.931783749999997</v>
      </c>
      <c r="AN392" t="s">
        <v>2826</v>
      </c>
      <c r="AO392" s="88" t="s">
        <v>2683</v>
      </c>
    </row>
    <row r="393" spans="1:41" ht="19.5" customHeight="1">
      <c r="A393" s="745" t="s">
        <v>132</v>
      </c>
      <c r="B393" t="str">
        <f t="shared" ref="B393" si="582">+CONCATENATE(A393,"*",AH393)</f>
        <v>151740*24</v>
      </c>
      <c r="D393" s="42" t="s">
        <v>807</v>
      </c>
      <c r="E393" s="187"/>
      <c r="F393" s="407"/>
      <c r="G393" s="226">
        <v>100</v>
      </c>
      <c r="H393" s="304"/>
      <c r="I393" s="406"/>
      <c r="J393" s="406"/>
      <c r="K393" s="58" t="s">
        <v>2604</v>
      </c>
      <c r="L393" s="16" t="s">
        <v>2613</v>
      </c>
      <c r="M393" s="16"/>
      <c r="N393" s="63" t="s">
        <v>2065</v>
      </c>
      <c r="O393" s="63" t="s">
        <v>2071</v>
      </c>
      <c r="P393" s="63">
        <v>39</v>
      </c>
      <c r="Q393" s="63">
        <v>39</v>
      </c>
      <c r="R393" t="str">
        <f>CONCATENATE(Tableau1[[#This Row],[LONGUEUR UNITE]],"X",Tableau1[[#This Row],[LARGEUR UNITE]])</f>
        <v>39X39</v>
      </c>
      <c r="S393" s="16" t="s">
        <v>2064</v>
      </c>
      <c r="T393" s="16"/>
      <c r="U393" s="16" t="s">
        <v>1261</v>
      </c>
      <c r="V393" s="63" t="s">
        <v>2083</v>
      </c>
      <c r="W393" s="45" t="s">
        <v>2592</v>
      </c>
      <c r="X393" s="45"/>
      <c r="Y393" s="6" t="s">
        <v>133</v>
      </c>
      <c r="Z393" s="18">
        <v>18</v>
      </c>
      <c r="AA393" s="92">
        <v>1800</v>
      </c>
      <c r="AB393" s="271">
        <v>6</v>
      </c>
      <c r="AC393" s="271">
        <v>4</v>
      </c>
      <c r="AD393" s="271">
        <v>24</v>
      </c>
      <c r="AE393" s="278">
        <f t="shared" ref="AE393" si="583">AF393/Z393</f>
        <v>8.0356666666666658</v>
      </c>
      <c r="AF393" s="268">
        <v>144.642</v>
      </c>
      <c r="AG393" s="278">
        <f t="shared" si="565"/>
        <v>80.356666666666655</v>
      </c>
      <c r="AH393" s="404">
        <v>24</v>
      </c>
      <c r="AI393" s="404">
        <f t="shared" si="566"/>
        <v>1</v>
      </c>
      <c r="AJ393" s="727">
        <v>0.75187700000000002</v>
      </c>
      <c r="AK393" s="88">
        <f t="shared" si="567"/>
        <v>1.9938337203333332</v>
      </c>
      <c r="AL393" s="88">
        <f t="shared" si="568"/>
        <v>35.889006965999997</v>
      </c>
      <c r="AM393" s="88">
        <f t="shared" si="569"/>
        <v>19.938337203333329</v>
      </c>
      <c r="AN393" t="s">
        <v>2826</v>
      </c>
      <c r="AO393" s="88" t="s">
        <v>2683</v>
      </c>
    </row>
    <row r="394" spans="1:41" ht="19.5" customHeight="1">
      <c r="A394" s="745" t="s">
        <v>132</v>
      </c>
      <c r="B394" t="str">
        <f t="shared" ref="B394" si="584">+CONCATENATE(A394,"*",AH394)</f>
        <v>151740*72</v>
      </c>
      <c r="D394" s="42" t="s">
        <v>807</v>
      </c>
      <c r="E394" s="187"/>
      <c r="F394" s="407"/>
      <c r="G394" s="226">
        <v>100</v>
      </c>
      <c r="H394" s="304"/>
      <c r="I394" s="406"/>
      <c r="J394" s="406"/>
      <c r="K394" s="58" t="s">
        <v>2604</v>
      </c>
      <c r="L394" s="16" t="s">
        <v>2613</v>
      </c>
      <c r="M394" s="16"/>
      <c r="N394" s="63" t="s">
        <v>2065</v>
      </c>
      <c r="O394" s="63" t="s">
        <v>2071</v>
      </c>
      <c r="P394" s="63">
        <v>39</v>
      </c>
      <c r="Q394" s="63">
        <v>39</v>
      </c>
      <c r="R394" t="str">
        <f>CONCATENATE(Tableau1[[#This Row],[LONGUEUR UNITE]],"X",Tableau1[[#This Row],[LARGEUR UNITE]])</f>
        <v>39X39</v>
      </c>
      <c r="S394" s="16" t="s">
        <v>2064</v>
      </c>
      <c r="T394" s="16"/>
      <c r="U394" s="16" t="s">
        <v>1261</v>
      </c>
      <c r="V394" s="63" t="s">
        <v>2083</v>
      </c>
      <c r="W394" s="45" t="s">
        <v>2592</v>
      </c>
      <c r="X394" s="45"/>
      <c r="Y394" s="6" t="s">
        <v>133</v>
      </c>
      <c r="Z394" s="18">
        <v>18</v>
      </c>
      <c r="AA394" s="92">
        <v>1800</v>
      </c>
      <c r="AB394" s="271">
        <v>6</v>
      </c>
      <c r="AC394" s="271">
        <v>4</v>
      </c>
      <c r="AD394" s="271">
        <v>24</v>
      </c>
      <c r="AE394" s="278">
        <f t="shared" ref="AE394" si="585">AF394/Z394</f>
        <v>8.0356666666666658</v>
      </c>
      <c r="AF394" s="268">
        <v>144.642</v>
      </c>
      <c r="AG394" s="278">
        <f t="shared" si="565"/>
        <v>80.356666666666655</v>
      </c>
      <c r="AH394" s="404">
        <v>72</v>
      </c>
      <c r="AI394" s="404">
        <f t="shared" si="566"/>
        <v>3</v>
      </c>
      <c r="AJ394" s="727">
        <v>0.76925500000000002</v>
      </c>
      <c r="AK394" s="88">
        <f t="shared" si="567"/>
        <v>1.8541899049999999</v>
      </c>
      <c r="AL394" s="88">
        <f t="shared" si="568"/>
        <v>33.375418289999999</v>
      </c>
      <c r="AM394" s="88">
        <f t="shared" si="569"/>
        <v>18.541899049999998</v>
      </c>
      <c r="AN394" t="s">
        <v>2826</v>
      </c>
      <c r="AO394" s="88" t="s">
        <v>2683</v>
      </c>
    </row>
    <row r="395" spans="1:41" ht="19.5" customHeight="1">
      <c r="A395" s="745" t="s">
        <v>132</v>
      </c>
      <c r="B395" t="str">
        <f t="shared" ref="B395" si="586">+CONCATENATE(A395,"*",AH395)</f>
        <v>151740*144</v>
      </c>
      <c r="D395" s="42" t="s">
        <v>807</v>
      </c>
      <c r="E395" s="187"/>
      <c r="F395" s="407"/>
      <c r="G395" s="226">
        <v>100</v>
      </c>
      <c r="H395" s="304"/>
      <c r="I395" s="406"/>
      <c r="J395" s="406"/>
      <c r="K395" s="58" t="s">
        <v>2604</v>
      </c>
      <c r="L395" s="16" t="s">
        <v>2613</v>
      </c>
      <c r="M395" s="16"/>
      <c r="N395" s="63" t="s">
        <v>2065</v>
      </c>
      <c r="O395" s="63" t="s">
        <v>2071</v>
      </c>
      <c r="P395" s="63">
        <v>39</v>
      </c>
      <c r="Q395" s="63">
        <v>39</v>
      </c>
      <c r="R395" t="str">
        <f>CONCATENATE(Tableau1[[#This Row],[LONGUEUR UNITE]],"X",Tableau1[[#This Row],[LARGEUR UNITE]])</f>
        <v>39X39</v>
      </c>
      <c r="S395" s="16" t="s">
        <v>2064</v>
      </c>
      <c r="T395" s="16"/>
      <c r="U395" s="16" t="s">
        <v>1261</v>
      </c>
      <c r="V395" s="63" t="s">
        <v>2083</v>
      </c>
      <c r="W395" s="45" t="s">
        <v>2592</v>
      </c>
      <c r="X395" s="45"/>
      <c r="Y395" s="6" t="s">
        <v>133</v>
      </c>
      <c r="Z395" s="18">
        <v>18</v>
      </c>
      <c r="AA395" s="92">
        <v>1800</v>
      </c>
      <c r="AB395" s="271">
        <v>6</v>
      </c>
      <c r="AC395" s="271">
        <v>4</v>
      </c>
      <c r="AD395" s="271">
        <v>24</v>
      </c>
      <c r="AE395" s="278">
        <f t="shared" ref="AE395" si="587">AF395/Z395</f>
        <v>8.0356666666666658</v>
      </c>
      <c r="AF395" s="268">
        <v>144.642</v>
      </c>
      <c r="AG395" s="278">
        <f t="shared" si="565"/>
        <v>80.356666666666655</v>
      </c>
      <c r="AH395" s="404">
        <v>144</v>
      </c>
      <c r="AI395" s="404">
        <f t="shared" si="566"/>
        <v>6</v>
      </c>
      <c r="AJ395" s="727">
        <v>0.77173599999999998</v>
      </c>
      <c r="AK395" s="88">
        <f t="shared" si="567"/>
        <v>1.8342534160000004</v>
      </c>
      <c r="AL395" s="88">
        <f t="shared" si="568"/>
        <v>33.016561488000008</v>
      </c>
      <c r="AM395" s="88">
        <f t="shared" si="569"/>
        <v>18.342534160000003</v>
      </c>
      <c r="AN395" t="s">
        <v>2826</v>
      </c>
      <c r="AO395" s="88" t="s">
        <v>2683</v>
      </c>
    </row>
    <row r="396" spans="1:41" ht="19.5" customHeight="1">
      <c r="A396" s="745" t="s">
        <v>132</v>
      </c>
      <c r="B396" t="str">
        <f t="shared" ref="B396" si="588">+CONCATENATE(A396,"*",AH396)</f>
        <v>151740*360</v>
      </c>
      <c r="D396" s="42" t="s">
        <v>807</v>
      </c>
      <c r="E396" s="187"/>
      <c r="F396" s="407"/>
      <c r="G396" s="226">
        <v>100</v>
      </c>
      <c r="H396" s="304"/>
      <c r="I396" s="406"/>
      <c r="J396" s="406"/>
      <c r="K396" s="58" t="s">
        <v>2604</v>
      </c>
      <c r="L396" s="16" t="s">
        <v>2613</v>
      </c>
      <c r="M396" s="16"/>
      <c r="N396" s="63" t="s">
        <v>2065</v>
      </c>
      <c r="O396" s="63" t="s">
        <v>2071</v>
      </c>
      <c r="P396" s="63">
        <v>39</v>
      </c>
      <c r="Q396" s="63">
        <v>39</v>
      </c>
      <c r="R396" t="str">
        <f>CONCATENATE(Tableau1[[#This Row],[LONGUEUR UNITE]],"X",Tableau1[[#This Row],[LARGEUR UNITE]])</f>
        <v>39X39</v>
      </c>
      <c r="S396" s="16" t="s">
        <v>2064</v>
      </c>
      <c r="T396" s="16"/>
      <c r="U396" s="16" t="s">
        <v>1261</v>
      </c>
      <c r="V396" s="63" t="s">
        <v>2083</v>
      </c>
      <c r="W396" s="45" t="s">
        <v>2592</v>
      </c>
      <c r="X396" s="45"/>
      <c r="Y396" s="6" t="s">
        <v>133</v>
      </c>
      <c r="Z396" s="18">
        <v>18</v>
      </c>
      <c r="AA396" s="92">
        <v>1800</v>
      </c>
      <c r="AB396" s="271">
        <v>6</v>
      </c>
      <c r="AC396" s="271">
        <v>4</v>
      </c>
      <c r="AD396" s="271">
        <v>24</v>
      </c>
      <c r="AE396" s="278">
        <f t="shared" ref="AE396" si="589">AF396/Z396</f>
        <v>8.0356666666666658</v>
      </c>
      <c r="AF396" s="268">
        <v>144.642</v>
      </c>
      <c r="AG396" s="278">
        <f t="shared" si="565"/>
        <v>80.356666666666655</v>
      </c>
      <c r="AH396" s="404">
        <v>360</v>
      </c>
      <c r="AI396" s="404">
        <f t="shared" si="566"/>
        <v>15</v>
      </c>
      <c r="AJ396" s="727">
        <v>0.776698</v>
      </c>
      <c r="AK396" s="88">
        <f t="shared" si="567"/>
        <v>1.7943804379999999</v>
      </c>
      <c r="AL396" s="88">
        <f t="shared" si="568"/>
        <v>32.298847883999997</v>
      </c>
      <c r="AM396" s="88">
        <f t="shared" si="569"/>
        <v>17.943804379999996</v>
      </c>
      <c r="AN396" t="s">
        <v>2826</v>
      </c>
      <c r="AO396" s="88" t="s">
        <v>2683</v>
      </c>
    </row>
    <row r="397" spans="1:41" ht="19.5" customHeight="1">
      <c r="A397" s="745" t="s">
        <v>132</v>
      </c>
      <c r="B397" t="str">
        <f t="shared" ref="B397" si="590">+CONCATENATE(A397,"*",AH397)</f>
        <v>151740*792</v>
      </c>
      <c r="D397" s="42" t="s">
        <v>807</v>
      </c>
      <c r="E397" s="187"/>
      <c r="F397" s="407"/>
      <c r="G397" s="226">
        <v>100</v>
      </c>
      <c r="H397" s="304"/>
      <c r="I397" s="406"/>
      <c r="J397" s="406"/>
      <c r="K397" s="58" t="s">
        <v>2604</v>
      </c>
      <c r="L397" s="16" t="s">
        <v>2613</v>
      </c>
      <c r="M397" s="16"/>
      <c r="N397" s="63" t="s">
        <v>2065</v>
      </c>
      <c r="O397" s="63" t="s">
        <v>2071</v>
      </c>
      <c r="P397" s="63">
        <v>39</v>
      </c>
      <c r="Q397" s="63">
        <v>39</v>
      </c>
      <c r="R397" t="str">
        <f>CONCATENATE(Tableau1[[#This Row],[LONGUEUR UNITE]],"X",Tableau1[[#This Row],[LARGEUR UNITE]])</f>
        <v>39X39</v>
      </c>
      <c r="S397" s="16" t="s">
        <v>2064</v>
      </c>
      <c r="T397" s="16"/>
      <c r="U397" s="16" t="s">
        <v>1261</v>
      </c>
      <c r="V397" s="63" t="s">
        <v>2083</v>
      </c>
      <c r="W397" s="45" t="s">
        <v>2592</v>
      </c>
      <c r="X397" s="45"/>
      <c r="Y397" s="6" t="s">
        <v>133</v>
      </c>
      <c r="Z397" s="18">
        <v>18</v>
      </c>
      <c r="AA397" s="92">
        <v>1800</v>
      </c>
      <c r="AB397" s="271">
        <v>6</v>
      </c>
      <c r="AC397" s="271">
        <v>4</v>
      </c>
      <c r="AD397" s="271">
        <v>24</v>
      </c>
      <c r="AE397" s="278">
        <f t="shared" ref="AE397" si="591">AF397/Z397</f>
        <v>8.0356666666666658</v>
      </c>
      <c r="AF397" s="268">
        <v>144.642</v>
      </c>
      <c r="AG397" s="278">
        <f t="shared" si="565"/>
        <v>80.356666666666655</v>
      </c>
      <c r="AH397" s="404">
        <v>792</v>
      </c>
      <c r="AI397" s="404">
        <f t="shared" si="566"/>
        <v>33</v>
      </c>
      <c r="AJ397" s="727">
        <v>0.78910399999999992</v>
      </c>
      <c r="AK397" s="88">
        <f t="shared" si="567"/>
        <v>1.6946899573333343</v>
      </c>
      <c r="AL397" s="88">
        <f t="shared" si="568"/>
        <v>30.504419232000018</v>
      </c>
      <c r="AM397" s="88">
        <f t="shared" si="569"/>
        <v>16.946899573333344</v>
      </c>
      <c r="AN397" t="s">
        <v>2826</v>
      </c>
      <c r="AO397" s="88" t="s">
        <v>2683</v>
      </c>
    </row>
    <row r="398" spans="1:41" ht="19.5" customHeight="1">
      <c r="A398" s="745" t="s">
        <v>134</v>
      </c>
      <c r="B398" t="str">
        <f t="shared" si="450"/>
        <v>151560*1</v>
      </c>
      <c r="D398" s="42" t="s">
        <v>790</v>
      </c>
      <c r="E398" s="187"/>
      <c r="F398" s="407"/>
      <c r="G398" s="226">
        <v>100</v>
      </c>
      <c r="H398" s="304"/>
      <c r="I398" s="406"/>
      <c r="J398" s="406"/>
      <c r="K398" s="58" t="s">
        <v>2604</v>
      </c>
      <c r="L398" s="16" t="s">
        <v>2613</v>
      </c>
      <c r="M398" s="16"/>
      <c r="N398" s="63" t="s">
        <v>2065</v>
      </c>
      <c r="O398" s="63" t="s">
        <v>2071</v>
      </c>
      <c r="P398" s="63">
        <v>39</v>
      </c>
      <c r="Q398" s="63">
        <v>39</v>
      </c>
      <c r="R398" t="str">
        <f>CONCATENATE(Tableau1[[#This Row],[LONGUEUR UNITE]],"X",Tableau1[[#This Row],[LARGEUR UNITE]])</f>
        <v>39X39</v>
      </c>
      <c r="S398" s="16" t="s">
        <v>2064</v>
      </c>
      <c r="T398" s="16"/>
      <c r="U398" s="16" t="s">
        <v>1261</v>
      </c>
      <c r="V398" s="63" t="s">
        <v>2084</v>
      </c>
      <c r="W398" s="45" t="s">
        <v>2592</v>
      </c>
      <c r="X398" s="45"/>
      <c r="Y398" s="6" t="s">
        <v>135</v>
      </c>
      <c r="Z398" s="18">
        <v>18</v>
      </c>
      <c r="AA398" s="92">
        <v>1800</v>
      </c>
      <c r="AB398" s="271">
        <v>6</v>
      </c>
      <c r="AC398" s="271">
        <v>4</v>
      </c>
      <c r="AD398" s="271">
        <v>24</v>
      </c>
      <c r="AE398" s="278">
        <f t="shared" si="451"/>
        <v>8.0356666666666658</v>
      </c>
      <c r="AF398" s="268">
        <v>144.642</v>
      </c>
      <c r="AG398" s="278">
        <f t="shared" si="565"/>
        <v>80.356666666666655</v>
      </c>
      <c r="AH398" s="404">
        <v>1</v>
      </c>
      <c r="AI398" s="404">
        <f t="shared" si="566"/>
        <v>4.1666666666666664E-2</v>
      </c>
      <c r="AJ398" s="727">
        <v>0.71462500000000007</v>
      </c>
      <c r="AK398" s="88">
        <f t="shared" si="567"/>
        <v>2.2931783749999997</v>
      </c>
      <c r="AL398" s="88">
        <f t="shared" si="568"/>
        <v>41.277210749999995</v>
      </c>
      <c r="AM398" s="88">
        <f t="shared" si="569"/>
        <v>22.931783749999997</v>
      </c>
      <c r="AN398" t="s">
        <v>2826</v>
      </c>
      <c r="AO398" s="88" t="s">
        <v>2683</v>
      </c>
    </row>
    <row r="399" spans="1:41" ht="19.5" customHeight="1">
      <c r="A399" s="745" t="s">
        <v>134</v>
      </c>
      <c r="B399" t="str">
        <f t="shared" ref="B399" si="592">+CONCATENATE(A399,"*",AH399)</f>
        <v>151560*24</v>
      </c>
      <c r="D399" s="42" t="s">
        <v>790</v>
      </c>
      <c r="E399" s="187"/>
      <c r="F399" s="407"/>
      <c r="G399" s="226">
        <v>100</v>
      </c>
      <c r="H399" s="304"/>
      <c r="I399" s="406"/>
      <c r="J399" s="406"/>
      <c r="K399" s="58" t="s">
        <v>2604</v>
      </c>
      <c r="L399" s="16" t="s">
        <v>2613</v>
      </c>
      <c r="M399" s="16"/>
      <c r="N399" s="63" t="s">
        <v>2065</v>
      </c>
      <c r="O399" s="63" t="s">
        <v>2071</v>
      </c>
      <c r="P399" s="63">
        <v>39</v>
      </c>
      <c r="Q399" s="63">
        <v>39</v>
      </c>
      <c r="R399" t="str">
        <f>CONCATENATE(Tableau1[[#This Row],[LONGUEUR UNITE]],"X",Tableau1[[#This Row],[LARGEUR UNITE]])</f>
        <v>39X39</v>
      </c>
      <c r="S399" s="16" t="s">
        <v>2064</v>
      </c>
      <c r="T399" s="16"/>
      <c r="U399" s="16" t="s">
        <v>1261</v>
      </c>
      <c r="V399" s="63" t="s">
        <v>2084</v>
      </c>
      <c r="W399" s="45" t="s">
        <v>2592</v>
      </c>
      <c r="X399" s="45"/>
      <c r="Y399" s="6" t="s">
        <v>135</v>
      </c>
      <c r="Z399" s="18">
        <v>18</v>
      </c>
      <c r="AA399" s="92">
        <v>1800</v>
      </c>
      <c r="AB399" s="271">
        <v>6</v>
      </c>
      <c r="AC399" s="271">
        <v>4</v>
      </c>
      <c r="AD399" s="271">
        <v>24</v>
      </c>
      <c r="AE399" s="278">
        <f t="shared" ref="AE399" si="593">AF399/Z399</f>
        <v>8.0356666666666658</v>
      </c>
      <c r="AF399" s="268">
        <v>144.642</v>
      </c>
      <c r="AG399" s="278">
        <f t="shared" si="565"/>
        <v>80.356666666666655</v>
      </c>
      <c r="AH399" s="404">
        <v>24</v>
      </c>
      <c r="AI399" s="404">
        <f t="shared" si="566"/>
        <v>1</v>
      </c>
      <c r="AJ399" s="727">
        <v>0.75187700000000002</v>
      </c>
      <c r="AK399" s="88">
        <f t="shared" si="567"/>
        <v>1.9938337203333332</v>
      </c>
      <c r="AL399" s="88">
        <f t="shared" si="568"/>
        <v>35.889006965999997</v>
      </c>
      <c r="AM399" s="88">
        <f t="shared" si="569"/>
        <v>19.938337203333329</v>
      </c>
      <c r="AN399" t="s">
        <v>2826</v>
      </c>
      <c r="AO399" s="88" t="s">
        <v>2683</v>
      </c>
    </row>
    <row r="400" spans="1:41" ht="19.5" customHeight="1">
      <c r="A400" s="745" t="s">
        <v>134</v>
      </c>
      <c r="B400" t="str">
        <f t="shared" ref="B400" si="594">+CONCATENATE(A400,"*",AH400)</f>
        <v>151560*72</v>
      </c>
      <c r="D400" s="42" t="s">
        <v>790</v>
      </c>
      <c r="E400" s="187"/>
      <c r="F400" s="407"/>
      <c r="G400" s="226">
        <v>100</v>
      </c>
      <c r="H400" s="304"/>
      <c r="I400" s="406"/>
      <c r="J400" s="406"/>
      <c r="K400" s="58" t="s">
        <v>2604</v>
      </c>
      <c r="L400" s="16" t="s">
        <v>2613</v>
      </c>
      <c r="M400" s="16"/>
      <c r="N400" s="63" t="s">
        <v>2065</v>
      </c>
      <c r="O400" s="63" t="s">
        <v>2071</v>
      </c>
      <c r="P400" s="63">
        <v>39</v>
      </c>
      <c r="Q400" s="63">
        <v>39</v>
      </c>
      <c r="R400" t="str">
        <f>CONCATENATE(Tableau1[[#This Row],[LONGUEUR UNITE]],"X",Tableau1[[#This Row],[LARGEUR UNITE]])</f>
        <v>39X39</v>
      </c>
      <c r="S400" s="16" t="s">
        <v>2064</v>
      </c>
      <c r="T400" s="16"/>
      <c r="U400" s="16" t="s">
        <v>1261</v>
      </c>
      <c r="V400" s="63" t="s">
        <v>2084</v>
      </c>
      <c r="W400" s="45" t="s">
        <v>2592</v>
      </c>
      <c r="X400" s="45"/>
      <c r="Y400" s="6" t="s">
        <v>135</v>
      </c>
      <c r="Z400" s="18">
        <v>18</v>
      </c>
      <c r="AA400" s="92">
        <v>1800</v>
      </c>
      <c r="AB400" s="271">
        <v>6</v>
      </c>
      <c r="AC400" s="271">
        <v>4</v>
      </c>
      <c r="AD400" s="271">
        <v>24</v>
      </c>
      <c r="AE400" s="278">
        <f t="shared" ref="AE400" si="595">AF400/Z400</f>
        <v>8.0356666666666658</v>
      </c>
      <c r="AF400" s="268">
        <v>144.642</v>
      </c>
      <c r="AG400" s="278">
        <f t="shared" si="565"/>
        <v>80.356666666666655</v>
      </c>
      <c r="AH400" s="404">
        <v>72</v>
      </c>
      <c r="AI400" s="404">
        <f t="shared" si="566"/>
        <v>3</v>
      </c>
      <c r="AJ400" s="727">
        <v>0.76925500000000002</v>
      </c>
      <c r="AK400" s="88">
        <f t="shared" si="567"/>
        <v>1.8541899049999999</v>
      </c>
      <c r="AL400" s="88">
        <f t="shared" si="568"/>
        <v>33.375418289999999</v>
      </c>
      <c r="AM400" s="88">
        <f t="shared" si="569"/>
        <v>18.541899049999998</v>
      </c>
      <c r="AN400" t="s">
        <v>2826</v>
      </c>
      <c r="AO400" s="88" t="s">
        <v>2683</v>
      </c>
    </row>
    <row r="401" spans="1:41" ht="19.5" customHeight="1">
      <c r="A401" s="745" t="s">
        <v>134</v>
      </c>
      <c r="B401" t="str">
        <f t="shared" ref="B401" si="596">+CONCATENATE(A401,"*",AH401)</f>
        <v>151560*144</v>
      </c>
      <c r="D401" s="42" t="s">
        <v>790</v>
      </c>
      <c r="E401" s="187"/>
      <c r="F401" s="407"/>
      <c r="G401" s="226">
        <v>100</v>
      </c>
      <c r="H401" s="304"/>
      <c r="I401" s="406"/>
      <c r="J401" s="406"/>
      <c r="K401" s="58" t="s">
        <v>2604</v>
      </c>
      <c r="L401" s="16" t="s">
        <v>2613</v>
      </c>
      <c r="M401" s="16"/>
      <c r="N401" s="63" t="s">
        <v>2065</v>
      </c>
      <c r="O401" s="63" t="s">
        <v>2071</v>
      </c>
      <c r="P401" s="63">
        <v>39</v>
      </c>
      <c r="Q401" s="63">
        <v>39</v>
      </c>
      <c r="R401" t="str">
        <f>CONCATENATE(Tableau1[[#This Row],[LONGUEUR UNITE]],"X",Tableau1[[#This Row],[LARGEUR UNITE]])</f>
        <v>39X39</v>
      </c>
      <c r="S401" s="16" t="s">
        <v>2064</v>
      </c>
      <c r="T401" s="16"/>
      <c r="U401" s="16" t="s">
        <v>1261</v>
      </c>
      <c r="V401" s="63" t="s">
        <v>2084</v>
      </c>
      <c r="W401" s="45" t="s">
        <v>2592</v>
      </c>
      <c r="X401" s="45"/>
      <c r="Y401" s="6" t="s">
        <v>135</v>
      </c>
      <c r="Z401" s="18">
        <v>18</v>
      </c>
      <c r="AA401" s="92">
        <v>1800</v>
      </c>
      <c r="AB401" s="271">
        <v>6</v>
      </c>
      <c r="AC401" s="271">
        <v>4</v>
      </c>
      <c r="AD401" s="271">
        <v>24</v>
      </c>
      <c r="AE401" s="278">
        <f t="shared" ref="AE401" si="597">AF401/Z401</f>
        <v>8.0356666666666658</v>
      </c>
      <c r="AF401" s="268">
        <v>144.642</v>
      </c>
      <c r="AG401" s="278">
        <f t="shared" si="565"/>
        <v>80.356666666666655</v>
      </c>
      <c r="AH401" s="404">
        <v>144</v>
      </c>
      <c r="AI401" s="404">
        <f t="shared" si="566"/>
        <v>6</v>
      </c>
      <c r="AJ401" s="727">
        <v>0.77173599999999998</v>
      </c>
      <c r="AK401" s="88">
        <f t="shared" si="567"/>
        <v>1.8342534160000004</v>
      </c>
      <c r="AL401" s="88">
        <f t="shared" si="568"/>
        <v>33.016561488000008</v>
      </c>
      <c r="AM401" s="88">
        <f t="shared" si="569"/>
        <v>18.342534160000003</v>
      </c>
      <c r="AN401" t="s">
        <v>2826</v>
      </c>
      <c r="AO401" s="88" t="s">
        <v>2683</v>
      </c>
    </row>
    <row r="402" spans="1:41" ht="19.5" customHeight="1">
      <c r="A402" s="745" t="s">
        <v>134</v>
      </c>
      <c r="B402" t="str">
        <f t="shared" ref="B402" si="598">+CONCATENATE(A402,"*",AH402)</f>
        <v>151560*360</v>
      </c>
      <c r="D402" s="42" t="s">
        <v>790</v>
      </c>
      <c r="E402" s="187"/>
      <c r="F402" s="407"/>
      <c r="G402" s="226">
        <v>100</v>
      </c>
      <c r="H402" s="304"/>
      <c r="I402" s="406"/>
      <c r="J402" s="406"/>
      <c r="K402" s="58" t="s">
        <v>2604</v>
      </c>
      <c r="L402" s="16" t="s">
        <v>2613</v>
      </c>
      <c r="M402" s="16"/>
      <c r="N402" s="63" t="s">
        <v>2065</v>
      </c>
      <c r="O402" s="63" t="s">
        <v>2071</v>
      </c>
      <c r="P402" s="63">
        <v>39</v>
      </c>
      <c r="Q402" s="63">
        <v>39</v>
      </c>
      <c r="R402" t="str">
        <f>CONCATENATE(Tableau1[[#This Row],[LONGUEUR UNITE]],"X",Tableau1[[#This Row],[LARGEUR UNITE]])</f>
        <v>39X39</v>
      </c>
      <c r="S402" s="16" t="s">
        <v>2064</v>
      </c>
      <c r="T402" s="16"/>
      <c r="U402" s="16" t="s">
        <v>1261</v>
      </c>
      <c r="V402" s="63" t="s">
        <v>2084</v>
      </c>
      <c r="W402" s="45" t="s">
        <v>2592</v>
      </c>
      <c r="X402" s="45"/>
      <c r="Y402" s="6" t="s">
        <v>135</v>
      </c>
      <c r="Z402" s="18">
        <v>18</v>
      </c>
      <c r="AA402" s="92">
        <v>1800</v>
      </c>
      <c r="AB402" s="271">
        <v>6</v>
      </c>
      <c r="AC402" s="271">
        <v>4</v>
      </c>
      <c r="AD402" s="271">
        <v>24</v>
      </c>
      <c r="AE402" s="278">
        <f t="shared" ref="AE402" si="599">AF402/Z402</f>
        <v>8.0356666666666658</v>
      </c>
      <c r="AF402" s="268">
        <v>144.642</v>
      </c>
      <c r="AG402" s="278">
        <f t="shared" si="565"/>
        <v>80.356666666666655</v>
      </c>
      <c r="AH402" s="404">
        <v>360</v>
      </c>
      <c r="AI402" s="404">
        <f t="shared" si="566"/>
        <v>15</v>
      </c>
      <c r="AJ402" s="727">
        <v>0.776698</v>
      </c>
      <c r="AK402" s="88">
        <f t="shared" si="567"/>
        <v>1.7943804379999999</v>
      </c>
      <c r="AL402" s="88">
        <f t="shared" si="568"/>
        <v>32.298847883999997</v>
      </c>
      <c r="AM402" s="88">
        <f t="shared" si="569"/>
        <v>17.943804379999996</v>
      </c>
      <c r="AN402" t="s">
        <v>2826</v>
      </c>
      <c r="AO402" s="88" t="s">
        <v>2683</v>
      </c>
    </row>
    <row r="403" spans="1:41" ht="19.5" customHeight="1">
      <c r="A403" s="745" t="s">
        <v>134</v>
      </c>
      <c r="B403" t="str">
        <f t="shared" ref="B403" si="600">+CONCATENATE(A403,"*",AH403)</f>
        <v>151560*792</v>
      </c>
      <c r="D403" s="42" t="s">
        <v>790</v>
      </c>
      <c r="E403" s="187"/>
      <c r="F403" s="407"/>
      <c r="G403" s="226">
        <v>100</v>
      </c>
      <c r="H403" s="304"/>
      <c r="I403" s="406"/>
      <c r="J403" s="406"/>
      <c r="K403" s="58" t="s">
        <v>2604</v>
      </c>
      <c r="L403" s="16" t="s">
        <v>2613</v>
      </c>
      <c r="M403" s="16"/>
      <c r="N403" s="63" t="s">
        <v>2065</v>
      </c>
      <c r="O403" s="63" t="s">
        <v>2071</v>
      </c>
      <c r="P403" s="63">
        <v>39</v>
      </c>
      <c r="Q403" s="63">
        <v>39</v>
      </c>
      <c r="R403" t="str">
        <f>CONCATENATE(Tableau1[[#This Row],[LONGUEUR UNITE]],"X",Tableau1[[#This Row],[LARGEUR UNITE]])</f>
        <v>39X39</v>
      </c>
      <c r="S403" s="16" t="s">
        <v>2064</v>
      </c>
      <c r="T403" s="16"/>
      <c r="U403" s="16" t="s">
        <v>1261</v>
      </c>
      <c r="V403" s="63" t="s">
        <v>2084</v>
      </c>
      <c r="W403" s="45" t="s">
        <v>2592</v>
      </c>
      <c r="X403" s="45"/>
      <c r="Y403" s="6" t="s">
        <v>135</v>
      </c>
      <c r="Z403" s="18">
        <v>18</v>
      </c>
      <c r="AA403" s="92">
        <v>1800</v>
      </c>
      <c r="AB403" s="271">
        <v>6</v>
      </c>
      <c r="AC403" s="271">
        <v>4</v>
      </c>
      <c r="AD403" s="271">
        <v>24</v>
      </c>
      <c r="AE403" s="278">
        <f t="shared" ref="AE403" si="601">AF403/Z403</f>
        <v>8.0356666666666658</v>
      </c>
      <c r="AF403" s="268">
        <v>144.642</v>
      </c>
      <c r="AG403" s="278">
        <f t="shared" si="565"/>
        <v>80.356666666666655</v>
      </c>
      <c r="AH403" s="404">
        <v>792</v>
      </c>
      <c r="AI403" s="404">
        <f t="shared" si="566"/>
        <v>33</v>
      </c>
      <c r="AJ403" s="727">
        <v>0.78910399999999992</v>
      </c>
      <c r="AK403" s="88">
        <f t="shared" si="567"/>
        <v>1.6946899573333343</v>
      </c>
      <c r="AL403" s="88">
        <f t="shared" si="568"/>
        <v>30.504419232000018</v>
      </c>
      <c r="AM403" s="88">
        <f t="shared" si="569"/>
        <v>16.946899573333344</v>
      </c>
      <c r="AN403" t="s">
        <v>2826</v>
      </c>
      <c r="AO403" s="88" t="s">
        <v>2683</v>
      </c>
    </row>
    <row r="404" spans="1:41" ht="19.5" customHeight="1">
      <c r="A404" s="745" t="s">
        <v>136</v>
      </c>
      <c r="B404" t="str">
        <f t="shared" si="450"/>
        <v>151720*1</v>
      </c>
      <c r="D404" s="42" t="s">
        <v>799</v>
      </c>
      <c r="E404" s="187"/>
      <c r="F404" s="407"/>
      <c r="G404" s="226">
        <v>100</v>
      </c>
      <c r="H404" s="304"/>
      <c r="I404" s="406"/>
      <c r="J404" s="406"/>
      <c r="K404" s="58" t="s">
        <v>2604</v>
      </c>
      <c r="L404" s="16" t="s">
        <v>2613</v>
      </c>
      <c r="M404" s="16"/>
      <c r="N404" s="63" t="s">
        <v>2065</v>
      </c>
      <c r="O404" s="63" t="s">
        <v>2071</v>
      </c>
      <c r="P404" s="63">
        <v>39</v>
      </c>
      <c r="Q404" s="63">
        <v>39</v>
      </c>
      <c r="R404" t="str">
        <f>CONCATENATE(Tableau1[[#This Row],[LONGUEUR UNITE]],"X",Tableau1[[#This Row],[LARGEUR UNITE]])</f>
        <v>39X39</v>
      </c>
      <c r="S404" s="16" t="s">
        <v>2064</v>
      </c>
      <c r="T404" s="16"/>
      <c r="U404" s="16" t="s">
        <v>1261</v>
      </c>
      <c r="V404" s="63" t="s">
        <v>2096</v>
      </c>
      <c r="W404" s="45" t="s">
        <v>2592</v>
      </c>
      <c r="X404" s="45"/>
      <c r="Y404" s="6" t="s">
        <v>137</v>
      </c>
      <c r="Z404" s="18">
        <v>18</v>
      </c>
      <c r="AA404" s="92">
        <v>1800</v>
      </c>
      <c r="AB404" s="271">
        <v>6</v>
      </c>
      <c r="AC404" s="271">
        <v>4</v>
      </c>
      <c r="AD404" s="271">
        <v>24</v>
      </c>
      <c r="AE404" s="278">
        <f t="shared" si="451"/>
        <v>8.0356666666666658</v>
      </c>
      <c r="AF404" s="268">
        <v>144.642</v>
      </c>
      <c r="AG404" s="278">
        <f t="shared" si="565"/>
        <v>80.356666666666655</v>
      </c>
      <c r="AH404" s="404">
        <v>1</v>
      </c>
      <c r="AI404" s="404">
        <f t="shared" si="566"/>
        <v>4.1666666666666664E-2</v>
      </c>
      <c r="AJ404" s="727">
        <v>0.71462500000000007</v>
      </c>
      <c r="AK404" s="88">
        <f t="shared" si="567"/>
        <v>2.2931783749999997</v>
      </c>
      <c r="AL404" s="88">
        <f t="shared" si="568"/>
        <v>41.277210749999995</v>
      </c>
      <c r="AM404" s="88">
        <f t="shared" si="569"/>
        <v>22.931783749999997</v>
      </c>
      <c r="AN404" t="s">
        <v>2826</v>
      </c>
      <c r="AO404" s="88" t="s">
        <v>2683</v>
      </c>
    </row>
    <row r="405" spans="1:41" ht="19.5" customHeight="1">
      <c r="A405" s="745" t="s">
        <v>136</v>
      </c>
      <c r="B405" t="str">
        <f t="shared" ref="B405" si="602">+CONCATENATE(A405,"*",AH405)</f>
        <v>151720*24</v>
      </c>
      <c r="D405" s="42" t="s">
        <v>799</v>
      </c>
      <c r="E405" s="187"/>
      <c r="F405" s="407"/>
      <c r="G405" s="226">
        <v>100</v>
      </c>
      <c r="H405" s="304"/>
      <c r="I405" s="406"/>
      <c r="J405" s="406"/>
      <c r="K405" s="58" t="s">
        <v>2604</v>
      </c>
      <c r="L405" s="16" t="s">
        <v>2613</v>
      </c>
      <c r="M405" s="16"/>
      <c r="N405" s="63" t="s">
        <v>2065</v>
      </c>
      <c r="O405" s="63" t="s">
        <v>2071</v>
      </c>
      <c r="P405" s="63">
        <v>39</v>
      </c>
      <c r="Q405" s="63">
        <v>39</v>
      </c>
      <c r="R405" t="str">
        <f>CONCATENATE(Tableau1[[#This Row],[LONGUEUR UNITE]],"X",Tableau1[[#This Row],[LARGEUR UNITE]])</f>
        <v>39X39</v>
      </c>
      <c r="S405" s="16" t="s">
        <v>2064</v>
      </c>
      <c r="T405" s="16"/>
      <c r="U405" s="16" t="s">
        <v>1261</v>
      </c>
      <c r="V405" s="63" t="s">
        <v>2096</v>
      </c>
      <c r="W405" s="45" t="s">
        <v>2592</v>
      </c>
      <c r="X405" s="45"/>
      <c r="Y405" s="6" t="s">
        <v>137</v>
      </c>
      <c r="Z405" s="18">
        <v>18</v>
      </c>
      <c r="AA405" s="92">
        <v>1800</v>
      </c>
      <c r="AB405" s="271">
        <v>6</v>
      </c>
      <c r="AC405" s="271">
        <v>4</v>
      </c>
      <c r="AD405" s="271">
        <v>24</v>
      </c>
      <c r="AE405" s="278">
        <f t="shared" ref="AE405" si="603">AF405/Z405</f>
        <v>8.0356666666666658</v>
      </c>
      <c r="AF405" s="268">
        <v>144.642</v>
      </c>
      <c r="AG405" s="278">
        <f t="shared" si="565"/>
        <v>80.356666666666655</v>
      </c>
      <c r="AH405" s="404">
        <v>24</v>
      </c>
      <c r="AI405" s="404">
        <f t="shared" si="566"/>
        <v>1</v>
      </c>
      <c r="AJ405" s="727">
        <v>0.75187700000000002</v>
      </c>
      <c r="AK405" s="88">
        <f t="shared" si="567"/>
        <v>1.9938337203333332</v>
      </c>
      <c r="AL405" s="88">
        <f t="shared" si="568"/>
        <v>35.889006965999997</v>
      </c>
      <c r="AM405" s="88">
        <f t="shared" si="569"/>
        <v>19.938337203333329</v>
      </c>
      <c r="AN405" t="s">
        <v>2826</v>
      </c>
      <c r="AO405" s="88" t="s">
        <v>2683</v>
      </c>
    </row>
    <row r="406" spans="1:41" ht="19.5" customHeight="1">
      <c r="A406" s="745" t="s">
        <v>136</v>
      </c>
      <c r="B406" t="str">
        <f t="shared" ref="B406" si="604">+CONCATENATE(A406,"*",AH406)</f>
        <v>151720*72</v>
      </c>
      <c r="D406" s="42" t="s">
        <v>799</v>
      </c>
      <c r="E406" s="187"/>
      <c r="F406" s="407"/>
      <c r="G406" s="226">
        <v>100</v>
      </c>
      <c r="H406" s="304"/>
      <c r="I406" s="406"/>
      <c r="J406" s="406"/>
      <c r="K406" s="58" t="s">
        <v>2604</v>
      </c>
      <c r="L406" s="16" t="s">
        <v>2613</v>
      </c>
      <c r="M406" s="16"/>
      <c r="N406" s="63" t="s">
        <v>2065</v>
      </c>
      <c r="O406" s="63" t="s">
        <v>2071</v>
      </c>
      <c r="P406" s="63">
        <v>39</v>
      </c>
      <c r="Q406" s="63">
        <v>39</v>
      </c>
      <c r="R406" t="str">
        <f>CONCATENATE(Tableau1[[#This Row],[LONGUEUR UNITE]],"X",Tableau1[[#This Row],[LARGEUR UNITE]])</f>
        <v>39X39</v>
      </c>
      <c r="S406" s="16" t="s">
        <v>2064</v>
      </c>
      <c r="T406" s="16"/>
      <c r="U406" s="16" t="s">
        <v>1261</v>
      </c>
      <c r="V406" s="63" t="s">
        <v>2096</v>
      </c>
      <c r="W406" s="45" t="s">
        <v>2592</v>
      </c>
      <c r="X406" s="45"/>
      <c r="Y406" s="6" t="s">
        <v>137</v>
      </c>
      <c r="Z406" s="18">
        <v>18</v>
      </c>
      <c r="AA406" s="92">
        <v>1800</v>
      </c>
      <c r="AB406" s="271">
        <v>6</v>
      </c>
      <c r="AC406" s="271">
        <v>4</v>
      </c>
      <c r="AD406" s="271">
        <v>24</v>
      </c>
      <c r="AE406" s="278">
        <f t="shared" ref="AE406" si="605">AF406/Z406</f>
        <v>8.0356666666666658</v>
      </c>
      <c r="AF406" s="268">
        <v>144.642</v>
      </c>
      <c r="AG406" s="278">
        <f t="shared" si="565"/>
        <v>80.356666666666655</v>
      </c>
      <c r="AH406" s="404">
        <v>72</v>
      </c>
      <c r="AI406" s="404">
        <f t="shared" si="566"/>
        <v>3</v>
      </c>
      <c r="AJ406" s="727">
        <v>0.76925500000000002</v>
      </c>
      <c r="AK406" s="88">
        <f t="shared" si="567"/>
        <v>1.8541899049999999</v>
      </c>
      <c r="AL406" s="88">
        <f t="shared" si="568"/>
        <v>33.375418289999999</v>
      </c>
      <c r="AM406" s="88">
        <f t="shared" si="569"/>
        <v>18.541899049999998</v>
      </c>
      <c r="AN406" t="s">
        <v>2826</v>
      </c>
      <c r="AO406" s="88" t="s">
        <v>2683</v>
      </c>
    </row>
    <row r="407" spans="1:41" ht="19.5" customHeight="1">
      <c r="A407" s="745" t="s">
        <v>136</v>
      </c>
      <c r="B407" t="str">
        <f t="shared" ref="B407" si="606">+CONCATENATE(A407,"*",AH407)</f>
        <v>151720*144</v>
      </c>
      <c r="D407" s="42" t="s">
        <v>799</v>
      </c>
      <c r="E407" s="187"/>
      <c r="F407" s="407"/>
      <c r="G407" s="226">
        <v>100</v>
      </c>
      <c r="H407" s="304"/>
      <c r="I407" s="406"/>
      <c r="J407" s="406"/>
      <c r="K407" s="58" t="s">
        <v>2604</v>
      </c>
      <c r="L407" s="16" t="s">
        <v>2613</v>
      </c>
      <c r="M407" s="16"/>
      <c r="N407" s="63" t="s">
        <v>2065</v>
      </c>
      <c r="O407" s="63" t="s">
        <v>2071</v>
      </c>
      <c r="P407" s="63">
        <v>39</v>
      </c>
      <c r="Q407" s="63">
        <v>39</v>
      </c>
      <c r="R407" t="str">
        <f>CONCATENATE(Tableau1[[#This Row],[LONGUEUR UNITE]],"X",Tableau1[[#This Row],[LARGEUR UNITE]])</f>
        <v>39X39</v>
      </c>
      <c r="S407" s="16" t="s">
        <v>2064</v>
      </c>
      <c r="T407" s="16"/>
      <c r="U407" s="16" t="s">
        <v>1261</v>
      </c>
      <c r="V407" s="63" t="s">
        <v>2096</v>
      </c>
      <c r="W407" s="45" t="s">
        <v>2592</v>
      </c>
      <c r="X407" s="45"/>
      <c r="Y407" s="6" t="s">
        <v>137</v>
      </c>
      <c r="Z407" s="18">
        <v>18</v>
      </c>
      <c r="AA407" s="92">
        <v>1800</v>
      </c>
      <c r="AB407" s="271">
        <v>6</v>
      </c>
      <c r="AC407" s="271">
        <v>4</v>
      </c>
      <c r="AD407" s="271">
        <v>24</v>
      </c>
      <c r="AE407" s="278">
        <f t="shared" ref="AE407" si="607">AF407/Z407</f>
        <v>8.0356666666666658</v>
      </c>
      <c r="AF407" s="268">
        <v>144.642</v>
      </c>
      <c r="AG407" s="278">
        <f t="shared" si="565"/>
        <v>80.356666666666655</v>
      </c>
      <c r="AH407" s="404">
        <v>144</v>
      </c>
      <c r="AI407" s="404">
        <f t="shared" si="566"/>
        <v>6</v>
      </c>
      <c r="AJ407" s="727">
        <v>0.77173599999999998</v>
      </c>
      <c r="AK407" s="88">
        <f t="shared" si="567"/>
        <v>1.8342534160000004</v>
      </c>
      <c r="AL407" s="88">
        <f t="shared" si="568"/>
        <v>33.016561488000008</v>
      </c>
      <c r="AM407" s="88">
        <f t="shared" si="569"/>
        <v>18.342534160000003</v>
      </c>
      <c r="AN407" t="s">
        <v>2826</v>
      </c>
      <c r="AO407" s="88" t="s">
        <v>2683</v>
      </c>
    </row>
    <row r="408" spans="1:41" ht="19.5" customHeight="1">
      <c r="A408" s="745" t="s">
        <v>136</v>
      </c>
      <c r="B408" t="str">
        <f t="shared" ref="B408" si="608">+CONCATENATE(A408,"*",AH408)</f>
        <v>151720*360</v>
      </c>
      <c r="D408" s="42" t="s">
        <v>799</v>
      </c>
      <c r="E408" s="187"/>
      <c r="F408" s="407"/>
      <c r="G408" s="226">
        <v>100</v>
      </c>
      <c r="H408" s="304"/>
      <c r="I408" s="406"/>
      <c r="J408" s="406"/>
      <c r="K408" s="58" t="s">
        <v>2604</v>
      </c>
      <c r="L408" s="16" t="s">
        <v>2613</v>
      </c>
      <c r="M408" s="16"/>
      <c r="N408" s="63" t="s">
        <v>2065</v>
      </c>
      <c r="O408" s="63" t="s">
        <v>2071</v>
      </c>
      <c r="P408" s="63">
        <v>39</v>
      </c>
      <c r="Q408" s="63">
        <v>39</v>
      </c>
      <c r="R408" t="str">
        <f>CONCATENATE(Tableau1[[#This Row],[LONGUEUR UNITE]],"X",Tableau1[[#This Row],[LARGEUR UNITE]])</f>
        <v>39X39</v>
      </c>
      <c r="S408" s="16" t="s">
        <v>2064</v>
      </c>
      <c r="T408" s="16"/>
      <c r="U408" s="16" t="s">
        <v>1261</v>
      </c>
      <c r="V408" s="63" t="s">
        <v>2096</v>
      </c>
      <c r="W408" s="45" t="s">
        <v>2592</v>
      </c>
      <c r="X408" s="45"/>
      <c r="Y408" s="6" t="s">
        <v>137</v>
      </c>
      <c r="Z408" s="18">
        <v>18</v>
      </c>
      <c r="AA408" s="92">
        <v>1800</v>
      </c>
      <c r="AB408" s="271">
        <v>6</v>
      </c>
      <c r="AC408" s="271">
        <v>4</v>
      </c>
      <c r="AD408" s="271">
        <v>24</v>
      </c>
      <c r="AE408" s="278">
        <f t="shared" ref="AE408" si="609">AF408/Z408</f>
        <v>8.0356666666666658</v>
      </c>
      <c r="AF408" s="268">
        <v>144.642</v>
      </c>
      <c r="AG408" s="278">
        <f t="shared" si="565"/>
        <v>80.356666666666655</v>
      </c>
      <c r="AH408" s="404">
        <v>360</v>
      </c>
      <c r="AI408" s="404">
        <f t="shared" si="566"/>
        <v>15</v>
      </c>
      <c r="AJ408" s="727">
        <v>0.776698</v>
      </c>
      <c r="AK408" s="88">
        <f t="shared" si="567"/>
        <v>1.7943804379999999</v>
      </c>
      <c r="AL408" s="88">
        <f t="shared" si="568"/>
        <v>32.298847883999997</v>
      </c>
      <c r="AM408" s="88">
        <f t="shared" si="569"/>
        <v>17.943804379999996</v>
      </c>
      <c r="AN408" t="s">
        <v>2826</v>
      </c>
      <c r="AO408" s="88" t="s">
        <v>2683</v>
      </c>
    </row>
    <row r="409" spans="1:41" ht="19.5" customHeight="1">
      <c r="A409" s="745" t="s">
        <v>136</v>
      </c>
      <c r="B409" t="str">
        <f t="shared" ref="B409" si="610">+CONCATENATE(A409,"*",AH409)</f>
        <v>151720*792</v>
      </c>
      <c r="D409" s="42" t="s">
        <v>799</v>
      </c>
      <c r="E409" s="187"/>
      <c r="F409" s="407"/>
      <c r="G409" s="226">
        <v>100</v>
      </c>
      <c r="H409" s="304"/>
      <c r="I409" s="406"/>
      <c r="J409" s="406"/>
      <c r="K409" s="58" t="s">
        <v>2604</v>
      </c>
      <c r="L409" s="16" t="s">
        <v>2613</v>
      </c>
      <c r="M409" s="16"/>
      <c r="N409" s="63" t="s">
        <v>2065</v>
      </c>
      <c r="O409" s="63" t="s">
        <v>2071</v>
      </c>
      <c r="P409" s="63">
        <v>39</v>
      </c>
      <c r="Q409" s="63">
        <v>39</v>
      </c>
      <c r="R409" t="str">
        <f>CONCATENATE(Tableau1[[#This Row],[LONGUEUR UNITE]],"X",Tableau1[[#This Row],[LARGEUR UNITE]])</f>
        <v>39X39</v>
      </c>
      <c r="S409" s="16" t="s">
        <v>2064</v>
      </c>
      <c r="T409" s="16"/>
      <c r="U409" s="16" t="s">
        <v>1261</v>
      </c>
      <c r="V409" s="63" t="s">
        <v>2096</v>
      </c>
      <c r="W409" s="45" t="s">
        <v>2592</v>
      </c>
      <c r="X409" s="45"/>
      <c r="Y409" s="6" t="s">
        <v>137</v>
      </c>
      <c r="Z409" s="18">
        <v>18</v>
      </c>
      <c r="AA409" s="92">
        <v>1800</v>
      </c>
      <c r="AB409" s="271">
        <v>6</v>
      </c>
      <c r="AC409" s="271">
        <v>4</v>
      </c>
      <c r="AD409" s="271">
        <v>24</v>
      </c>
      <c r="AE409" s="278">
        <f t="shared" ref="AE409" si="611">AF409/Z409</f>
        <v>8.0356666666666658</v>
      </c>
      <c r="AF409" s="268">
        <v>144.642</v>
      </c>
      <c r="AG409" s="278">
        <f t="shared" si="565"/>
        <v>80.356666666666655</v>
      </c>
      <c r="AH409" s="404">
        <v>792</v>
      </c>
      <c r="AI409" s="404">
        <f t="shared" si="566"/>
        <v>33</v>
      </c>
      <c r="AJ409" s="727">
        <v>0.78910399999999992</v>
      </c>
      <c r="AK409" s="88">
        <f t="shared" si="567"/>
        <v>1.6946899573333343</v>
      </c>
      <c r="AL409" s="88">
        <f t="shared" si="568"/>
        <v>30.504419232000018</v>
      </c>
      <c r="AM409" s="88">
        <f t="shared" si="569"/>
        <v>16.946899573333344</v>
      </c>
      <c r="AN409" t="s">
        <v>2826</v>
      </c>
      <c r="AO409" s="88" t="s">
        <v>2683</v>
      </c>
    </row>
    <row r="410" spans="1:41" ht="19.5" customHeight="1">
      <c r="A410" s="745" t="s">
        <v>138</v>
      </c>
      <c r="B410" t="str">
        <f t="shared" si="450"/>
        <v>151460*1</v>
      </c>
      <c r="D410" s="42" t="s">
        <v>783</v>
      </c>
      <c r="E410" s="187"/>
      <c r="F410" s="407"/>
      <c r="G410" s="226">
        <v>100</v>
      </c>
      <c r="H410" s="304"/>
      <c r="I410" s="406"/>
      <c r="J410" s="406"/>
      <c r="K410" s="58" t="s">
        <v>2604</v>
      </c>
      <c r="L410" s="16" t="s">
        <v>2613</v>
      </c>
      <c r="M410" s="16"/>
      <c r="N410" s="63" t="s">
        <v>2065</v>
      </c>
      <c r="O410" s="63" t="s">
        <v>2071</v>
      </c>
      <c r="P410" s="63">
        <v>39</v>
      </c>
      <c r="Q410" s="63">
        <v>39</v>
      </c>
      <c r="R410" t="str">
        <f>CONCATENATE(Tableau1[[#This Row],[LONGUEUR UNITE]],"X",Tableau1[[#This Row],[LARGEUR UNITE]])</f>
        <v>39X39</v>
      </c>
      <c r="S410" s="16" t="s">
        <v>2064</v>
      </c>
      <c r="T410" s="16"/>
      <c r="U410" s="16" t="s">
        <v>1261</v>
      </c>
      <c r="V410" s="63" t="s">
        <v>2085</v>
      </c>
      <c r="W410" s="45" t="s">
        <v>2592</v>
      </c>
      <c r="X410" s="45"/>
      <c r="Y410" s="6" t="s">
        <v>139</v>
      </c>
      <c r="Z410" s="18">
        <v>18</v>
      </c>
      <c r="AA410" s="92">
        <v>1800</v>
      </c>
      <c r="AB410" s="271">
        <v>6</v>
      </c>
      <c r="AC410" s="271">
        <v>4</v>
      </c>
      <c r="AD410" s="271">
        <v>24</v>
      </c>
      <c r="AE410" s="278">
        <f t="shared" si="451"/>
        <v>8.0356666666666658</v>
      </c>
      <c r="AF410" s="268">
        <v>144.642</v>
      </c>
      <c r="AG410" s="278">
        <f t="shared" si="565"/>
        <v>80.356666666666655</v>
      </c>
      <c r="AH410" s="404">
        <v>1</v>
      </c>
      <c r="AI410" s="404">
        <f t="shared" si="566"/>
        <v>4.1666666666666664E-2</v>
      </c>
      <c r="AJ410" s="727">
        <v>0.71462500000000007</v>
      </c>
      <c r="AK410" s="88">
        <f t="shared" si="567"/>
        <v>2.2931783749999997</v>
      </c>
      <c r="AL410" s="88">
        <f t="shared" si="568"/>
        <v>41.277210749999995</v>
      </c>
      <c r="AM410" s="88">
        <f t="shared" si="569"/>
        <v>22.931783749999997</v>
      </c>
      <c r="AN410" t="s">
        <v>2826</v>
      </c>
      <c r="AO410" s="88" t="s">
        <v>2683</v>
      </c>
    </row>
    <row r="411" spans="1:41" ht="19.5" customHeight="1">
      <c r="A411" s="745" t="s">
        <v>138</v>
      </c>
      <c r="B411" t="str">
        <f t="shared" ref="B411" si="612">+CONCATENATE(A411,"*",AH411)</f>
        <v>151460*24</v>
      </c>
      <c r="D411" s="42" t="s">
        <v>783</v>
      </c>
      <c r="E411" s="187"/>
      <c r="F411" s="407"/>
      <c r="G411" s="226">
        <v>100</v>
      </c>
      <c r="H411" s="304"/>
      <c r="I411" s="406"/>
      <c r="J411" s="406"/>
      <c r="K411" s="58" t="s">
        <v>2604</v>
      </c>
      <c r="L411" s="16" t="s">
        <v>2613</v>
      </c>
      <c r="M411" s="16"/>
      <c r="N411" s="63" t="s">
        <v>2065</v>
      </c>
      <c r="O411" s="63" t="s">
        <v>2071</v>
      </c>
      <c r="P411" s="63">
        <v>39</v>
      </c>
      <c r="Q411" s="63">
        <v>39</v>
      </c>
      <c r="R411" t="str">
        <f>CONCATENATE(Tableau1[[#This Row],[LONGUEUR UNITE]],"X",Tableau1[[#This Row],[LARGEUR UNITE]])</f>
        <v>39X39</v>
      </c>
      <c r="S411" s="16" t="s">
        <v>2064</v>
      </c>
      <c r="T411" s="16"/>
      <c r="U411" s="16" t="s">
        <v>1261</v>
      </c>
      <c r="V411" s="63" t="s">
        <v>2085</v>
      </c>
      <c r="W411" s="45" t="s">
        <v>2592</v>
      </c>
      <c r="X411" s="45"/>
      <c r="Y411" s="6" t="s">
        <v>139</v>
      </c>
      <c r="Z411" s="18">
        <v>18</v>
      </c>
      <c r="AA411" s="92">
        <v>1800</v>
      </c>
      <c r="AB411" s="271">
        <v>6</v>
      </c>
      <c r="AC411" s="271">
        <v>4</v>
      </c>
      <c r="AD411" s="271">
        <v>24</v>
      </c>
      <c r="AE411" s="278">
        <f t="shared" ref="AE411" si="613">AF411/Z411</f>
        <v>8.0356666666666658</v>
      </c>
      <c r="AF411" s="268">
        <v>144.642</v>
      </c>
      <c r="AG411" s="278">
        <f t="shared" si="565"/>
        <v>80.356666666666655</v>
      </c>
      <c r="AH411" s="404">
        <v>24</v>
      </c>
      <c r="AI411" s="404">
        <f t="shared" si="566"/>
        <v>1</v>
      </c>
      <c r="AJ411" s="727">
        <v>0.75187700000000002</v>
      </c>
      <c r="AK411" s="88">
        <f t="shared" si="567"/>
        <v>1.9938337203333332</v>
      </c>
      <c r="AL411" s="88">
        <f t="shared" si="568"/>
        <v>35.889006965999997</v>
      </c>
      <c r="AM411" s="88">
        <f t="shared" si="569"/>
        <v>19.938337203333329</v>
      </c>
      <c r="AN411" t="s">
        <v>2826</v>
      </c>
      <c r="AO411" s="88" t="s">
        <v>2683</v>
      </c>
    </row>
    <row r="412" spans="1:41" ht="19.5" customHeight="1">
      <c r="A412" s="745" t="s">
        <v>138</v>
      </c>
      <c r="B412" t="str">
        <f t="shared" ref="B412" si="614">+CONCATENATE(A412,"*",AH412)</f>
        <v>151460*72</v>
      </c>
      <c r="D412" s="42" t="s">
        <v>783</v>
      </c>
      <c r="E412" s="187"/>
      <c r="F412" s="407"/>
      <c r="G412" s="226">
        <v>100</v>
      </c>
      <c r="H412" s="304"/>
      <c r="I412" s="406"/>
      <c r="J412" s="406"/>
      <c r="K412" s="58" t="s">
        <v>2604</v>
      </c>
      <c r="L412" s="16" t="s">
        <v>2613</v>
      </c>
      <c r="M412" s="16"/>
      <c r="N412" s="63" t="s">
        <v>2065</v>
      </c>
      <c r="O412" s="63" t="s">
        <v>2071</v>
      </c>
      <c r="P412" s="63">
        <v>39</v>
      </c>
      <c r="Q412" s="63">
        <v>39</v>
      </c>
      <c r="R412" t="str">
        <f>CONCATENATE(Tableau1[[#This Row],[LONGUEUR UNITE]],"X",Tableau1[[#This Row],[LARGEUR UNITE]])</f>
        <v>39X39</v>
      </c>
      <c r="S412" s="16" t="s">
        <v>2064</v>
      </c>
      <c r="T412" s="16"/>
      <c r="U412" s="16" t="s">
        <v>1261</v>
      </c>
      <c r="V412" s="63" t="s">
        <v>2085</v>
      </c>
      <c r="W412" s="45" t="s">
        <v>2592</v>
      </c>
      <c r="X412" s="45"/>
      <c r="Y412" s="6" t="s">
        <v>139</v>
      </c>
      <c r="Z412" s="18">
        <v>18</v>
      </c>
      <c r="AA412" s="92">
        <v>1800</v>
      </c>
      <c r="AB412" s="271">
        <v>6</v>
      </c>
      <c r="AC412" s="271">
        <v>4</v>
      </c>
      <c r="AD412" s="271">
        <v>24</v>
      </c>
      <c r="AE412" s="278">
        <f t="shared" ref="AE412" si="615">AF412/Z412</f>
        <v>8.0356666666666658</v>
      </c>
      <c r="AF412" s="268">
        <v>144.642</v>
      </c>
      <c r="AG412" s="278">
        <f t="shared" si="565"/>
        <v>80.356666666666655</v>
      </c>
      <c r="AH412" s="404">
        <v>72</v>
      </c>
      <c r="AI412" s="404">
        <f t="shared" si="566"/>
        <v>3</v>
      </c>
      <c r="AJ412" s="727">
        <v>0.76925500000000002</v>
      </c>
      <c r="AK412" s="88">
        <f t="shared" si="567"/>
        <v>1.8541899049999999</v>
      </c>
      <c r="AL412" s="88">
        <f t="shared" si="568"/>
        <v>33.375418289999999</v>
      </c>
      <c r="AM412" s="88">
        <f t="shared" si="569"/>
        <v>18.541899049999998</v>
      </c>
      <c r="AN412" t="s">
        <v>2826</v>
      </c>
      <c r="AO412" s="88" t="s">
        <v>2683</v>
      </c>
    </row>
    <row r="413" spans="1:41" ht="19.5" customHeight="1">
      <c r="A413" s="745" t="s">
        <v>138</v>
      </c>
      <c r="B413" t="str">
        <f t="shared" ref="B413" si="616">+CONCATENATE(A413,"*",AH413)</f>
        <v>151460*144</v>
      </c>
      <c r="D413" s="42" t="s">
        <v>783</v>
      </c>
      <c r="E413" s="187"/>
      <c r="F413" s="407"/>
      <c r="G413" s="226">
        <v>100</v>
      </c>
      <c r="H413" s="304"/>
      <c r="I413" s="406"/>
      <c r="J413" s="406"/>
      <c r="K413" s="58" t="s">
        <v>2604</v>
      </c>
      <c r="L413" s="16" t="s">
        <v>2613</v>
      </c>
      <c r="M413" s="16"/>
      <c r="N413" s="63" t="s">
        <v>2065</v>
      </c>
      <c r="O413" s="63" t="s">
        <v>2071</v>
      </c>
      <c r="P413" s="63">
        <v>39</v>
      </c>
      <c r="Q413" s="63">
        <v>39</v>
      </c>
      <c r="R413" t="str">
        <f>CONCATENATE(Tableau1[[#This Row],[LONGUEUR UNITE]],"X",Tableau1[[#This Row],[LARGEUR UNITE]])</f>
        <v>39X39</v>
      </c>
      <c r="S413" s="16" t="s">
        <v>2064</v>
      </c>
      <c r="T413" s="16"/>
      <c r="U413" s="16" t="s">
        <v>1261</v>
      </c>
      <c r="V413" s="63" t="s">
        <v>2085</v>
      </c>
      <c r="W413" s="45" t="s">
        <v>2592</v>
      </c>
      <c r="X413" s="45"/>
      <c r="Y413" s="6" t="s">
        <v>139</v>
      </c>
      <c r="Z413" s="18">
        <v>18</v>
      </c>
      <c r="AA413" s="92">
        <v>1800</v>
      </c>
      <c r="AB413" s="271">
        <v>6</v>
      </c>
      <c r="AC413" s="271">
        <v>4</v>
      </c>
      <c r="AD413" s="271">
        <v>24</v>
      </c>
      <c r="AE413" s="278">
        <f t="shared" ref="AE413" si="617">AF413/Z413</f>
        <v>8.0356666666666658</v>
      </c>
      <c r="AF413" s="268">
        <v>144.642</v>
      </c>
      <c r="AG413" s="278">
        <f t="shared" si="565"/>
        <v>80.356666666666655</v>
      </c>
      <c r="AH413" s="404">
        <v>144</v>
      </c>
      <c r="AI413" s="404">
        <f t="shared" si="566"/>
        <v>6</v>
      </c>
      <c r="AJ413" s="727">
        <v>0.77173599999999998</v>
      </c>
      <c r="AK413" s="88">
        <f t="shared" si="567"/>
        <v>1.8342534160000004</v>
      </c>
      <c r="AL413" s="88">
        <f t="shared" si="568"/>
        <v>33.016561488000008</v>
      </c>
      <c r="AM413" s="88">
        <f t="shared" si="569"/>
        <v>18.342534160000003</v>
      </c>
      <c r="AN413" t="s">
        <v>2826</v>
      </c>
      <c r="AO413" s="88" t="s">
        <v>2683</v>
      </c>
    </row>
    <row r="414" spans="1:41" ht="19.5" customHeight="1">
      <c r="A414" s="745" t="s">
        <v>138</v>
      </c>
      <c r="B414" t="str">
        <f t="shared" ref="B414" si="618">+CONCATENATE(A414,"*",AH414)</f>
        <v>151460*360</v>
      </c>
      <c r="D414" s="42" t="s">
        <v>783</v>
      </c>
      <c r="E414" s="187"/>
      <c r="F414" s="407"/>
      <c r="G414" s="226">
        <v>100</v>
      </c>
      <c r="H414" s="304"/>
      <c r="I414" s="406"/>
      <c r="J414" s="406"/>
      <c r="K414" s="58" t="s">
        <v>2604</v>
      </c>
      <c r="L414" s="16" t="s">
        <v>2613</v>
      </c>
      <c r="M414" s="16"/>
      <c r="N414" s="63" t="s">
        <v>2065</v>
      </c>
      <c r="O414" s="63" t="s">
        <v>2071</v>
      </c>
      <c r="P414" s="63">
        <v>39</v>
      </c>
      <c r="Q414" s="63">
        <v>39</v>
      </c>
      <c r="R414" t="str">
        <f>CONCATENATE(Tableau1[[#This Row],[LONGUEUR UNITE]],"X",Tableau1[[#This Row],[LARGEUR UNITE]])</f>
        <v>39X39</v>
      </c>
      <c r="S414" s="16" t="s">
        <v>2064</v>
      </c>
      <c r="T414" s="16"/>
      <c r="U414" s="16" t="s">
        <v>1261</v>
      </c>
      <c r="V414" s="63" t="s">
        <v>2085</v>
      </c>
      <c r="W414" s="45" t="s">
        <v>2592</v>
      </c>
      <c r="X414" s="45"/>
      <c r="Y414" s="6" t="s">
        <v>139</v>
      </c>
      <c r="Z414" s="18">
        <v>18</v>
      </c>
      <c r="AA414" s="92">
        <v>1800</v>
      </c>
      <c r="AB414" s="271">
        <v>6</v>
      </c>
      <c r="AC414" s="271">
        <v>4</v>
      </c>
      <c r="AD414" s="271">
        <v>24</v>
      </c>
      <c r="AE414" s="278">
        <f t="shared" ref="AE414" si="619">AF414/Z414</f>
        <v>8.0356666666666658</v>
      </c>
      <c r="AF414" s="268">
        <v>144.642</v>
      </c>
      <c r="AG414" s="278">
        <f t="shared" si="565"/>
        <v>80.356666666666655</v>
      </c>
      <c r="AH414" s="404">
        <v>360</v>
      </c>
      <c r="AI414" s="404">
        <f t="shared" si="566"/>
        <v>15</v>
      </c>
      <c r="AJ414" s="727">
        <v>0.776698</v>
      </c>
      <c r="AK414" s="88">
        <f t="shared" si="567"/>
        <v>1.7943804379999999</v>
      </c>
      <c r="AL414" s="88">
        <f t="shared" si="568"/>
        <v>32.298847883999997</v>
      </c>
      <c r="AM414" s="88">
        <f t="shared" si="569"/>
        <v>17.943804379999996</v>
      </c>
      <c r="AN414" t="s">
        <v>2826</v>
      </c>
      <c r="AO414" s="88" t="s">
        <v>2683</v>
      </c>
    </row>
    <row r="415" spans="1:41" ht="19.5" customHeight="1">
      <c r="A415" s="745" t="s">
        <v>138</v>
      </c>
      <c r="B415" t="str">
        <f t="shared" ref="B415" si="620">+CONCATENATE(A415,"*",AH415)</f>
        <v>151460*792</v>
      </c>
      <c r="D415" s="42" t="s">
        <v>783</v>
      </c>
      <c r="E415" s="187"/>
      <c r="F415" s="407"/>
      <c r="G415" s="226">
        <v>100</v>
      </c>
      <c r="H415" s="304"/>
      <c r="I415" s="406"/>
      <c r="J415" s="406"/>
      <c r="K415" s="58" t="s">
        <v>2604</v>
      </c>
      <c r="L415" s="16" t="s">
        <v>2613</v>
      </c>
      <c r="M415" s="16"/>
      <c r="N415" s="63" t="s">
        <v>2065</v>
      </c>
      <c r="O415" s="63" t="s">
        <v>2071</v>
      </c>
      <c r="P415" s="63">
        <v>39</v>
      </c>
      <c r="Q415" s="63">
        <v>39</v>
      </c>
      <c r="R415" t="str">
        <f>CONCATENATE(Tableau1[[#This Row],[LONGUEUR UNITE]],"X",Tableau1[[#This Row],[LARGEUR UNITE]])</f>
        <v>39X39</v>
      </c>
      <c r="S415" s="16" t="s">
        <v>2064</v>
      </c>
      <c r="T415" s="16"/>
      <c r="U415" s="16" t="s">
        <v>1261</v>
      </c>
      <c r="V415" s="63" t="s">
        <v>2085</v>
      </c>
      <c r="W415" s="45" t="s">
        <v>2592</v>
      </c>
      <c r="X415" s="45"/>
      <c r="Y415" s="6" t="s">
        <v>139</v>
      </c>
      <c r="Z415" s="18">
        <v>18</v>
      </c>
      <c r="AA415" s="92">
        <v>1800</v>
      </c>
      <c r="AB415" s="271">
        <v>6</v>
      </c>
      <c r="AC415" s="271">
        <v>4</v>
      </c>
      <c r="AD415" s="271">
        <v>24</v>
      </c>
      <c r="AE415" s="278">
        <f t="shared" ref="AE415" si="621">AF415/Z415</f>
        <v>8.0356666666666658</v>
      </c>
      <c r="AF415" s="268">
        <v>144.642</v>
      </c>
      <c r="AG415" s="278">
        <f t="shared" si="565"/>
        <v>80.356666666666655</v>
      </c>
      <c r="AH415" s="404">
        <v>792</v>
      </c>
      <c r="AI415" s="404">
        <f t="shared" si="566"/>
        <v>33</v>
      </c>
      <c r="AJ415" s="727">
        <v>0.78910399999999992</v>
      </c>
      <c r="AK415" s="88">
        <f t="shared" si="567"/>
        <v>1.6946899573333343</v>
      </c>
      <c r="AL415" s="88">
        <f t="shared" si="568"/>
        <v>30.504419232000018</v>
      </c>
      <c r="AM415" s="88">
        <f t="shared" si="569"/>
        <v>16.946899573333344</v>
      </c>
      <c r="AN415" t="s">
        <v>2826</v>
      </c>
      <c r="AO415" s="88" t="s">
        <v>2683</v>
      </c>
    </row>
    <row r="416" spans="1:41" ht="19.5" customHeight="1">
      <c r="A416" s="745" t="s">
        <v>140</v>
      </c>
      <c r="B416" t="str">
        <f t="shared" si="450"/>
        <v>151580*1</v>
      </c>
      <c r="D416" s="42" t="s">
        <v>792</v>
      </c>
      <c r="E416" s="187"/>
      <c r="F416" s="407"/>
      <c r="G416" s="226">
        <v>100</v>
      </c>
      <c r="H416" s="304"/>
      <c r="I416" s="406"/>
      <c r="J416" s="406"/>
      <c r="K416" s="58" t="s">
        <v>2604</v>
      </c>
      <c r="L416" s="16" t="s">
        <v>2613</v>
      </c>
      <c r="M416" s="16"/>
      <c r="N416" s="63" t="s">
        <v>2065</v>
      </c>
      <c r="O416" s="63" t="s">
        <v>2071</v>
      </c>
      <c r="P416" s="63">
        <v>39</v>
      </c>
      <c r="Q416" s="63">
        <v>39</v>
      </c>
      <c r="R416" t="str">
        <f>CONCATENATE(Tableau1[[#This Row],[LONGUEUR UNITE]],"X",Tableau1[[#This Row],[LARGEUR UNITE]])</f>
        <v>39X39</v>
      </c>
      <c r="S416" s="16" t="s">
        <v>2064</v>
      </c>
      <c r="T416" s="16"/>
      <c r="U416" s="16" t="s">
        <v>1261</v>
      </c>
      <c r="V416" s="63" t="s">
        <v>2097</v>
      </c>
      <c r="W416" s="45" t="s">
        <v>2592</v>
      </c>
      <c r="X416" s="45"/>
      <c r="Y416" s="6" t="s">
        <v>141</v>
      </c>
      <c r="Z416" s="18">
        <v>18</v>
      </c>
      <c r="AA416" s="92">
        <v>1800</v>
      </c>
      <c r="AB416" s="271">
        <v>6</v>
      </c>
      <c r="AC416" s="271">
        <v>4</v>
      </c>
      <c r="AD416" s="271">
        <v>24</v>
      </c>
      <c r="AE416" s="278">
        <f t="shared" si="451"/>
        <v>8.0356666666666658</v>
      </c>
      <c r="AF416" s="268">
        <v>144.642</v>
      </c>
      <c r="AG416" s="278">
        <f t="shared" si="565"/>
        <v>80.356666666666655</v>
      </c>
      <c r="AH416" s="404">
        <v>1</v>
      </c>
      <c r="AI416" s="404">
        <f t="shared" si="566"/>
        <v>4.1666666666666664E-2</v>
      </c>
      <c r="AJ416" s="727">
        <v>0.71462500000000007</v>
      </c>
      <c r="AK416" s="88">
        <f t="shared" si="567"/>
        <v>2.2931783749999997</v>
      </c>
      <c r="AL416" s="88">
        <f t="shared" si="568"/>
        <v>41.277210749999995</v>
      </c>
      <c r="AM416" s="88">
        <f t="shared" si="569"/>
        <v>22.931783749999997</v>
      </c>
      <c r="AN416" t="s">
        <v>2826</v>
      </c>
      <c r="AO416" s="88" t="s">
        <v>2683</v>
      </c>
    </row>
    <row r="417" spans="1:41" ht="19.5" customHeight="1">
      <c r="A417" s="745" t="s">
        <v>140</v>
      </c>
      <c r="B417" t="str">
        <f t="shared" ref="B417" si="622">+CONCATENATE(A417,"*",AH417)</f>
        <v>151580*24</v>
      </c>
      <c r="D417" s="42" t="s">
        <v>792</v>
      </c>
      <c r="E417" s="187"/>
      <c r="F417" s="407"/>
      <c r="G417" s="226">
        <v>100</v>
      </c>
      <c r="H417" s="304"/>
      <c r="I417" s="406"/>
      <c r="J417" s="406"/>
      <c r="K417" s="58" t="s">
        <v>2604</v>
      </c>
      <c r="L417" s="16" t="s">
        <v>2613</v>
      </c>
      <c r="M417" s="16"/>
      <c r="N417" s="63" t="s">
        <v>2065</v>
      </c>
      <c r="O417" s="63" t="s">
        <v>2071</v>
      </c>
      <c r="P417" s="63">
        <v>39</v>
      </c>
      <c r="Q417" s="63">
        <v>39</v>
      </c>
      <c r="R417" t="str">
        <f>CONCATENATE(Tableau1[[#This Row],[LONGUEUR UNITE]],"X",Tableau1[[#This Row],[LARGEUR UNITE]])</f>
        <v>39X39</v>
      </c>
      <c r="S417" s="16" t="s">
        <v>2064</v>
      </c>
      <c r="T417" s="16"/>
      <c r="U417" s="16" t="s">
        <v>1261</v>
      </c>
      <c r="V417" s="63" t="s">
        <v>2097</v>
      </c>
      <c r="W417" s="45" t="s">
        <v>2592</v>
      </c>
      <c r="X417" s="45"/>
      <c r="Y417" s="6" t="s">
        <v>141</v>
      </c>
      <c r="Z417" s="18">
        <v>18</v>
      </c>
      <c r="AA417" s="92">
        <v>1800</v>
      </c>
      <c r="AB417" s="271">
        <v>6</v>
      </c>
      <c r="AC417" s="271">
        <v>4</v>
      </c>
      <c r="AD417" s="271">
        <v>24</v>
      </c>
      <c r="AE417" s="278">
        <f t="shared" ref="AE417" si="623">AF417/Z417</f>
        <v>8.0356666666666658</v>
      </c>
      <c r="AF417" s="268">
        <v>144.642</v>
      </c>
      <c r="AG417" s="278">
        <f t="shared" si="565"/>
        <v>80.356666666666655</v>
      </c>
      <c r="AH417" s="404">
        <v>24</v>
      </c>
      <c r="AI417" s="404">
        <f t="shared" si="566"/>
        <v>1</v>
      </c>
      <c r="AJ417" s="727">
        <v>0.75187700000000002</v>
      </c>
      <c r="AK417" s="88">
        <f t="shared" si="567"/>
        <v>1.9938337203333332</v>
      </c>
      <c r="AL417" s="88">
        <f t="shared" si="568"/>
        <v>35.889006965999997</v>
      </c>
      <c r="AM417" s="88">
        <f t="shared" si="569"/>
        <v>19.938337203333329</v>
      </c>
      <c r="AN417" t="s">
        <v>2826</v>
      </c>
      <c r="AO417" s="88" t="s">
        <v>2683</v>
      </c>
    </row>
    <row r="418" spans="1:41" ht="19.5" customHeight="1">
      <c r="A418" s="745" t="s">
        <v>140</v>
      </c>
      <c r="B418" t="str">
        <f t="shared" ref="B418" si="624">+CONCATENATE(A418,"*",AH418)</f>
        <v>151580*72</v>
      </c>
      <c r="D418" s="42" t="s">
        <v>792</v>
      </c>
      <c r="E418" s="187"/>
      <c r="F418" s="407"/>
      <c r="G418" s="226">
        <v>100</v>
      </c>
      <c r="H418" s="304"/>
      <c r="I418" s="406"/>
      <c r="J418" s="406"/>
      <c r="K418" s="58" t="s">
        <v>2604</v>
      </c>
      <c r="L418" s="16" t="s">
        <v>2613</v>
      </c>
      <c r="M418" s="16"/>
      <c r="N418" s="63" t="s">
        <v>2065</v>
      </c>
      <c r="O418" s="63" t="s">
        <v>2071</v>
      </c>
      <c r="P418" s="63">
        <v>39</v>
      </c>
      <c r="Q418" s="63">
        <v>39</v>
      </c>
      <c r="R418" t="str">
        <f>CONCATENATE(Tableau1[[#This Row],[LONGUEUR UNITE]],"X",Tableau1[[#This Row],[LARGEUR UNITE]])</f>
        <v>39X39</v>
      </c>
      <c r="S418" s="16" t="s">
        <v>2064</v>
      </c>
      <c r="T418" s="16"/>
      <c r="U418" s="16" t="s">
        <v>1261</v>
      </c>
      <c r="V418" s="63" t="s">
        <v>2097</v>
      </c>
      <c r="W418" s="45" t="s">
        <v>2592</v>
      </c>
      <c r="X418" s="45"/>
      <c r="Y418" s="6" t="s">
        <v>141</v>
      </c>
      <c r="Z418" s="18">
        <v>18</v>
      </c>
      <c r="AA418" s="92">
        <v>1800</v>
      </c>
      <c r="AB418" s="271">
        <v>6</v>
      </c>
      <c r="AC418" s="271">
        <v>4</v>
      </c>
      <c r="AD418" s="271">
        <v>24</v>
      </c>
      <c r="AE418" s="278">
        <f t="shared" ref="AE418" si="625">AF418/Z418</f>
        <v>8.0356666666666658</v>
      </c>
      <c r="AF418" s="268">
        <v>144.642</v>
      </c>
      <c r="AG418" s="278">
        <f t="shared" si="565"/>
        <v>80.356666666666655</v>
      </c>
      <c r="AH418" s="404">
        <v>72</v>
      </c>
      <c r="AI418" s="404">
        <f t="shared" si="566"/>
        <v>3</v>
      </c>
      <c r="AJ418" s="727">
        <v>0.76925500000000002</v>
      </c>
      <c r="AK418" s="88">
        <f t="shared" si="567"/>
        <v>1.8541899049999999</v>
      </c>
      <c r="AL418" s="88">
        <f t="shared" si="568"/>
        <v>33.375418289999999</v>
      </c>
      <c r="AM418" s="88">
        <f t="shared" si="569"/>
        <v>18.541899049999998</v>
      </c>
      <c r="AN418" t="s">
        <v>2826</v>
      </c>
      <c r="AO418" s="88" t="s">
        <v>2683</v>
      </c>
    </row>
    <row r="419" spans="1:41" ht="19.5" customHeight="1">
      <c r="A419" s="745" t="s">
        <v>140</v>
      </c>
      <c r="B419" t="str">
        <f t="shared" ref="B419" si="626">+CONCATENATE(A419,"*",AH419)</f>
        <v>151580*144</v>
      </c>
      <c r="D419" s="42" t="s">
        <v>792</v>
      </c>
      <c r="E419" s="187"/>
      <c r="F419" s="407"/>
      <c r="G419" s="226">
        <v>100</v>
      </c>
      <c r="H419" s="304"/>
      <c r="I419" s="406"/>
      <c r="J419" s="406"/>
      <c r="K419" s="58" t="s">
        <v>2604</v>
      </c>
      <c r="L419" s="16" t="s">
        <v>2613</v>
      </c>
      <c r="M419" s="16"/>
      <c r="N419" s="63" t="s">
        <v>2065</v>
      </c>
      <c r="O419" s="63" t="s">
        <v>2071</v>
      </c>
      <c r="P419" s="63">
        <v>39</v>
      </c>
      <c r="Q419" s="63">
        <v>39</v>
      </c>
      <c r="R419" t="str">
        <f>CONCATENATE(Tableau1[[#This Row],[LONGUEUR UNITE]],"X",Tableau1[[#This Row],[LARGEUR UNITE]])</f>
        <v>39X39</v>
      </c>
      <c r="S419" s="16" t="s">
        <v>2064</v>
      </c>
      <c r="T419" s="16"/>
      <c r="U419" s="16" t="s">
        <v>1261</v>
      </c>
      <c r="V419" s="63" t="s">
        <v>2097</v>
      </c>
      <c r="W419" s="45" t="s">
        <v>2592</v>
      </c>
      <c r="X419" s="45"/>
      <c r="Y419" s="6" t="s">
        <v>141</v>
      </c>
      <c r="Z419" s="18">
        <v>18</v>
      </c>
      <c r="AA419" s="92">
        <v>1800</v>
      </c>
      <c r="AB419" s="271">
        <v>6</v>
      </c>
      <c r="AC419" s="271">
        <v>4</v>
      </c>
      <c r="AD419" s="271">
        <v>24</v>
      </c>
      <c r="AE419" s="278">
        <f t="shared" ref="AE419" si="627">AF419/Z419</f>
        <v>8.0356666666666658</v>
      </c>
      <c r="AF419" s="268">
        <v>144.642</v>
      </c>
      <c r="AG419" s="278">
        <f t="shared" si="565"/>
        <v>80.356666666666655</v>
      </c>
      <c r="AH419" s="404">
        <v>144</v>
      </c>
      <c r="AI419" s="404">
        <f t="shared" si="566"/>
        <v>6</v>
      </c>
      <c r="AJ419" s="727">
        <v>0.77173599999999998</v>
      </c>
      <c r="AK419" s="88">
        <f t="shared" si="567"/>
        <v>1.8342534160000004</v>
      </c>
      <c r="AL419" s="88">
        <f t="shared" si="568"/>
        <v>33.016561488000008</v>
      </c>
      <c r="AM419" s="88">
        <f t="shared" si="569"/>
        <v>18.342534160000003</v>
      </c>
      <c r="AN419" t="s">
        <v>2826</v>
      </c>
      <c r="AO419" s="88" t="s">
        <v>2683</v>
      </c>
    </row>
    <row r="420" spans="1:41" ht="19.5" customHeight="1">
      <c r="A420" s="745" t="s">
        <v>140</v>
      </c>
      <c r="B420" t="str">
        <f t="shared" ref="B420" si="628">+CONCATENATE(A420,"*",AH420)</f>
        <v>151580*360</v>
      </c>
      <c r="D420" s="42" t="s">
        <v>792</v>
      </c>
      <c r="E420" s="187"/>
      <c r="F420" s="407"/>
      <c r="G420" s="226">
        <v>100</v>
      </c>
      <c r="H420" s="304"/>
      <c r="I420" s="406"/>
      <c r="J420" s="406"/>
      <c r="K420" s="58" t="s">
        <v>2604</v>
      </c>
      <c r="L420" s="16" t="s">
        <v>2613</v>
      </c>
      <c r="M420" s="16"/>
      <c r="N420" s="63" t="s">
        <v>2065</v>
      </c>
      <c r="O420" s="63" t="s">
        <v>2071</v>
      </c>
      <c r="P420" s="63">
        <v>39</v>
      </c>
      <c r="Q420" s="63">
        <v>39</v>
      </c>
      <c r="R420" t="str">
        <f>CONCATENATE(Tableau1[[#This Row],[LONGUEUR UNITE]],"X",Tableau1[[#This Row],[LARGEUR UNITE]])</f>
        <v>39X39</v>
      </c>
      <c r="S420" s="16" t="s">
        <v>2064</v>
      </c>
      <c r="T420" s="16"/>
      <c r="U420" s="16" t="s">
        <v>1261</v>
      </c>
      <c r="V420" s="63" t="s">
        <v>2097</v>
      </c>
      <c r="W420" s="45" t="s">
        <v>2592</v>
      </c>
      <c r="X420" s="45"/>
      <c r="Y420" s="6" t="s">
        <v>141</v>
      </c>
      <c r="Z420" s="18">
        <v>18</v>
      </c>
      <c r="AA420" s="92">
        <v>1800</v>
      </c>
      <c r="AB420" s="271">
        <v>6</v>
      </c>
      <c r="AC420" s="271">
        <v>4</v>
      </c>
      <c r="AD420" s="271">
        <v>24</v>
      </c>
      <c r="AE420" s="278">
        <f t="shared" ref="AE420" si="629">AF420/Z420</f>
        <v>8.0356666666666658</v>
      </c>
      <c r="AF420" s="268">
        <v>144.642</v>
      </c>
      <c r="AG420" s="278">
        <f t="shared" si="565"/>
        <v>80.356666666666655</v>
      </c>
      <c r="AH420" s="404">
        <v>360</v>
      </c>
      <c r="AI420" s="404">
        <f t="shared" si="566"/>
        <v>15</v>
      </c>
      <c r="AJ420" s="727">
        <v>0.776698</v>
      </c>
      <c r="AK420" s="88">
        <f t="shared" si="567"/>
        <v>1.7943804379999999</v>
      </c>
      <c r="AL420" s="88">
        <f t="shared" si="568"/>
        <v>32.298847883999997</v>
      </c>
      <c r="AM420" s="88">
        <f t="shared" si="569"/>
        <v>17.943804379999996</v>
      </c>
      <c r="AN420" t="s">
        <v>2826</v>
      </c>
      <c r="AO420" s="88" t="s">
        <v>2683</v>
      </c>
    </row>
    <row r="421" spans="1:41" ht="19.5" customHeight="1">
      <c r="A421" s="745" t="s">
        <v>140</v>
      </c>
      <c r="B421" t="str">
        <f t="shared" ref="B421" si="630">+CONCATENATE(A421,"*",AH421)</f>
        <v>151580*792</v>
      </c>
      <c r="D421" s="42" t="s">
        <v>792</v>
      </c>
      <c r="E421" s="187"/>
      <c r="F421" s="407"/>
      <c r="G421" s="226">
        <v>100</v>
      </c>
      <c r="H421" s="304"/>
      <c r="I421" s="406"/>
      <c r="J421" s="406"/>
      <c r="K421" s="58" t="s">
        <v>2604</v>
      </c>
      <c r="L421" s="16" t="s">
        <v>2613</v>
      </c>
      <c r="M421" s="16"/>
      <c r="N421" s="63" t="s">
        <v>2065</v>
      </c>
      <c r="O421" s="63" t="s">
        <v>2071</v>
      </c>
      <c r="P421" s="63">
        <v>39</v>
      </c>
      <c r="Q421" s="63">
        <v>39</v>
      </c>
      <c r="R421" t="str">
        <f>CONCATENATE(Tableau1[[#This Row],[LONGUEUR UNITE]],"X",Tableau1[[#This Row],[LARGEUR UNITE]])</f>
        <v>39X39</v>
      </c>
      <c r="S421" s="16" t="s">
        <v>2064</v>
      </c>
      <c r="T421" s="16"/>
      <c r="U421" s="16" t="s">
        <v>1261</v>
      </c>
      <c r="V421" s="63" t="s">
        <v>2097</v>
      </c>
      <c r="W421" s="45" t="s">
        <v>2592</v>
      </c>
      <c r="X421" s="45"/>
      <c r="Y421" s="6" t="s">
        <v>141</v>
      </c>
      <c r="Z421" s="18">
        <v>18</v>
      </c>
      <c r="AA421" s="92">
        <v>1800</v>
      </c>
      <c r="AB421" s="271">
        <v>6</v>
      </c>
      <c r="AC421" s="271">
        <v>4</v>
      </c>
      <c r="AD421" s="271">
        <v>24</v>
      </c>
      <c r="AE421" s="278">
        <f t="shared" ref="AE421" si="631">AF421/Z421</f>
        <v>8.0356666666666658</v>
      </c>
      <c r="AF421" s="268">
        <v>144.642</v>
      </c>
      <c r="AG421" s="278">
        <f t="shared" si="565"/>
        <v>80.356666666666655</v>
      </c>
      <c r="AH421" s="404">
        <v>792</v>
      </c>
      <c r="AI421" s="404">
        <f t="shared" si="566"/>
        <v>33</v>
      </c>
      <c r="AJ421" s="727">
        <v>0.78910399999999992</v>
      </c>
      <c r="AK421" s="88">
        <f t="shared" si="567"/>
        <v>1.6946899573333343</v>
      </c>
      <c r="AL421" s="88">
        <f t="shared" si="568"/>
        <v>30.504419232000018</v>
      </c>
      <c r="AM421" s="88">
        <f t="shared" si="569"/>
        <v>16.946899573333344</v>
      </c>
      <c r="AN421" t="s">
        <v>2826</v>
      </c>
      <c r="AO421" s="88" t="s">
        <v>2683</v>
      </c>
    </row>
    <row r="422" spans="1:41" ht="19.5" customHeight="1">
      <c r="A422" s="745" t="s">
        <v>142</v>
      </c>
      <c r="B422" t="str">
        <f t="shared" si="450"/>
        <v>151590*1</v>
      </c>
      <c r="D422" s="42" t="s">
        <v>793</v>
      </c>
      <c r="E422" s="187"/>
      <c r="F422" s="407"/>
      <c r="G422" s="226">
        <v>100</v>
      </c>
      <c r="H422" s="304"/>
      <c r="I422" s="406"/>
      <c r="J422" s="406"/>
      <c r="K422" s="58" t="s">
        <v>2604</v>
      </c>
      <c r="L422" s="16" t="s">
        <v>2613</v>
      </c>
      <c r="M422" s="16"/>
      <c r="N422" s="63" t="s">
        <v>2065</v>
      </c>
      <c r="O422" s="63" t="s">
        <v>2071</v>
      </c>
      <c r="P422" s="63">
        <v>39</v>
      </c>
      <c r="Q422" s="63">
        <v>39</v>
      </c>
      <c r="R422" t="str">
        <f>CONCATENATE(Tableau1[[#This Row],[LONGUEUR UNITE]],"X",Tableau1[[#This Row],[LARGEUR UNITE]])</f>
        <v>39X39</v>
      </c>
      <c r="S422" s="16" t="s">
        <v>2064</v>
      </c>
      <c r="T422" s="16"/>
      <c r="U422" s="16" t="s">
        <v>1261</v>
      </c>
      <c r="V422" s="63" t="s">
        <v>2098</v>
      </c>
      <c r="W422" s="45" t="s">
        <v>2592</v>
      </c>
      <c r="X422" s="45"/>
      <c r="Y422" s="6" t="s">
        <v>143</v>
      </c>
      <c r="Z422" s="18">
        <v>18</v>
      </c>
      <c r="AA422" s="92">
        <v>1800</v>
      </c>
      <c r="AB422" s="271">
        <v>6</v>
      </c>
      <c r="AC422" s="271">
        <v>4</v>
      </c>
      <c r="AD422" s="271">
        <v>24</v>
      </c>
      <c r="AE422" s="278">
        <f t="shared" si="451"/>
        <v>8.0356666666666658</v>
      </c>
      <c r="AF422" s="268">
        <v>144.642</v>
      </c>
      <c r="AG422" s="278">
        <f t="shared" si="565"/>
        <v>80.356666666666655</v>
      </c>
      <c r="AH422" s="404">
        <v>1</v>
      </c>
      <c r="AI422" s="404">
        <f t="shared" si="566"/>
        <v>4.1666666666666664E-2</v>
      </c>
      <c r="AJ422" s="727">
        <v>0.71462500000000007</v>
      </c>
      <c r="AK422" s="88">
        <f t="shared" si="567"/>
        <v>2.2931783749999997</v>
      </c>
      <c r="AL422" s="88">
        <f t="shared" si="568"/>
        <v>41.277210749999995</v>
      </c>
      <c r="AM422" s="88">
        <f t="shared" si="569"/>
        <v>22.931783749999997</v>
      </c>
      <c r="AN422" t="s">
        <v>2826</v>
      </c>
      <c r="AO422" s="88" t="s">
        <v>2683</v>
      </c>
    </row>
    <row r="423" spans="1:41" ht="19.5" customHeight="1">
      <c r="A423" s="745" t="s">
        <v>142</v>
      </c>
      <c r="B423" t="str">
        <f t="shared" ref="B423" si="632">+CONCATENATE(A423,"*",AH423)</f>
        <v>151590*24</v>
      </c>
      <c r="D423" s="42" t="s">
        <v>793</v>
      </c>
      <c r="E423" s="187"/>
      <c r="F423" s="407"/>
      <c r="G423" s="226">
        <v>100</v>
      </c>
      <c r="H423" s="304"/>
      <c r="I423" s="406"/>
      <c r="J423" s="406"/>
      <c r="K423" s="58" t="s">
        <v>2604</v>
      </c>
      <c r="L423" s="16" t="s">
        <v>2613</v>
      </c>
      <c r="M423" s="16"/>
      <c r="N423" s="63" t="s">
        <v>2065</v>
      </c>
      <c r="O423" s="63" t="s">
        <v>2071</v>
      </c>
      <c r="P423" s="63">
        <v>39</v>
      </c>
      <c r="Q423" s="63">
        <v>39</v>
      </c>
      <c r="R423" t="str">
        <f>CONCATENATE(Tableau1[[#This Row],[LONGUEUR UNITE]],"X",Tableau1[[#This Row],[LARGEUR UNITE]])</f>
        <v>39X39</v>
      </c>
      <c r="S423" s="16" t="s">
        <v>2064</v>
      </c>
      <c r="T423" s="16"/>
      <c r="U423" s="16" t="s">
        <v>1261</v>
      </c>
      <c r="V423" s="63" t="s">
        <v>2098</v>
      </c>
      <c r="W423" s="45" t="s">
        <v>2592</v>
      </c>
      <c r="X423" s="45"/>
      <c r="Y423" s="6" t="s">
        <v>143</v>
      </c>
      <c r="Z423" s="18">
        <v>18</v>
      </c>
      <c r="AA423" s="92">
        <v>1800</v>
      </c>
      <c r="AB423" s="271">
        <v>6</v>
      </c>
      <c r="AC423" s="271">
        <v>4</v>
      </c>
      <c r="AD423" s="271">
        <v>24</v>
      </c>
      <c r="AE423" s="278">
        <f t="shared" ref="AE423" si="633">AF423/Z423</f>
        <v>8.0356666666666658</v>
      </c>
      <c r="AF423" s="268">
        <v>144.642</v>
      </c>
      <c r="AG423" s="278">
        <f t="shared" si="565"/>
        <v>80.356666666666655</v>
      </c>
      <c r="AH423" s="404">
        <v>24</v>
      </c>
      <c r="AI423" s="404">
        <f t="shared" si="566"/>
        <v>1</v>
      </c>
      <c r="AJ423" s="727">
        <v>0.75187700000000002</v>
      </c>
      <c r="AK423" s="88">
        <f t="shared" si="567"/>
        <v>1.9938337203333332</v>
      </c>
      <c r="AL423" s="88">
        <f t="shared" si="568"/>
        <v>35.889006965999997</v>
      </c>
      <c r="AM423" s="88">
        <f t="shared" si="569"/>
        <v>19.938337203333329</v>
      </c>
      <c r="AN423" t="s">
        <v>2826</v>
      </c>
      <c r="AO423" s="88" t="s">
        <v>2683</v>
      </c>
    </row>
    <row r="424" spans="1:41" ht="19.5" customHeight="1">
      <c r="A424" s="745" t="s">
        <v>142</v>
      </c>
      <c r="B424" t="str">
        <f t="shared" ref="B424" si="634">+CONCATENATE(A424,"*",AH424)</f>
        <v>151590*72</v>
      </c>
      <c r="D424" s="42" t="s">
        <v>793</v>
      </c>
      <c r="E424" s="187"/>
      <c r="F424" s="407"/>
      <c r="G424" s="226">
        <v>100</v>
      </c>
      <c r="H424" s="304"/>
      <c r="I424" s="406"/>
      <c r="J424" s="406"/>
      <c r="K424" s="58" t="s">
        <v>2604</v>
      </c>
      <c r="L424" s="16" t="s">
        <v>2613</v>
      </c>
      <c r="M424" s="16"/>
      <c r="N424" s="63" t="s">
        <v>2065</v>
      </c>
      <c r="O424" s="63" t="s">
        <v>2071</v>
      </c>
      <c r="P424" s="63">
        <v>39</v>
      </c>
      <c r="Q424" s="63">
        <v>39</v>
      </c>
      <c r="R424" t="str">
        <f>CONCATENATE(Tableau1[[#This Row],[LONGUEUR UNITE]],"X",Tableau1[[#This Row],[LARGEUR UNITE]])</f>
        <v>39X39</v>
      </c>
      <c r="S424" s="16" t="s">
        <v>2064</v>
      </c>
      <c r="T424" s="16"/>
      <c r="U424" s="16" t="s">
        <v>1261</v>
      </c>
      <c r="V424" s="63" t="s">
        <v>2098</v>
      </c>
      <c r="W424" s="45" t="s">
        <v>2592</v>
      </c>
      <c r="X424" s="45"/>
      <c r="Y424" s="6" t="s">
        <v>143</v>
      </c>
      <c r="Z424" s="18">
        <v>18</v>
      </c>
      <c r="AA424" s="92">
        <v>1800</v>
      </c>
      <c r="AB424" s="271">
        <v>6</v>
      </c>
      <c r="AC424" s="271">
        <v>4</v>
      </c>
      <c r="AD424" s="271">
        <v>24</v>
      </c>
      <c r="AE424" s="278">
        <f t="shared" ref="AE424" si="635">AF424/Z424</f>
        <v>8.0356666666666658</v>
      </c>
      <c r="AF424" s="268">
        <v>144.642</v>
      </c>
      <c r="AG424" s="278">
        <f t="shared" si="565"/>
        <v>80.356666666666655</v>
      </c>
      <c r="AH424" s="404">
        <v>72</v>
      </c>
      <c r="AI424" s="404">
        <f t="shared" si="566"/>
        <v>3</v>
      </c>
      <c r="AJ424" s="727">
        <v>0.76925500000000002</v>
      </c>
      <c r="AK424" s="88">
        <f t="shared" si="567"/>
        <v>1.8541899049999999</v>
      </c>
      <c r="AL424" s="88">
        <f t="shared" si="568"/>
        <v>33.375418289999999</v>
      </c>
      <c r="AM424" s="88">
        <f t="shared" si="569"/>
        <v>18.541899049999998</v>
      </c>
      <c r="AN424" t="s">
        <v>2826</v>
      </c>
      <c r="AO424" s="88" t="s">
        <v>2683</v>
      </c>
    </row>
    <row r="425" spans="1:41" ht="19.5" customHeight="1">
      <c r="A425" s="745" t="s">
        <v>142</v>
      </c>
      <c r="B425" t="str">
        <f t="shared" ref="B425" si="636">+CONCATENATE(A425,"*",AH425)</f>
        <v>151590*144</v>
      </c>
      <c r="D425" s="42" t="s">
        <v>793</v>
      </c>
      <c r="E425" s="187"/>
      <c r="F425" s="407"/>
      <c r="G425" s="226">
        <v>100</v>
      </c>
      <c r="H425" s="304"/>
      <c r="I425" s="406"/>
      <c r="J425" s="406"/>
      <c r="K425" s="58" t="s">
        <v>2604</v>
      </c>
      <c r="L425" s="16" t="s">
        <v>2613</v>
      </c>
      <c r="M425" s="16"/>
      <c r="N425" s="63" t="s">
        <v>2065</v>
      </c>
      <c r="O425" s="63" t="s">
        <v>2071</v>
      </c>
      <c r="P425" s="63">
        <v>39</v>
      </c>
      <c r="Q425" s="63">
        <v>39</v>
      </c>
      <c r="R425" t="str">
        <f>CONCATENATE(Tableau1[[#This Row],[LONGUEUR UNITE]],"X",Tableau1[[#This Row],[LARGEUR UNITE]])</f>
        <v>39X39</v>
      </c>
      <c r="S425" s="16" t="s">
        <v>2064</v>
      </c>
      <c r="T425" s="16"/>
      <c r="U425" s="16" t="s">
        <v>1261</v>
      </c>
      <c r="V425" s="63" t="s">
        <v>2098</v>
      </c>
      <c r="W425" s="45" t="s">
        <v>2592</v>
      </c>
      <c r="X425" s="45"/>
      <c r="Y425" s="6" t="s">
        <v>143</v>
      </c>
      <c r="Z425" s="18">
        <v>18</v>
      </c>
      <c r="AA425" s="92">
        <v>1800</v>
      </c>
      <c r="AB425" s="271">
        <v>6</v>
      </c>
      <c r="AC425" s="271">
        <v>4</v>
      </c>
      <c r="AD425" s="271">
        <v>24</v>
      </c>
      <c r="AE425" s="278">
        <f t="shared" ref="AE425" si="637">AF425/Z425</f>
        <v>8.0356666666666658</v>
      </c>
      <c r="AF425" s="268">
        <v>144.642</v>
      </c>
      <c r="AG425" s="278">
        <f t="shared" si="565"/>
        <v>80.356666666666655</v>
      </c>
      <c r="AH425" s="404">
        <v>144</v>
      </c>
      <c r="AI425" s="404">
        <f t="shared" si="566"/>
        <v>6</v>
      </c>
      <c r="AJ425" s="727">
        <v>0.77173599999999998</v>
      </c>
      <c r="AK425" s="88">
        <f t="shared" si="567"/>
        <v>1.8342534160000004</v>
      </c>
      <c r="AL425" s="88">
        <f t="shared" si="568"/>
        <v>33.016561488000008</v>
      </c>
      <c r="AM425" s="88">
        <f t="shared" si="569"/>
        <v>18.342534160000003</v>
      </c>
      <c r="AN425" t="s">
        <v>2826</v>
      </c>
      <c r="AO425" s="88" t="s">
        <v>2683</v>
      </c>
    </row>
    <row r="426" spans="1:41" ht="19.5" customHeight="1">
      <c r="A426" s="745" t="s">
        <v>142</v>
      </c>
      <c r="B426" t="str">
        <f t="shared" ref="B426" si="638">+CONCATENATE(A426,"*",AH426)</f>
        <v>151590*360</v>
      </c>
      <c r="D426" s="42" t="s">
        <v>793</v>
      </c>
      <c r="E426" s="187"/>
      <c r="F426" s="407"/>
      <c r="G426" s="226">
        <v>100</v>
      </c>
      <c r="H426" s="304"/>
      <c r="I426" s="406"/>
      <c r="J426" s="406"/>
      <c r="K426" s="58" t="s">
        <v>2604</v>
      </c>
      <c r="L426" s="16" t="s">
        <v>2613</v>
      </c>
      <c r="M426" s="16"/>
      <c r="N426" s="63" t="s">
        <v>2065</v>
      </c>
      <c r="O426" s="63" t="s">
        <v>2071</v>
      </c>
      <c r="P426" s="63">
        <v>39</v>
      </c>
      <c r="Q426" s="63">
        <v>39</v>
      </c>
      <c r="R426" t="str">
        <f>CONCATENATE(Tableau1[[#This Row],[LONGUEUR UNITE]],"X",Tableau1[[#This Row],[LARGEUR UNITE]])</f>
        <v>39X39</v>
      </c>
      <c r="S426" s="16" t="s">
        <v>2064</v>
      </c>
      <c r="T426" s="16"/>
      <c r="U426" s="16" t="s">
        <v>1261</v>
      </c>
      <c r="V426" s="63" t="s">
        <v>2098</v>
      </c>
      <c r="W426" s="45" t="s">
        <v>2592</v>
      </c>
      <c r="X426" s="45"/>
      <c r="Y426" s="6" t="s">
        <v>143</v>
      </c>
      <c r="Z426" s="18">
        <v>18</v>
      </c>
      <c r="AA426" s="92">
        <v>1800</v>
      </c>
      <c r="AB426" s="271">
        <v>6</v>
      </c>
      <c r="AC426" s="271">
        <v>4</v>
      </c>
      <c r="AD426" s="271">
        <v>24</v>
      </c>
      <c r="AE426" s="278">
        <f t="shared" ref="AE426" si="639">AF426/Z426</f>
        <v>8.0356666666666658</v>
      </c>
      <c r="AF426" s="268">
        <v>144.642</v>
      </c>
      <c r="AG426" s="278">
        <f t="shared" si="565"/>
        <v>80.356666666666655</v>
      </c>
      <c r="AH426" s="404">
        <v>360</v>
      </c>
      <c r="AI426" s="404">
        <f t="shared" si="566"/>
        <v>15</v>
      </c>
      <c r="AJ426" s="727">
        <v>0.776698</v>
      </c>
      <c r="AK426" s="88">
        <f t="shared" si="567"/>
        <v>1.7943804379999999</v>
      </c>
      <c r="AL426" s="88">
        <f t="shared" si="568"/>
        <v>32.298847883999997</v>
      </c>
      <c r="AM426" s="88">
        <f t="shared" si="569"/>
        <v>17.943804379999996</v>
      </c>
      <c r="AN426" t="s">
        <v>2826</v>
      </c>
      <c r="AO426" s="88" t="s">
        <v>2683</v>
      </c>
    </row>
    <row r="427" spans="1:41" ht="19.5" customHeight="1">
      <c r="A427" s="745" t="s">
        <v>142</v>
      </c>
      <c r="B427" t="str">
        <f t="shared" ref="B427" si="640">+CONCATENATE(A427,"*",AH427)</f>
        <v>151590*792</v>
      </c>
      <c r="D427" s="42" t="s">
        <v>793</v>
      </c>
      <c r="E427" s="187"/>
      <c r="F427" s="407"/>
      <c r="G427" s="226">
        <v>100</v>
      </c>
      <c r="H427" s="304"/>
      <c r="I427" s="406"/>
      <c r="J427" s="406"/>
      <c r="K427" s="58" t="s">
        <v>2604</v>
      </c>
      <c r="L427" s="16" t="s">
        <v>2613</v>
      </c>
      <c r="M427" s="16"/>
      <c r="N427" s="63" t="s">
        <v>2065</v>
      </c>
      <c r="O427" s="63" t="s">
        <v>2071</v>
      </c>
      <c r="P427" s="63">
        <v>39</v>
      </c>
      <c r="Q427" s="63">
        <v>39</v>
      </c>
      <c r="R427" t="str">
        <f>CONCATENATE(Tableau1[[#This Row],[LONGUEUR UNITE]],"X",Tableau1[[#This Row],[LARGEUR UNITE]])</f>
        <v>39X39</v>
      </c>
      <c r="S427" s="16" t="s">
        <v>2064</v>
      </c>
      <c r="T427" s="16"/>
      <c r="U427" s="16" t="s">
        <v>1261</v>
      </c>
      <c r="V427" s="63" t="s">
        <v>2098</v>
      </c>
      <c r="W427" s="45" t="s">
        <v>2592</v>
      </c>
      <c r="X427" s="45"/>
      <c r="Y427" s="6" t="s">
        <v>143</v>
      </c>
      <c r="Z427" s="18">
        <v>18</v>
      </c>
      <c r="AA427" s="92">
        <v>1800</v>
      </c>
      <c r="AB427" s="271">
        <v>6</v>
      </c>
      <c r="AC427" s="271">
        <v>4</v>
      </c>
      <c r="AD427" s="271">
        <v>24</v>
      </c>
      <c r="AE427" s="278">
        <f t="shared" ref="AE427" si="641">AF427/Z427</f>
        <v>8.0356666666666658</v>
      </c>
      <c r="AF427" s="268">
        <v>144.642</v>
      </c>
      <c r="AG427" s="278">
        <f t="shared" si="565"/>
        <v>80.356666666666655</v>
      </c>
      <c r="AH427" s="404">
        <v>792</v>
      </c>
      <c r="AI427" s="404">
        <f t="shared" si="566"/>
        <v>33</v>
      </c>
      <c r="AJ427" s="727">
        <v>0.78910399999999992</v>
      </c>
      <c r="AK427" s="88">
        <f t="shared" si="567"/>
        <v>1.6946899573333343</v>
      </c>
      <c r="AL427" s="88">
        <f t="shared" si="568"/>
        <v>30.504419232000018</v>
      </c>
      <c r="AM427" s="88">
        <f t="shared" si="569"/>
        <v>16.946899573333344</v>
      </c>
      <c r="AN427" t="s">
        <v>2826</v>
      </c>
      <c r="AO427" s="88" t="s">
        <v>2683</v>
      </c>
    </row>
    <row r="428" spans="1:41" ht="19.5" customHeight="1">
      <c r="A428" s="741"/>
      <c r="B428" s="5"/>
      <c r="C428" s="5"/>
      <c r="D428" s="42"/>
      <c r="E428" s="187"/>
      <c r="F428" s="405"/>
      <c r="G428" s="226"/>
      <c r="H428" s="304"/>
      <c r="I428" s="406"/>
      <c r="J428" s="406"/>
      <c r="K428" s="59"/>
      <c r="L428" s="65"/>
      <c r="M428" s="65"/>
      <c r="N428" s="66"/>
      <c r="O428" s="66"/>
      <c r="P428" s="66"/>
      <c r="Q428" s="66"/>
      <c r="R428" s="66"/>
      <c r="S428" s="66"/>
      <c r="T428" s="66"/>
      <c r="U428" s="66"/>
      <c r="V428" s="65"/>
      <c r="W428" s="5"/>
      <c r="X428" s="5"/>
      <c r="Y428" s="5"/>
      <c r="Z428" s="18"/>
      <c r="AA428" s="92"/>
      <c r="AB428" s="271"/>
      <c r="AC428" s="271"/>
      <c r="AD428" s="271"/>
      <c r="AE428" s="279"/>
      <c r="AF428" s="5"/>
      <c r="AG428" s="279"/>
      <c r="AH428" s="404"/>
      <c r="AI428" s="404"/>
      <c r="AJ428" s="88"/>
      <c r="AK428" s="88"/>
      <c r="AL428" s="88"/>
      <c r="AM428" s="88"/>
      <c r="AO428" s="88"/>
    </row>
    <row r="429" spans="1:41" ht="19.5" customHeight="1">
      <c r="A429" s="742" t="s">
        <v>1433</v>
      </c>
      <c r="B429" t="str">
        <f t="shared" ref="B429:B434" si="642">+CONCATENATE(A429,"*",AH429)</f>
        <v>158552*1</v>
      </c>
      <c r="D429" s="42" t="s">
        <v>1675</v>
      </c>
      <c r="E429" s="187"/>
      <c r="F429" s="407"/>
      <c r="G429" s="226">
        <v>100</v>
      </c>
      <c r="H429" s="310"/>
      <c r="I429" s="417" t="s">
        <v>1873</v>
      </c>
      <c r="J429" s="417"/>
      <c r="K429" t="s">
        <v>2604</v>
      </c>
      <c r="L429" s="16" t="s">
        <v>2613</v>
      </c>
      <c r="M429" s="16"/>
      <c r="N429" t="s">
        <v>2065</v>
      </c>
      <c r="O429" t="s">
        <v>5</v>
      </c>
      <c r="P429">
        <v>40</v>
      </c>
      <c r="Q429">
        <v>40</v>
      </c>
      <c r="R429" t="str">
        <f>CONCATENATE(Tableau1[[#This Row],[LONGUEUR UNITE]],"X",Tableau1[[#This Row],[LARGEUR UNITE]])</f>
        <v>40X40</v>
      </c>
      <c r="S429" s="16" t="s">
        <v>2094</v>
      </c>
      <c r="T429" s="16"/>
      <c r="U429" s="16" t="s">
        <v>1261</v>
      </c>
      <c r="V429" t="s">
        <v>5</v>
      </c>
      <c r="W429" s="45" t="s">
        <v>2592</v>
      </c>
      <c r="X429" s="45"/>
      <c r="Y429" s="6" t="s">
        <v>2099</v>
      </c>
      <c r="Z429" s="18">
        <v>8</v>
      </c>
      <c r="AA429" s="92">
        <v>800</v>
      </c>
      <c r="AB429" s="271">
        <v>6</v>
      </c>
      <c r="AC429" s="271">
        <v>8</v>
      </c>
      <c r="AD429" s="271">
        <v>48</v>
      </c>
      <c r="AE429" s="278">
        <f t="shared" ref="AE429" si="643">AF429/Z429</f>
        <v>6.3040000000000003</v>
      </c>
      <c r="AF429" s="268">
        <v>50.432000000000002</v>
      </c>
      <c r="AG429" s="278">
        <f t="shared" ref="AG429:AG434" si="644">AF429/AA429*1000</f>
        <v>63.04</v>
      </c>
      <c r="AH429" s="404">
        <v>1</v>
      </c>
      <c r="AI429" s="404">
        <f t="shared" ref="AI429:AI434" si="645">AH429/AD429</f>
        <v>2.0833333333333332E-2</v>
      </c>
      <c r="AJ429" s="727">
        <v>0.67624200000000001</v>
      </c>
      <c r="AK429" s="88">
        <f t="shared" ref="AK429:AK434" si="646">AL429/Z429</f>
        <v>2.0409704319999999</v>
      </c>
      <c r="AL429" s="88">
        <f t="shared" ref="AL429:AL434" si="647">AF429-(AF429*AJ429)</f>
        <v>16.327763456</v>
      </c>
      <c r="AM429" s="88">
        <f t="shared" ref="AM429:AM434" si="648">AL429/AA429*1000</f>
        <v>20.409704319999999</v>
      </c>
      <c r="AN429" t="s">
        <v>2826</v>
      </c>
      <c r="AO429" s="88" t="s">
        <v>2684</v>
      </c>
    </row>
    <row r="430" spans="1:41" ht="19.5" customHeight="1">
      <c r="A430" s="742" t="s">
        <v>1433</v>
      </c>
      <c r="B430" t="str">
        <f t="shared" si="642"/>
        <v>158552*48</v>
      </c>
      <c r="D430" s="42" t="s">
        <v>1675</v>
      </c>
      <c r="E430" s="187"/>
      <c r="F430" s="407"/>
      <c r="G430" s="226">
        <v>100</v>
      </c>
      <c r="H430" s="310"/>
      <c r="I430" s="417" t="s">
        <v>1873</v>
      </c>
      <c r="J430" s="417"/>
      <c r="K430" t="s">
        <v>2604</v>
      </c>
      <c r="L430" s="16" t="s">
        <v>2613</v>
      </c>
      <c r="M430" s="16"/>
      <c r="N430" t="s">
        <v>2065</v>
      </c>
      <c r="O430" t="s">
        <v>5</v>
      </c>
      <c r="P430">
        <v>40</v>
      </c>
      <c r="Q430">
        <v>40</v>
      </c>
      <c r="R430" t="str">
        <f>CONCATENATE(Tableau1[[#This Row],[LONGUEUR UNITE]],"X",Tableau1[[#This Row],[LARGEUR UNITE]])</f>
        <v>40X40</v>
      </c>
      <c r="S430" s="16" t="s">
        <v>2094</v>
      </c>
      <c r="T430" s="16"/>
      <c r="U430" s="16" t="s">
        <v>1261</v>
      </c>
      <c r="V430" t="s">
        <v>5</v>
      </c>
      <c r="W430" s="45" t="s">
        <v>2592</v>
      </c>
      <c r="X430" s="45"/>
      <c r="Y430" s="6" t="s">
        <v>2099</v>
      </c>
      <c r="Z430" s="18">
        <v>8</v>
      </c>
      <c r="AA430" s="92">
        <v>800</v>
      </c>
      <c r="AB430" s="271">
        <v>6</v>
      </c>
      <c r="AC430" s="271">
        <v>8</v>
      </c>
      <c r="AD430" s="271">
        <v>48</v>
      </c>
      <c r="AE430" s="278">
        <f t="shared" ref="AE430" si="649">AF430/Z430</f>
        <v>6.3040000000000003</v>
      </c>
      <c r="AF430" s="268">
        <v>50.432000000000002</v>
      </c>
      <c r="AG430" s="278">
        <f t="shared" si="644"/>
        <v>63.04</v>
      </c>
      <c r="AH430" s="404">
        <v>48</v>
      </c>
      <c r="AI430" s="404">
        <f t="shared" si="645"/>
        <v>1</v>
      </c>
      <c r="AJ430" s="727">
        <v>0.69242670000000006</v>
      </c>
      <c r="AK430" s="88">
        <f t="shared" si="646"/>
        <v>1.9389420831999997</v>
      </c>
      <c r="AL430" s="88">
        <f t="shared" si="647"/>
        <v>15.511536665599998</v>
      </c>
      <c r="AM430" s="88">
        <f t="shared" si="648"/>
        <v>19.389420831999999</v>
      </c>
      <c r="AN430" t="s">
        <v>2826</v>
      </c>
      <c r="AO430" s="88" t="s">
        <v>2684</v>
      </c>
    </row>
    <row r="431" spans="1:41" ht="19.5" customHeight="1">
      <c r="A431" s="742" t="s">
        <v>1433</v>
      </c>
      <c r="B431" t="str">
        <f t="shared" si="642"/>
        <v>158552*144</v>
      </c>
      <c r="D431" s="42" t="s">
        <v>1675</v>
      </c>
      <c r="E431" s="187"/>
      <c r="F431" s="407"/>
      <c r="G431" s="226">
        <v>100</v>
      </c>
      <c r="H431" s="310"/>
      <c r="I431" s="417" t="s">
        <v>1873</v>
      </c>
      <c r="J431" s="417"/>
      <c r="K431" t="s">
        <v>2604</v>
      </c>
      <c r="L431" s="16" t="s">
        <v>2613</v>
      </c>
      <c r="M431" s="16"/>
      <c r="N431" t="s">
        <v>2065</v>
      </c>
      <c r="O431" t="s">
        <v>5</v>
      </c>
      <c r="P431">
        <v>40</v>
      </c>
      <c r="Q431">
        <v>40</v>
      </c>
      <c r="R431" t="str">
        <f>CONCATENATE(Tableau1[[#This Row],[LONGUEUR UNITE]],"X",Tableau1[[#This Row],[LARGEUR UNITE]])</f>
        <v>40X40</v>
      </c>
      <c r="S431" s="16" t="s">
        <v>2094</v>
      </c>
      <c r="T431" s="16"/>
      <c r="U431" s="16" t="s">
        <v>1261</v>
      </c>
      <c r="V431" t="s">
        <v>5</v>
      </c>
      <c r="W431" s="45" t="s">
        <v>2592</v>
      </c>
      <c r="X431" s="45"/>
      <c r="Y431" s="6" t="s">
        <v>2099</v>
      </c>
      <c r="Z431" s="18">
        <v>8</v>
      </c>
      <c r="AA431" s="92">
        <v>800</v>
      </c>
      <c r="AB431" s="271">
        <v>6</v>
      </c>
      <c r="AC431" s="271">
        <v>8</v>
      </c>
      <c r="AD431" s="271">
        <v>48</v>
      </c>
      <c r="AE431" s="278">
        <f t="shared" ref="AE431" si="650">AF431/Z431</f>
        <v>6.3040000000000003</v>
      </c>
      <c r="AF431" s="268">
        <v>50.432000000000002</v>
      </c>
      <c r="AG431" s="278">
        <f t="shared" si="644"/>
        <v>63.04</v>
      </c>
      <c r="AH431" s="404">
        <v>144</v>
      </c>
      <c r="AI431" s="404">
        <f t="shared" si="645"/>
        <v>3</v>
      </c>
      <c r="AJ431" s="727">
        <v>0.69890099999999999</v>
      </c>
      <c r="AK431" s="88">
        <f t="shared" si="646"/>
        <v>1.8981280959999998</v>
      </c>
      <c r="AL431" s="88">
        <f t="shared" si="647"/>
        <v>15.185024767999998</v>
      </c>
      <c r="AM431" s="88">
        <f t="shared" si="648"/>
        <v>18.981280959999999</v>
      </c>
      <c r="AN431" t="s">
        <v>2826</v>
      </c>
      <c r="AO431" s="88" t="s">
        <v>2684</v>
      </c>
    </row>
    <row r="432" spans="1:41" ht="19.5" customHeight="1">
      <c r="A432" s="742" t="s">
        <v>1433</v>
      </c>
      <c r="B432" t="str">
        <f t="shared" si="642"/>
        <v>158552*288</v>
      </c>
      <c r="D432" s="42" t="s">
        <v>1675</v>
      </c>
      <c r="E432" s="187"/>
      <c r="F432" s="407"/>
      <c r="G432" s="226">
        <v>100</v>
      </c>
      <c r="H432" s="310"/>
      <c r="I432" s="417" t="s">
        <v>1873</v>
      </c>
      <c r="J432" s="417"/>
      <c r="K432" t="s">
        <v>2604</v>
      </c>
      <c r="L432" s="16" t="s">
        <v>2613</v>
      </c>
      <c r="M432" s="16"/>
      <c r="N432" t="s">
        <v>2065</v>
      </c>
      <c r="O432" t="s">
        <v>5</v>
      </c>
      <c r="P432">
        <v>40</v>
      </c>
      <c r="Q432">
        <v>40</v>
      </c>
      <c r="R432" t="str">
        <f>CONCATENATE(Tableau1[[#This Row],[LONGUEUR UNITE]],"X",Tableau1[[#This Row],[LARGEUR UNITE]])</f>
        <v>40X40</v>
      </c>
      <c r="S432" s="16" t="s">
        <v>2094</v>
      </c>
      <c r="T432" s="16"/>
      <c r="U432" s="16" t="s">
        <v>1261</v>
      </c>
      <c r="V432" t="s">
        <v>5</v>
      </c>
      <c r="W432" s="45" t="s">
        <v>2592</v>
      </c>
      <c r="X432" s="45"/>
      <c r="Y432" s="6" t="s">
        <v>2099</v>
      </c>
      <c r="Z432" s="18">
        <v>8</v>
      </c>
      <c r="AA432" s="92">
        <v>800</v>
      </c>
      <c r="AB432" s="271">
        <v>6</v>
      </c>
      <c r="AC432" s="271">
        <v>8</v>
      </c>
      <c r="AD432" s="271">
        <v>48</v>
      </c>
      <c r="AE432" s="278">
        <f t="shared" ref="AE432" si="651">AF432/Z432</f>
        <v>6.3040000000000003</v>
      </c>
      <c r="AF432" s="268">
        <v>50.432000000000002</v>
      </c>
      <c r="AG432" s="278">
        <f t="shared" si="644"/>
        <v>63.04</v>
      </c>
      <c r="AH432" s="404">
        <v>288</v>
      </c>
      <c r="AI432" s="404">
        <f t="shared" si="645"/>
        <v>6</v>
      </c>
      <c r="AJ432" s="727">
        <v>0.70213800000000004</v>
      </c>
      <c r="AK432" s="88">
        <f t="shared" si="646"/>
        <v>1.8777220479999999</v>
      </c>
      <c r="AL432" s="88">
        <f t="shared" si="647"/>
        <v>15.021776383999999</v>
      </c>
      <c r="AM432" s="88">
        <f t="shared" si="648"/>
        <v>18.77722048</v>
      </c>
      <c r="AN432" t="s">
        <v>2826</v>
      </c>
      <c r="AO432" s="88" t="s">
        <v>2684</v>
      </c>
    </row>
    <row r="433" spans="1:41" ht="19.5" customHeight="1">
      <c r="A433" s="742" t="s">
        <v>1433</v>
      </c>
      <c r="B433" t="str">
        <f t="shared" si="642"/>
        <v>158552*720</v>
      </c>
      <c r="D433" s="42" t="s">
        <v>1675</v>
      </c>
      <c r="E433" s="187"/>
      <c r="F433" s="407"/>
      <c r="G433" s="226">
        <v>100</v>
      </c>
      <c r="H433" s="310"/>
      <c r="I433" s="417" t="s">
        <v>1873</v>
      </c>
      <c r="J433" s="417"/>
      <c r="K433" t="s">
        <v>2604</v>
      </c>
      <c r="L433" s="16" t="s">
        <v>2613</v>
      </c>
      <c r="M433" s="16"/>
      <c r="N433" t="s">
        <v>2065</v>
      </c>
      <c r="O433" t="s">
        <v>5</v>
      </c>
      <c r="P433">
        <v>40</v>
      </c>
      <c r="Q433">
        <v>40</v>
      </c>
      <c r="R433" t="str">
        <f>CONCATENATE(Tableau1[[#This Row],[LONGUEUR UNITE]],"X",Tableau1[[#This Row],[LARGEUR UNITE]])</f>
        <v>40X40</v>
      </c>
      <c r="S433" s="16" t="s">
        <v>2094</v>
      </c>
      <c r="T433" s="16"/>
      <c r="U433" s="16" t="s">
        <v>1261</v>
      </c>
      <c r="V433" t="s">
        <v>5</v>
      </c>
      <c r="W433" s="45" t="s">
        <v>2592</v>
      </c>
      <c r="X433" s="45"/>
      <c r="Y433" s="6" t="s">
        <v>2099</v>
      </c>
      <c r="Z433" s="18">
        <v>8</v>
      </c>
      <c r="AA433" s="92">
        <v>800</v>
      </c>
      <c r="AB433" s="271">
        <v>6</v>
      </c>
      <c r="AC433" s="271">
        <v>8</v>
      </c>
      <c r="AD433" s="271">
        <v>48</v>
      </c>
      <c r="AE433" s="278">
        <f t="shared" ref="AE433" si="652">AF433/Z433</f>
        <v>6.3040000000000003</v>
      </c>
      <c r="AF433" s="268">
        <v>50.432000000000002</v>
      </c>
      <c r="AG433" s="278">
        <f t="shared" si="644"/>
        <v>63.04</v>
      </c>
      <c r="AH433" s="404">
        <v>720</v>
      </c>
      <c r="AI433" s="404">
        <f t="shared" si="645"/>
        <v>15</v>
      </c>
      <c r="AJ433" s="727">
        <v>0.70861300000000005</v>
      </c>
      <c r="AK433" s="88">
        <f t="shared" si="646"/>
        <v>1.8369036479999998</v>
      </c>
      <c r="AL433" s="88">
        <f t="shared" si="647"/>
        <v>14.695229183999999</v>
      </c>
      <c r="AM433" s="88">
        <f t="shared" si="648"/>
        <v>18.369036479999998</v>
      </c>
      <c r="AN433" t="s">
        <v>2826</v>
      </c>
      <c r="AO433" s="88" t="s">
        <v>2684</v>
      </c>
    </row>
    <row r="434" spans="1:41" ht="19.5" customHeight="1">
      <c r="A434" s="742" t="s">
        <v>1433</v>
      </c>
      <c r="B434" t="str">
        <f t="shared" si="642"/>
        <v>158552*1584</v>
      </c>
      <c r="D434" s="42" t="s">
        <v>1675</v>
      </c>
      <c r="E434" s="187"/>
      <c r="F434" s="407"/>
      <c r="G434" s="226">
        <v>100</v>
      </c>
      <c r="H434" s="310"/>
      <c r="I434" s="417" t="s">
        <v>1873</v>
      </c>
      <c r="J434" s="417"/>
      <c r="K434" t="s">
        <v>2604</v>
      </c>
      <c r="L434" s="16" t="s">
        <v>2613</v>
      </c>
      <c r="M434" s="16"/>
      <c r="N434" t="s">
        <v>2065</v>
      </c>
      <c r="O434" t="s">
        <v>5</v>
      </c>
      <c r="P434">
        <v>40</v>
      </c>
      <c r="Q434">
        <v>40</v>
      </c>
      <c r="R434" t="str">
        <f>CONCATENATE(Tableau1[[#This Row],[LONGUEUR UNITE]],"X",Tableau1[[#This Row],[LARGEUR UNITE]])</f>
        <v>40X40</v>
      </c>
      <c r="S434" s="16" t="s">
        <v>2094</v>
      </c>
      <c r="T434" s="16"/>
      <c r="U434" s="16" t="s">
        <v>1261</v>
      </c>
      <c r="V434" t="s">
        <v>5</v>
      </c>
      <c r="W434" s="45" t="s">
        <v>2592</v>
      </c>
      <c r="X434" s="45"/>
      <c r="Y434" s="6" t="s">
        <v>2099</v>
      </c>
      <c r="Z434" s="18">
        <v>8</v>
      </c>
      <c r="AA434" s="92">
        <v>800</v>
      </c>
      <c r="AB434" s="271">
        <v>6</v>
      </c>
      <c r="AC434" s="271">
        <v>8</v>
      </c>
      <c r="AD434" s="271">
        <v>48</v>
      </c>
      <c r="AE434" s="278">
        <f t="shared" ref="AE434" si="653">AF434/Z434</f>
        <v>6.3040000000000003</v>
      </c>
      <c r="AF434" s="268">
        <v>50.432000000000002</v>
      </c>
      <c r="AG434" s="278">
        <f t="shared" si="644"/>
        <v>63.04</v>
      </c>
      <c r="AH434" s="404">
        <v>1584</v>
      </c>
      <c r="AI434" s="404">
        <f t="shared" si="645"/>
        <v>33</v>
      </c>
      <c r="AJ434" s="727">
        <v>0.71508899999999997</v>
      </c>
      <c r="AK434" s="88">
        <f t="shared" si="646"/>
        <v>1.7960789440000005</v>
      </c>
      <c r="AL434" s="88">
        <f t="shared" si="647"/>
        <v>14.368631552000004</v>
      </c>
      <c r="AM434" s="88">
        <f t="shared" si="648"/>
        <v>17.960789440000003</v>
      </c>
      <c r="AN434" t="s">
        <v>2826</v>
      </c>
      <c r="AO434" s="88" t="s">
        <v>2684</v>
      </c>
    </row>
    <row r="435" spans="1:41" ht="19.5" customHeight="1">
      <c r="A435" s="741"/>
      <c r="B435" s="5"/>
      <c r="C435" s="5"/>
      <c r="D435" s="42"/>
      <c r="E435" s="187"/>
      <c r="F435" s="405"/>
      <c r="G435" s="226"/>
      <c r="H435" s="304"/>
      <c r="I435" s="406"/>
      <c r="J435" s="406"/>
      <c r="K435" s="59"/>
      <c r="L435" s="65"/>
      <c r="M435" s="65"/>
      <c r="N435" s="66"/>
      <c r="O435" s="66"/>
      <c r="P435" s="66"/>
      <c r="Q435" s="66"/>
      <c r="R435" s="66"/>
      <c r="S435" s="66"/>
      <c r="T435" s="66"/>
      <c r="U435" s="66"/>
      <c r="V435" s="65"/>
      <c r="W435" s="5"/>
      <c r="X435" s="5"/>
      <c r="Y435" s="5"/>
      <c r="Z435" s="18"/>
      <c r="AA435" s="92"/>
      <c r="AB435" s="271"/>
      <c r="AC435" s="271"/>
      <c r="AD435" s="271"/>
      <c r="AE435" s="279"/>
      <c r="AF435" s="5"/>
      <c r="AG435" s="279"/>
      <c r="AH435" s="404"/>
      <c r="AI435" s="404"/>
      <c r="AJ435" s="88"/>
      <c r="AK435" s="88"/>
      <c r="AL435" s="88"/>
      <c r="AM435" s="88"/>
      <c r="AO435" s="88"/>
    </row>
    <row r="436" spans="1:41" ht="19.5" customHeight="1">
      <c r="A436" s="745" t="s">
        <v>7</v>
      </c>
      <c r="B436" t="str">
        <f>+CONCATENATE(A436,"*",AH436)</f>
        <v>161000*1</v>
      </c>
      <c r="D436" s="42" t="s">
        <v>889</v>
      </c>
      <c r="E436" s="187"/>
      <c r="F436" s="407"/>
      <c r="G436" s="226">
        <v>100</v>
      </c>
      <c r="H436" s="304"/>
      <c r="I436" s="406" t="s">
        <v>1874</v>
      </c>
      <c r="J436" s="406"/>
      <c r="K436" s="58" t="s">
        <v>2604</v>
      </c>
      <c r="L436" s="16" t="s">
        <v>2613</v>
      </c>
      <c r="M436" s="16"/>
      <c r="N436" s="63" t="s">
        <v>2065</v>
      </c>
      <c r="O436" s="63" t="s">
        <v>5</v>
      </c>
      <c r="P436" s="63">
        <v>40</v>
      </c>
      <c r="Q436" s="63">
        <v>48</v>
      </c>
      <c r="R436" t="str">
        <f>CONCATENATE(Tableau1[[#This Row],[LONGUEUR UNITE]],"X",Tableau1[[#This Row],[LARGEUR UNITE]])</f>
        <v>40X48</v>
      </c>
      <c r="S436" s="16" t="s">
        <v>2064</v>
      </c>
      <c r="T436" s="16"/>
      <c r="U436" s="16" t="s">
        <v>1261</v>
      </c>
      <c r="V436" s="63" t="s">
        <v>5</v>
      </c>
      <c r="W436" s="45" t="s">
        <v>2592</v>
      </c>
      <c r="X436" s="45"/>
      <c r="Y436" s="6" t="s">
        <v>2100</v>
      </c>
      <c r="Z436" s="18">
        <v>20</v>
      </c>
      <c r="AA436" s="92">
        <v>2000</v>
      </c>
      <c r="AB436" s="271">
        <v>4</v>
      </c>
      <c r="AC436" s="271">
        <v>3</v>
      </c>
      <c r="AD436" s="271">
        <v>12</v>
      </c>
      <c r="AE436" s="278">
        <f t="shared" ref="AE436" si="654">AF436/Z436</f>
        <v>8.2540499999999994</v>
      </c>
      <c r="AF436" s="268">
        <v>165.08099999999999</v>
      </c>
      <c r="AG436" s="278">
        <f t="shared" ref="AG436" si="655">AF436/AA436*1000</f>
        <v>82.540499999999994</v>
      </c>
      <c r="AH436" s="404">
        <v>1</v>
      </c>
      <c r="AI436" s="404">
        <f t="shared" ref="AI436" si="656">AH436/AD436</f>
        <v>8.3333333333333329E-2</v>
      </c>
      <c r="AJ436" s="727">
        <v>0.67624200000000001</v>
      </c>
      <c r="AK436" s="88">
        <f t="shared" ref="AK436" si="657">AL436/Z436</f>
        <v>2.6723147198999997</v>
      </c>
      <c r="AL436" s="88">
        <f t="shared" ref="AL436" si="658">AF436-(AF436*AJ436)</f>
        <v>53.446294397999992</v>
      </c>
      <c r="AM436" s="88">
        <f t="shared" ref="AM436" si="659">AL436/AA436*1000</f>
        <v>26.723147198999996</v>
      </c>
      <c r="AN436" t="s">
        <v>2826</v>
      </c>
      <c r="AO436" s="88" t="s">
        <v>2685</v>
      </c>
    </row>
    <row r="437" spans="1:41" ht="19.5" customHeight="1">
      <c r="A437" s="743"/>
      <c r="D437" s="42"/>
      <c r="E437" s="187"/>
      <c r="F437" s="407"/>
      <c r="G437" s="226"/>
      <c r="H437" s="304"/>
      <c r="I437" s="406"/>
      <c r="J437" s="406"/>
      <c r="K437" s="58"/>
      <c r="L437" s="63"/>
      <c r="M437" s="63"/>
      <c r="N437" s="63"/>
      <c r="O437" s="63"/>
      <c r="P437" s="63"/>
      <c r="Q437" s="63"/>
      <c r="R437" s="63"/>
      <c r="S437" s="63"/>
      <c r="T437" s="63"/>
      <c r="U437" s="63"/>
      <c r="V437" s="64"/>
      <c r="W437" s="3"/>
      <c r="X437" s="3"/>
      <c r="Z437" s="18"/>
      <c r="AA437" s="92"/>
      <c r="AB437" s="271"/>
      <c r="AC437" s="271"/>
      <c r="AD437" s="271"/>
      <c r="AE437" s="279"/>
      <c r="AF437"/>
      <c r="AG437" s="279"/>
      <c r="AH437" s="404"/>
      <c r="AI437" s="404"/>
      <c r="AJ437" s="88"/>
      <c r="AK437" s="88"/>
      <c r="AL437" s="88"/>
      <c r="AM437" s="88"/>
      <c r="AO437" s="88"/>
    </row>
    <row r="438" spans="1:41" ht="19.5" customHeight="1">
      <c r="A438" s="744" t="s">
        <v>144</v>
      </c>
      <c r="B438" t="str">
        <f>+CONCATENATE(A438,"*",AH438)</f>
        <v>161560*1</v>
      </c>
      <c r="D438" s="42" t="s">
        <v>890</v>
      </c>
      <c r="E438" s="187"/>
      <c r="F438" s="407" t="s">
        <v>2557</v>
      </c>
      <c r="G438" s="226">
        <v>100</v>
      </c>
      <c r="H438" s="304"/>
      <c r="I438" s="406" t="s">
        <v>2101</v>
      </c>
      <c r="J438" s="406"/>
      <c r="K438" s="58" t="s">
        <v>2604</v>
      </c>
      <c r="L438" s="16" t="s">
        <v>2613</v>
      </c>
      <c r="M438" s="16"/>
      <c r="N438" s="63" t="s">
        <v>2065</v>
      </c>
      <c r="O438" s="63" t="s">
        <v>2071</v>
      </c>
      <c r="P438" s="63">
        <v>40</v>
      </c>
      <c r="Q438" s="63">
        <v>48</v>
      </c>
      <c r="R438" t="str">
        <f>CONCATENATE(Tableau1[[#This Row],[LONGUEUR UNITE]],"X",Tableau1[[#This Row],[LARGEUR UNITE]])</f>
        <v>40X48</v>
      </c>
      <c r="S438" s="16" t="s">
        <v>2064</v>
      </c>
      <c r="T438" s="16"/>
      <c r="U438" s="16" t="s">
        <v>1261</v>
      </c>
      <c r="V438" s="63" t="s">
        <v>2084</v>
      </c>
      <c r="W438" s="45" t="s">
        <v>2592</v>
      </c>
      <c r="X438" s="45"/>
      <c r="Y438" s="6" t="s">
        <v>145</v>
      </c>
      <c r="Z438" s="18">
        <v>20</v>
      </c>
      <c r="AA438" s="92">
        <v>2000</v>
      </c>
      <c r="AB438" s="271">
        <v>4</v>
      </c>
      <c r="AC438" s="271">
        <v>3</v>
      </c>
      <c r="AD438" s="271">
        <v>12</v>
      </c>
      <c r="AE438" s="278">
        <f t="shared" ref="AE438" si="660">AF438/Z438</f>
        <v>12.4002</v>
      </c>
      <c r="AF438" s="268">
        <v>248.00399999999999</v>
      </c>
      <c r="AG438" s="278">
        <f t="shared" ref="AG438" si="661">AF438/AA438*1000</f>
        <v>124.002</v>
      </c>
      <c r="AH438" s="404">
        <v>1</v>
      </c>
      <c r="AI438" s="404">
        <f t="shared" ref="AI438" si="662">AH438/AD438</f>
        <v>8.3333333333333329E-2</v>
      </c>
      <c r="AJ438" s="727">
        <v>0.64328199999999991</v>
      </c>
      <c r="AK438" s="88">
        <f t="shared" ref="AK438" si="663">AL438/Z438</f>
        <v>4.4233745436000005</v>
      </c>
      <c r="AL438" s="88">
        <f t="shared" ref="AL438" si="664">AF438-(AF438*AJ438)</f>
        <v>88.467490872000013</v>
      </c>
      <c r="AM438" s="88">
        <f t="shared" ref="AM438" si="665">AL438/AA438*1000</f>
        <v>44.233745436000007</v>
      </c>
      <c r="AN438" t="s">
        <v>2826</v>
      </c>
      <c r="AO438" s="88" t="s">
        <v>2686</v>
      </c>
    </row>
    <row r="439" spans="1:41" s="5" customFormat="1" ht="19.5" customHeight="1">
      <c r="A439" s="741"/>
      <c r="D439" s="42"/>
      <c r="E439" s="187"/>
      <c r="F439" s="405"/>
      <c r="G439" s="226"/>
      <c r="H439" s="304"/>
      <c r="I439" s="406"/>
      <c r="J439" s="406"/>
      <c r="K439" s="59"/>
      <c r="L439" s="65"/>
      <c r="M439" s="65"/>
      <c r="N439" s="66"/>
      <c r="O439" s="66"/>
      <c r="P439" s="66"/>
      <c r="Q439" s="66"/>
      <c r="R439" s="66"/>
      <c r="S439" s="66"/>
      <c r="T439" s="66"/>
      <c r="U439" s="66"/>
      <c r="V439" s="65"/>
      <c r="Z439" s="18"/>
      <c r="AA439" s="92"/>
      <c r="AB439" s="271"/>
      <c r="AC439" s="271"/>
      <c r="AD439" s="271"/>
      <c r="AE439" s="279"/>
      <c r="AG439" s="279"/>
      <c r="AH439" s="404"/>
      <c r="AI439" s="404"/>
      <c r="AJ439" s="88"/>
      <c r="AK439" s="88"/>
      <c r="AL439" s="88"/>
      <c r="AM439" s="88"/>
      <c r="AN439"/>
      <c r="AO439" s="1053"/>
    </row>
    <row r="440" spans="1:41" s="5" customFormat="1" ht="19.5" customHeight="1">
      <c r="A440" s="745" t="s">
        <v>1305</v>
      </c>
      <c r="B440" t="str">
        <f>+CONCATENATE(A440,"*",AH440)</f>
        <v>178794*1</v>
      </c>
      <c r="C440"/>
      <c r="D440" s="42" t="s">
        <v>1677</v>
      </c>
      <c r="E440" s="189"/>
      <c r="F440" s="408"/>
      <c r="G440" s="226">
        <v>100</v>
      </c>
      <c r="H440" s="310"/>
      <c r="I440" s="417" t="s">
        <v>1875</v>
      </c>
      <c r="J440" s="417"/>
      <c r="K440" t="s">
        <v>2604</v>
      </c>
      <c r="L440" s="16" t="s">
        <v>2613</v>
      </c>
      <c r="M440" s="16"/>
      <c r="N440" s="55" t="s">
        <v>2065</v>
      </c>
      <c r="O440" s="55" t="s">
        <v>5</v>
      </c>
      <c r="P440" s="55">
        <v>48</v>
      </c>
      <c r="Q440" s="55">
        <v>48</v>
      </c>
      <c r="R440" t="str">
        <f>CONCATENATE(Tableau1[[#This Row],[LONGUEUR UNITE]],"X",Tableau1[[#This Row],[LARGEUR UNITE]])</f>
        <v>48X48</v>
      </c>
      <c r="S440" s="16" t="s">
        <v>2064</v>
      </c>
      <c r="T440" s="16"/>
      <c r="U440" s="16" t="s">
        <v>1261</v>
      </c>
      <c r="V440" s="55" t="s">
        <v>5</v>
      </c>
      <c r="W440" s="45" t="s">
        <v>2592</v>
      </c>
      <c r="X440" s="45"/>
      <c r="Y440" s="6" t="s">
        <v>689</v>
      </c>
      <c r="Z440" s="18">
        <v>8</v>
      </c>
      <c r="AA440" s="92">
        <v>800</v>
      </c>
      <c r="AB440" s="271">
        <v>6</v>
      </c>
      <c r="AC440" s="271">
        <v>4</v>
      </c>
      <c r="AD440" s="271">
        <v>24</v>
      </c>
      <c r="AE440" s="278">
        <f t="shared" ref="AE440" si="666">AF440/Z440</f>
        <v>10.4735</v>
      </c>
      <c r="AF440" s="268">
        <v>83.787999999999997</v>
      </c>
      <c r="AG440" s="278">
        <f t="shared" ref="AG440:AG443" si="667">AF440/AA440*1000</f>
        <v>104.735</v>
      </c>
      <c r="AH440" s="404">
        <v>1</v>
      </c>
      <c r="AI440" s="404">
        <f t="shared" ref="AI440:AI443" si="668">AH440/AD440</f>
        <v>4.1666666666666664E-2</v>
      </c>
      <c r="AJ440" s="727">
        <v>0.67624200000000001</v>
      </c>
      <c r="AK440" s="88">
        <f t="shared" ref="AK440:AK443" si="669">AL440/Z440</f>
        <v>3.3908794129999995</v>
      </c>
      <c r="AL440" s="88">
        <f t="shared" ref="AL440:AL443" si="670">AF440-(AF440*AJ440)</f>
        <v>27.127035303999996</v>
      </c>
      <c r="AM440" s="88">
        <f t="shared" ref="AM440:AM443" si="671">AL440/AA440*1000</f>
        <v>33.908794129999997</v>
      </c>
      <c r="AN440" t="s">
        <v>2826</v>
      </c>
      <c r="AO440" s="1053" t="s">
        <v>2687</v>
      </c>
    </row>
    <row r="441" spans="1:41" s="5" customFormat="1" ht="19.5" customHeight="1">
      <c r="A441" s="745" t="s">
        <v>1305</v>
      </c>
      <c r="B441" t="str">
        <f>+CONCATENATE(A441,"*",AH441)</f>
        <v>178794*24</v>
      </c>
      <c r="C441"/>
      <c r="D441" s="42" t="s">
        <v>1677</v>
      </c>
      <c r="E441" s="189"/>
      <c r="F441" s="408"/>
      <c r="G441" s="226">
        <v>100</v>
      </c>
      <c r="H441" s="310"/>
      <c r="I441" s="417" t="s">
        <v>1875</v>
      </c>
      <c r="J441" s="417"/>
      <c r="K441" t="s">
        <v>2604</v>
      </c>
      <c r="L441" s="16" t="s">
        <v>2613</v>
      </c>
      <c r="M441" s="16"/>
      <c r="N441" s="55" t="s">
        <v>2065</v>
      </c>
      <c r="O441" s="55" t="s">
        <v>5</v>
      </c>
      <c r="P441" s="55">
        <v>48</v>
      </c>
      <c r="Q441" s="55">
        <v>48</v>
      </c>
      <c r="R441" t="str">
        <f>CONCATENATE(Tableau1[[#This Row],[LONGUEUR UNITE]],"X",Tableau1[[#This Row],[LARGEUR UNITE]])</f>
        <v>48X48</v>
      </c>
      <c r="S441" s="16" t="s">
        <v>2064</v>
      </c>
      <c r="T441" s="16"/>
      <c r="U441" s="16" t="s">
        <v>1261</v>
      </c>
      <c r="V441" s="55" t="s">
        <v>5</v>
      </c>
      <c r="W441" s="45" t="s">
        <v>2592</v>
      </c>
      <c r="X441" s="45"/>
      <c r="Y441" s="6" t="s">
        <v>689</v>
      </c>
      <c r="Z441" s="18">
        <v>8</v>
      </c>
      <c r="AA441" s="92">
        <v>800</v>
      </c>
      <c r="AB441" s="271">
        <v>6</v>
      </c>
      <c r="AC441" s="271">
        <v>4</v>
      </c>
      <c r="AD441" s="271">
        <v>24</v>
      </c>
      <c r="AE441" s="278">
        <f t="shared" ref="AE441" si="672">AF441/Z441</f>
        <v>10.4735</v>
      </c>
      <c r="AF441" s="268">
        <v>83.787999999999997</v>
      </c>
      <c r="AG441" s="278">
        <f t="shared" si="667"/>
        <v>104.735</v>
      </c>
      <c r="AH441" s="404">
        <v>24</v>
      </c>
      <c r="AI441" s="404">
        <f t="shared" si="668"/>
        <v>1</v>
      </c>
      <c r="AJ441" s="727">
        <v>0.70194500000000004</v>
      </c>
      <c r="AK441" s="88">
        <f t="shared" si="669"/>
        <v>3.1216790424999994</v>
      </c>
      <c r="AL441" s="88">
        <f t="shared" si="670"/>
        <v>24.973432339999995</v>
      </c>
      <c r="AM441" s="88">
        <f t="shared" si="671"/>
        <v>31.216790424999996</v>
      </c>
      <c r="AN441" t="s">
        <v>2826</v>
      </c>
      <c r="AO441" s="1053" t="s">
        <v>2687</v>
      </c>
    </row>
    <row r="442" spans="1:41" s="5" customFormat="1" ht="19.5" customHeight="1">
      <c r="A442" s="745" t="s">
        <v>1305</v>
      </c>
      <c r="B442" t="str">
        <f>+CONCATENATE(A442,"*",AH442)</f>
        <v>178794*72</v>
      </c>
      <c r="C442"/>
      <c r="D442" s="42" t="s">
        <v>1677</v>
      </c>
      <c r="E442" s="189"/>
      <c r="F442" s="408"/>
      <c r="G442" s="226">
        <v>100</v>
      </c>
      <c r="H442" s="310"/>
      <c r="I442" s="417" t="s">
        <v>1875</v>
      </c>
      <c r="J442" s="417"/>
      <c r="K442" t="s">
        <v>2604</v>
      </c>
      <c r="L442" s="16" t="s">
        <v>2613</v>
      </c>
      <c r="M442" s="16"/>
      <c r="N442" s="55" t="s">
        <v>2065</v>
      </c>
      <c r="O442" s="55" t="s">
        <v>5</v>
      </c>
      <c r="P442" s="55">
        <v>48</v>
      </c>
      <c r="Q442" s="55">
        <v>48</v>
      </c>
      <c r="R442" t="str">
        <f>CONCATENATE(Tableau1[[#This Row],[LONGUEUR UNITE]],"X",Tableau1[[#This Row],[LARGEUR UNITE]])</f>
        <v>48X48</v>
      </c>
      <c r="S442" s="16" t="s">
        <v>2064</v>
      </c>
      <c r="T442" s="16"/>
      <c r="U442" s="16" t="s">
        <v>1261</v>
      </c>
      <c r="V442" s="55" t="s">
        <v>5</v>
      </c>
      <c r="W442" s="45" t="s">
        <v>2592</v>
      </c>
      <c r="X442" s="45"/>
      <c r="Y442" s="6" t="s">
        <v>689</v>
      </c>
      <c r="Z442" s="18">
        <v>8</v>
      </c>
      <c r="AA442" s="92">
        <v>800</v>
      </c>
      <c r="AB442" s="271">
        <v>6</v>
      </c>
      <c r="AC442" s="271">
        <v>4</v>
      </c>
      <c r="AD442" s="271">
        <v>24</v>
      </c>
      <c r="AE442" s="278">
        <f t="shared" ref="AE442" si="673">AF442/Z442</f>
        <v>10.4735</v>
      </c>
      <c r="AF442" s="268">
        <v>83.787999999999997</v>
      </c>
      <c r="AG442" s="278">
        <f t="shared" si="667"/>
        <v>104.735</v>
      </c>
      <c r="AH442" s="404">
        <v>72</v>
      </c>
      <c r="AI442" s="404">
        <f t="shared" si="668"/>
        <v>3</v>
      </c>
      <c r="AJ442" s="727">
        <v>0.70822000000000007</v>
      </c>
      <c r="AK442" s="88">
        <f t="shared" si="669"/>
        <v>3.0559578299999988</v>
      </c>
      <c r="AL442" s="88">
        <f t="shared" si="670"/>
        <v>24.44766263999999</v>
      </c>
      <c r="AM442" s="88">
        <f t="shared" si="671"/>
        <v>30.559578299999988</v>
      </c>
      <c r="AN442" t="s">
        <v>2826</v>
      </c>
      <c r="AO442" s="1053" t="s">
        <v>2687</v>
      </c>
    </row>
    <row r="443" spans="1:41" s="5" customFormat="1" ht="19.5" customHeight="1">
      <c r="A443" s="745" t="s">
        <v>1305</v>
      </c>
      <c r="B443" t="str">
        <f>+CONCATENATE(A443,"*",AH443)</f>
        <v>178794*144</v>
      </c>
      <c r="C443"/>
      <c r="D443" s="42" t="s">
        <v>1677</v>
      </c>
      <c r="E443" s="189"/>
      <c r="F443" s="408"/>
      <c r="G443" s="226">
        <v>100</v>
      </c>
      <c r="H443" s="310"/>
      <c r="I443" s="417" t="s">
        <v>1875</v>
      </c>
      <c r="J443" s="417"/>
      <c r="K443" t="s">
        <v>2604</v>
      </c>
      <c r="L443" s="16" t="s">
        <v>2613</v>
      </c>
      <c r="M443" s="16"/>
      <c r="N443" s="55" t="s">
        <v>2065</v>
      </c>
      <c r="O443" s="55" t="s">
        <v>5</v>
      </c>
      <c r="P443" s="55">
        <v>48</v>
      </c>
      <c r="Q443" s="55">
        <v>48</v>
      </c>
      <c r="R443" t="str">
        <f>CONCATENATE(Tableau1[[#This Row],[LONGUEUR UNITE]],"X",Tableau1[[#This Row],[LARGEUR UNITE]])</f>
        <v>48X48</v>
      </c>
      <c r="S443" s="16" t="s">
        <v>2064</v>
      </c>
      <c r="T443" s="16"/>
      <c r="U443" s="16" t="s">
        <v>1261</v>
      </c>
      <c r="V443" s="55" t="s">
        <v>5</v>
      </c>
      <c r="W443" s="45" t="s">
        <v>2592</v>
      </c>
      <c r="X443" s="45"/>
      <c r="Y443" s="6" t="s">
        <v>689</v>
      </c>
      <c r="Z443" s="18">
        <v>8</v>
      </c>
      <c r="AA443" s="92">
        <v>800</v>
      </c>
      <c r="AB443" s="271">
        <v>6</v>
      </c>
      <c r="AC443" s="271">
        <v>4</v>
      </c>
      <c r="AD443" s="271">
        <v>24</v>
      </c>
      <c r="AE443" s="278">
        <f t="shared" ref="AE443" si="674">AF443/Z443</f>
        <v>10.4735</v>
      </c>
      <c r="AF443" s="268">
        <v>83.787999999999997</v>
      </c>
      <c r="AG443" s="278">
        <f t="shared" si="667"/>
        <v>104.735</v>
      </c>
      <c r="AH443" s="404">
        <v>144</v>
      </c>
      <c r="AI443" s="404">
        <f t="shared" si="668"/>
        <v>6</v>
      </c>
      <c r="AJ443" s="727">
        <v>0.71135700000000002</v>
      </c>
      <c r="AK443" s="88">
        <f t="shared" si="669"/>
        <v>3.0231024604999996</v>
      </c>
      <c r="AL443" s="88">
        <f t="shared" si="670"/>
        <v>24.184819683999997</v>
      </c>
      <c r="AM443" s="88">
        <f t="shared" si="671"/>
        <v>30.231024604999998</v>
      </c>
      <c r="AN443" t="s">
        <v>2826</v>
      </c>
      <c r="AO443" s="1053" t="s">
        <v>2687</v>
      </c>
    </row>
    <row r="444" spans="1:41" ht="19.5" customHeight="1">
      <c r="A444" s="743"/>
      <c r="D444" s="42"/>
      <c r="E444" s="187"/>
      <c r="F444" s="418"/>
      <c r="G444" s="226"/>
      <c r="H444" s="304"/>
      <c r="I444" s="406"/>
      <c r="J444" s="406"/>
      <c r="K444" s="67"/>
      <c r="L444" s="55"/>
      <c r="M444" s="55"/>
      <c r="N444" s="55"/>
      <c r="O444" s="55"/>
      <c r="P444" s="55"/>
      <c r="Q444" s="55"/>
      <c r="R444" s="55"/>
      <c r="S444" s="55"/>
      <c r="T444" s="55"/>
      <c r="U444" s="55"/>
      <c r="V444" s="49"/>
      <c r="W444" s="3"/>
      <c r="X444" s="3"/>
      <c r="Z444" s="18"/>
      <c r="AA444" s="92"/>
      <c r="AB444" s="271"/>
      <c r="AC444" s="271"/>
      <c r="AD444" s="271"/>
      <c r="AE444" s="279"/>
      <c r="AF444"/>
      <c r="AG444" s="279"/>
      <c r="AH444" s="404"/>
      <c r="AI444" s="404"/>
      <c r="AJ444" s="88"/>
      <c r="AK444" s="88"/>
      <c r="AL444" s="88"/>
      <c r="AM444" s="88"/>
      <c r="AO444" s="88"/>
    </row>
    <row r="445" spans="1:41" s="5" customFormat="1" ht="19.5" customHeight="1">
      <c r="A445" s="1059" t="s">
        <v>1306</v>
      </c>
      <c r="B445" t="str">
        <f>+CONCATENATE(A445,"*",AH445)</f>
        <v>178797*1</v>
      </c>
      <c r="C445"/>
      <c r="D445" s="42" t="s">
        <v>1678</v>
      </c>
      <c r="E445" s="187"/>
      <c r="F445" s="419" t="s">
        <v>2557</v>
      </c>
      <c r="G445" s="226">
        <v>100</v>
      </c>
      <c r="H445" s="304"/>
      <c r="I445" s="406" t="s">
        <v>1937</v>
      </c>
      <c r="J445" s="406"/>
      <c r="K445" s="102" t="s">
        <v>2604</v>
      </c>
      <c r="L445" s="16" t="s">
        <v>2613</v>
      </c>
      <c r="M445" s="16"/>
      <c r="N445" s="46" t="s">
        <v>2065</v>
      </c>
      <c r="O445" s="46" t="s">
        <v>2071</v>
      </c>
      <c r="P445" s="46">
        <v>48</v>
      </c>
      <c r="Q445" s="46">
        <v>48</v>
      </c>
      <c r="R445" t="str">
        <f>CONCATENATE(Tableau1[[#This Row],[LONGUEUR UNITE]],"X",Tableau1[[#This Row],[LARGEUR UNITE]])</f>
        <v>48X48</v>
      </c>
      <c r="S445" s="16" t="s">
        <v>2064</v>
      </c>
      <c r="T445" s="16"/>
      <c r="U445" s="16" t="s">
        <v>1261</v>
      </c>
      <c r="V445" s="46" t="s">
        <v>2084</v>
      </c>
      <c r="W445" s="45" t="s">
        <v>2592</v>
      </c>
      <c r="X445" s="45"/>
      <c r="Y445" s="103" t="s">
        <v>147</v>
      </c>
      <c r="Z445" s="18">
        <v>8</v>
      </c>
      <c r="AA445" s="92">
        <v>800</v>
      </c>
      <c r="AB445" s="271">
        <v>6</v>
      </c>
      <c r="AC445" s="271">
        <v>4</v>
      </c>
      <c r="AD445" s="271">
        <v>24</v>
      </c>
      <c r="AE445" s="278">
        <f t="shared" ref="AE445" si="675">AF445/Z445</f>
        <v>15.7965</v>
      </c>
      <c r="AF445" s="268">
        <v>126.372</v>
      </c>
      <c r="AG445" s="278">
        <f t="shared" ref="AG445:AG446" si="676">AF445/AA445*1000</f>
        <v>157.965</v>
      </c>
      <c r="AH445" s="404">
        <v>1</v>
      </c>
      <c r="AI445" s="404">
        <f t="shared" ref="AI445:AI446" si="677">AH445/AD445</f>
        <v>4.1666666666666664E-2</v>
      </c>
      <c r="AJ445" s="727">
        <v>0.66205600000000009</v>
      </c>
      <c r="AK445" s="88">
        <f t="shared" ref="AK445:AK446" si="678">AL445/Z445</f>
        <v>5.3383323959999984</v>
      </c>
      <c r="AL445" s="88">
        <f t="shared" ref="AL445:AL446" si="679">AF445-(AF445*AJ445)</f>
        <v>42.706659167999987</v>
      </c>
      <c r="AM445" s="88">
        <f t="shared" ref="AM445:AM446" si="680">AL445/AA445*1000</f>
        <v>53.383323959999984</v>
      </c>
      <c r="AN445" t="s">
        <v>2826</v>
      </c>
      <c r="AO445" s="1053" t="s">
        <v>2688</v>
      </c>
    </row>
    <row r="446" spans="1:41" s="5" customFormat="1" ht="19.5" customHeight="1">
      <c r="A446" s="1059" t="s">
        <v>1306</v>
      </c>
      <c r="B446" t="str">
        <f>+CONCATENATE(A446,"*",AH446)</f>
        <v>178797*24</v>
      </c>
      <c r="C446"/>
      <c r="D446" s="42" t="s">
        <v>1678</v>
      </c>
      <c r="E446" s="187"/>
      <c r="F446" s="419" t="s">
        <v>2557</v>
      </c>
      <c r="G446" s="226">
        <v>100</v>
      </c>
      <c r="H446" s="304"/>
      <c r="I446" s="406" t="s">
        <v>1937</v>
      </c>
      <c r="J446" s="406"/>
      <c r="K446" s="102" t="s">
        <v>2604</v>
      </c>
      <c r="L446" s="16" t="s">
        <v>2613</v>
      </c>
      <c r="M446" s="16"/>
      <c r="N446" s="46" t="s">
        <v>2065</v>
      </c>
      <c r="O446" s="46" t="s">
        <v>2071</v>
      </c>
      <c r="P446" s="46">
        <v>48</v>
      </c>
      <c r="Q446" s="46">
        <v>48</v>
      </c>
      <c r="R446" t="str">
        <f>CONCATENATE(Tableau1[[#This Row],[LONGUEUR UNITE]],"X",Tableau1[[#This Row],[LARGEUR UNITE]])</f>
        <v>48X48</v>
      </c>
      <c r="S446" s="16" t="s">
        <v>2064</v>
      </c>
      <c r="T446" s="16"/>
      <c r="U446" s="16" t="s">
        <v>1261</v>
      </c>
      <c r="V446" s="46" t="s">
        <v>2084</v>
      </c>
      <c r="W446" s="45" t="s">
        <v>2592</v>
      </c>
      <c r="X446" s="45"/>
      <c r="Y446" s="103" t="s">
        <v>147</v>
      </c>
      <c r="Z446" s="18">
        <v>8</v>
      </c>
      <c r="AA446" s="92">
        <v>800</v>
      </c>
      <c r="AB446" s="271">
        <v>6</v>
      </c>
      <c r="AC446" s="271">
        <v>4</v>
      </c>
      <c r="AD446" s="271">
        <v>24</v>
      </c>
      <c r="AE446" s="278">
        <f t="shared" ref="AE446" si="681">AF446/Z446</f>
        <v>15.7965</v>
      </c>
      <c r="AF446" s="268">
        <v>126.372</v>
      </c>
      <c r="AG446" s="278">
        <f t="shared" si="676"/>
        <v>157.965</v>
      </c>
      <c r="AH446" s="404">
        <v>24</v>
      </c>
      <c r="AI446" s="404">
        <f t="shared" si="677"/>
        <v>1</v>
      </c>
      <c r="AJ446" s="727">
        <v>0.70617000000000008</v>
      </c>
      <c r="AK446" s="88">
        <f t="shared" si="678"/>
        <v>4.6414855949999989</v>
      </c>
      <c r="AL446" s="88">
        <f t="shared" si="679"/>
        <v>37.131884759999991</v>
      </c>
      <c r="AM446" s="88">
        <f t="shared" si="680"/>
        <v>46.414855949999989</v>
      </c>
      <c r="AN446" t="s">
        <v>2826</v>
      </c>
      <c r="AO446" s="1053" t="s">
        <v>2688</v>
      </c>
    </row>
    <row r="447" spans="1:41" ht="19.5" customHeight="1">
      <c r="A447" s="741"/>
      <c r="B447" s="5"/>
      <c r="C447" s="5"/>
      <c r="D447" s="42"/>
      <c r="E447" s="187"/>
      <c r="F447" s="420"/>
      <c r="G447" s="226"/>
      <c r="H447" s="304"/>
      <c r="I447" s="406"/>
      <c r="J447" s="406"/>
      <c r="K447" s="76"/>
      <c r="L447" s="77"/>
      <c r="M447" s="77"/>
      <c r="N447" s="78"/>
      <c r="O447" s="78"/>
      <c r="P447" s="78"/>
      <c r="Q447" s="78"/>
      <c r="R447" s="78"/>
      <c r="S447" s="78"/>
      <c r="T447" s="78"/>
      <c r="U447" s="78"/>
      <c r="V447" s="77"/>
      <c r="W447" s="20"/>
      <c r="X447" s="20"/>
      <c r="Y447" s="29"/>
      <c r="Z447" s="18"/>
      <c r="AA447" s="92"/>
      <c r="AB447" s="271"/>
      <c r="AC447" s="271"/>
      <c r="AD447" s="271"/>
      <c r="AE447" s="279"/>
      <c r="AF447" s="5"/>
      <c r="AG447" s="279"/>
      <c r="AH447" s="404"/>
      <c r="AI447" s="404"/>
      <c r="AJ447" s="88"/>
      <c r="AK447" s="88"/>
      <c r="AL447" s="88"/>
      <c r="AM447" s="88"/>
      <c r="AN447" s="5"/>
      <c r="AO447" s="88"/>
    </row>
    <row r="448" spans="1:41" ht="19.5" customHeight="1">
      <c r="A448" s="745" t="s">
        <v>743</v>
      </c>
      <c r="B448" t="str">
        <f>+CONCATENATE(A448,"*",AH448)</f>
        <v>152200*1</v>
      </c>
      <c r="D448" s="42" t="s">
        <v>822</v>
      </c>
      <c r="F448" s="421"/>
      <c r="G448" s="226">
        <v>100</v>
      </c>
      <c r="H448" s="310"/>
      <c r="I448" s="417" t="s">
        <v>1931</v>
      </c>
      <c r="J448" s="417"/>
      <c r="K448" s="38" t="s">
        <v>2604</v>
      </c>
      <c r="L448" s="16" t="s">
        <v>2613</v>
      </c>
      <c r="M448" s="16"/>
      <c r="N448" s="38" t="s">
        <v>2102</v>
      </c>
      <c r="O448" s="38" t="s">
        <v>5</v>
      </c>
      <c r="P448" s="38">
        <v>39</v>
      </c>
      <c r="Q448" s="38">
        <v>39</v>
      </c>
      <c r="R448" t="str">
        <f>CONCATENATE(Tableau1[[#This Row],[LONGUEUR UNITE]],"X",Tableau1[[#This Row],[LARGEUR UNITE]])</f>
        <v>39X39</v>
      </c>
      <c r="S448" s="16" t="s">
        <v>2064</v>
      </c>
      <c r="T448" s="16"/>
      <c r="U448" s="16" t="s">
        <v>1261</v>
      </c>
      <c r="V448" s="38" t="s">
        <v>5</v>
      </c>
      <c r="W448" s="45" t="s">
        <v>2592</v>
      </c>
      <c r="X448" s="45"/>
      <c r="Y448" s="26" t="s">
        <v>697</v>
      </c>
      <c r="Z448" s="18">
        <v>12</v>
      </c>
      <c r="AA448" s="92">
        <v>1200</v>
      </c>
      <c r="AB448" s="271">
        <v>6</v>
      </c>
      <c r="AC448" s="271">
        <v>4</v>
      </c>
      <c r="AD448" s="271">
        <v>24</v>
      </c>
      <c r="AE448" s="278">
        <f t="shared" ref="AE448" si="682">AF448/Z448</f>
        <v>7.2420833333333334</v>
      </c>
      <c r="AF448" s="268">
        <v>86.905000000000001</v>
      </c>
      <c r="AG448" s="278">
        <f t="shared" ref="AG448:AG449" si="683">AF448/AA448*1000</f>
        <v>72.420833333333334</v>
      </c>
      <c r="AH448" s="404">
        <v>1</v>
      </c>
      <c r="AI448" s="404">
        <f t="shared" ref="AI448:AI449" si="684">AH448/AD448</f>
        <v>4.1666666666666664E-2</v>
      </c>
      <c r="AJ448" s="727">
        <v>0.67624200000000001</v>
      </c>
      <c r="AK448" s="88">
        <f t="shared" ref="AK448:AK449" si="685">AL448/Z448</f>
        <v>2.3446824158333333</v>
      </c>
      <c r="AL448" s="88">
        <f t="shared" ref="AL448:AL449" si="686">AF448-(AF448*AJ448)</f>
        <v>28.136188990000001</v>
      </c>
      <c r="AM448" s="88">
        <f t="shared" ref="AM448:AM449" si="687">AL448/AA448*1000</f>
        <v>23.446824158333335</v>
      </c>
      <c r="AN448" t="s">
        <v>2826</v>
      </c>
      <c r="AO448" s="88" t="s">
        <v>2689</v>
      </c>
    </row>
    <row r="449" spans="1:41" ht="19.5" customHeight="1">
      <c r="A449" s="745" t="s">
        <v>743</v>
      </c>
      <c r="B449" t="str">
        <f>+CONCATENATE(A449,"*",AH449)</f>
        <v>152200*24</v>
      </c>
      <c r="D449" s="42" t="s">
        <v>822</v>
      </c>
      <c r="F449" s="421"/>
      <c r="G449" s="226">
        <v>100</v>
      </c>
      <c r="H449" s="310"/>
      <c r="I449" s="417" t="s">
        <v>1931</v>
      </c>
      <c r="J449" s="417"/>
      <c r="K449" s="38" t="s">
        <v>2604</v>
      </c>
      <c r="L449" s="16" t="s">
        <v>2613</v>
      </c>
      <c r="M449" s="16"/>
      <c r="N449" s="38" t="s">
        <v>2102</v>
      </c>
      <c r="O449" s="38" t="s">
        <v>5</v>
      </c>
      <c r="P449" s="38">
        <v>39</v>
      </c>
      <c r="Q449" s="38">
        <v>39</v>
      </c>
      <c r="R449" t="str">
        <f>CONCATENATE(Tableau1[[#This Row],[LONGUEUR UNITE]],"X",Tableau1[[#This Row],[LARGEUR UNITE]])</f>
        <v>39X39</v>
      </c>
      <c r="S449" s="16" t="s">
        <v>2064</v>
      </c>
      <c r="T449" s="16"/>
      <c r="U449" s="16" t="s">
        <v>1261</v>
      </c>
      <c r="V449" s="38" t="s">
        <v>5</v>
      </c>
      <c r="W449" s="45" t="s">
        <v>2592</v>
      </c>
      <c r="X449" s="45"/>
      <c r="Y449" s="26" t="s">
        <v>697</v>
      </c>
      <c r="Z449" s="18">
        <v>12</v>
      </c>
      <c r="AA449" s="92">
        <v>1200</v>
      </c>
      <c r="AB449" s="271">
        <v>6</v>
      </c>
      <c r="AC449" s="271">
        <v>4</v>
      </c>
      <c r="AD449" s="271">
        <v>24</v>
      </c>
      <c r="AE449" s="278">
        <f t="shared" ref="AE449" si="688">AF449/Z449</f>
        <v>7.2420833333333334</v>
      </c>
      <c r="AF449" s="268">
        <v>86.905000000000001</v>
      </c>
      <c r="AG449" s="278">
        <f t="shared" si="683"/>
        <v>72.420833333333334</v>
      </c>
      <c r="AH449" s="404">
        <v>24</v>
      </c>
      <c r="AI449" s="404">
        <f t="shared" si="684"/>
        <v>1</v>
      </c>
      <c r="AJ449" s="727">
        <v>0.69243300000000008</v>
      </c>
      <c r="AK449" s="88">
        <f t="shared" si="685"/>
        <v>2.2274258445833328</v>
      </c>
      <c r="AL449" s="88">
        <f t="shared" si="686"/>
        <v>26.729110134999992</v>
      </c>
      <c r="AM449" s="88">
        <f t="shared" si="687"/>
        <v>22.274258445833325</v>
      </c>
      <c r="AN449" t="s">
        <v>2826</v>
      </c>
      <c r="AO449" s="88" t="s">
        <v>2689</v>
      </c>
    </row>
    <row r="450" spans="1:41" ht="19.5" customHeight="1">
      <c r="A450" s="741"/>
      <c r="B450" s="5"/>
      <c r="C450" s="5"/>
      <c r="D450" s="42"/>
      <c r="E450" s="187"/>
      <c r="F450" s="405"/>
      <c r="G450" s="226"/>
      <c r="H450" s="304"/>
      <c r="I450" s="406"/>
      <c r="J450" s="406"/>
      <c r="K450" s="59"/>
      <c r="L450" s="65"/>
      <c r="M450" s="65"/>
      <c r="N450" s="66"/>
      <c r="O450" s="66"/>
      <c r="P450" s="66"/>
      <c r="Q450" s="66"/>
      <c r="R450" s="66"/>
      <c r="S450" s="66"/>
      <c r="T450" s="66"/>
      <c r="U450" s="66"/>
      <c r="V450" s="65"/>
      <c r="W450" s="5"/>
      <c r="X450" s="5"/>
      <c r="Y450" s="5"/>
      <c r="Z450" s="18"/>
      <c r="AA450" s="92"/>
      <c r="AB450" s="271"/>
      <c r="AC450" s="271"/>
      <c r="AD450" s="271"/>
      <c r="AE450" s="279"/>
      <c r="AF450" s="5"/>
      <c r="AG450" s="279"/>
      <c r="AH450" s="404"/>
      <c r="AI450" s="404"/>
      <c r="AJ450" s="88"/>
      <c r="AK450" s="88"/>
      <c r="AL450" s="88"/>
      <c r="AM450" s="88"/>
      <c r="AO450" s="88"/>
    </row>
    <row r="451" spans="1:41" s="5" customFormat="1" ht="19.5" customHeight="1">
      <c r="A451" s="745" t="s">
        <v>744</v>
      </c>
      <c r="B451" t="str">
        <f>+CONCATENATE(A451,"*",AH451)</f>
        <v>162073*1</v>
      </c>
      <c r="C451"/>
      <c r="D451" s="42" t="s">
        <v>891</v>
      </c>
      <c r="E451" s="187"/>
      <c r="F451" s="407"/>
      <c r="G451" s="226">
        <v>50</v>
      </c>
      <c r="H451" s="304"/>
      <c r="I451" s="406" t="s">
        <v>1876</v>
      </c>
      <c r="J451" s="406"/>
      <c r="K451" s="58" t="s">
        <v>2604</v>
      </c>
      <c r="L451" s="16" t="s">
        <v>2613</v>
      </c>
      <c r="M451" s="16"/>
      <c r="N451" s="63" t="s">
        <v>2102</v>
      </c>
      <c r="O451" s="63" t="s">
        <v>5</v>
      </c>
      <c r="P451" s="63">
        <v>40</v>
      </c>
      <c r="Q451" s="63">
        <v>48</v>
      </c>
      <c r="R451" t="str">
        <f>CONCATENATE(Tableau1[[#This Row],[LONGUEUR UNITE]],"X",Tableau1[[#This Row],[LARGEUR UNITE]])</f>
        <v>40X48</v>
      </c>
      <c r="S451" s="16" t="s">
        <v>2064</v>
      </c>
      <c r="T451" s="16"/>
      <c r="U451" s="16" t="s">
        <v>1261</v>
      </c>
      <c r="V451" s="63" t="s">
        <v>5</v>
      </c>
      <c r="W451" s="45" t="s">
        <v>2592</v>
      </c>
      <c r="X451" s="45"/>
      <c r="Y451" s="6" t="s">
        <v>690</v>
      </c>
      <c r="Z451" s="18">
        <v>20</v>
      </c>
      <c r="AA451" s="92">
        <v>1000</v>
      </c>
      <c r="AB451" s="271">
        <v>4</v>
      </c>
      <c r="AC451" s="271">
        <v>4</v>
      </c>
      <c r="AD451" s="271">
        <v>16</v>
      </c>
      <c r="AE451" s="278">
        <f t="shared" ref="AE451" si="689">AF451/Z451</f>
        <v>6.17645</v>
      </c>
      <c r="AF451" s="268">
        <v>123.529</v>
      </c>
      <c r="AG451" s="278">
        <f t="shared" ref="AG451" si="690">AF451/AA451*1000</f>
        <v>123.529</v>
      </c>
      <c r="AH451" s="404">
        <v>1</v>
      </c>
      <c r="AI451" s="404">
        <f t="shared" ref="AI451" si="691">AH451/AD451</f>
        <v>6.25E-2</v>
      </c>
      <c r="AJ451" s="727">
        <v>0.67624200000000001</v>
      </c>
      <c r="AK451" s="88">
        <f t="shared" ref="AK451" si="692">AL451/Z451</f>
        <v>1.9996750990999999</v>
      </c>
      <c r="AL451" s="88">
        <f t="shared" ref="AL451" si="693">AF451-(AF451*AJ451)</f>
        <v>39.993501981999998</v>
      </c>
      <c r="AM451" s="88">
        <f t="shared" ref="AM451" si="694">AL451/AA451*1000</f>
        <v>39.993501981999998</v>
      </c>
      <c r="AN451" t="s">
        <v>2826</v>
      </c>
      <c r="AO451" s="1053" t="s">
        <v>2690</v>
      </c>
    </row>
    <row r="452" spans="1:41" s="5" customFormat="1" ht="19.5" customHeight="1">
      <c r="A452" s="741"/>
      <c r="D452" s="42"/>
      <c r="E452" s="187"/>
      <c r="F452" s="405"/>
      <c r="G452" s="226"/>
      <c r="H452" s="304"/>
      <c r="I452" s="406"/>
      <c r="J452" s="406"/>
      <c r="K452" s="59"/>
      <c r="L452" s="65"/>
      <c r="M452" s="65"/>
      <c r="N452" s="66"/>
      <c r="O452" s="66"/>
      <c r="P452" s="66"/>
      <c r="Q452" s="66"/>
      <c r="R452" s="66"/>
      <c r="S452" s="66"/>
      <c r="T452" s="66"/>
      <c r="U452" s="66"/>
      <c r="V452" s="65"/>
      <c r="Z452" s="18"/>
      <c r="AA452" s="92"/>
      <c r="AB452" s="271"/>
      <c r="AC452" s="271"/>
      <c r="AD452" s="271"/>
      <c r="AE452" s="279"/>
      <c r="AG452" s="279"/>
      <c r="AH452" s="404"/>
      <c r="AI452" s="404"/>
      <c r="AJ452" s="88"/>
      <c r="AK452" s="88"/>
      <c r="AL452" s="88"/>
      <c r="AM452" s="88"/>
      <c r="AO452" s="1053"/>
    </row>
    <row r="453" spans="1:41" ht="19.5" customHeight="1">
      <c r="A453" s="749" t="s">
        <v>745</v>
      </c>
      <c r="B453" t="str">
        <f t="shared" ref="B453:B458" si="695">+CONCATENATE(A453,"*",AH453)</f>
        <v>172883*1</v>
      </c>
      <c r="D453" s="186" t="s">
        <v>795</v>
      </c>
      <c r="G453" s="227">
        <v>50</v>
      </c>
      <c r="H453" s="310"/>
      <c r="I453" s="417" t="s">
        <v>1877</v>
      </c>
      <c r="J453" s="417"/>
      <c r="K453" t="s">
        <v>2604</v>
      </c>
      <c r="L453" s="16" t="s">
        <v>2613</v>
      </c>
      <c r="M453" s="16"/>
      <c r="N453" t="s">
        <v>2102</v>
      </c>
      <c r="O453" t="s">
        <v>5</v>
      </c>
      <c r="P453">
        <v>48</v>
      </c>
      <c r="Q453">
        <v>48</v>
      </c>
      <c r="R453" t="str">
        <f>CONCATENATE(Tableau1[[#This Row],[LONGUEUR UNITE]],"X",Tableau1[[#This Row],[LARGEUR UNITE]])</f>
        <v>48X48</v>
      </c>
      <c r="S453" s="16" t="s">
        <v>2064</v>
      </c>
      <c r="T453" s="16"/>
      <c r="U453" s="16" t="s">
        <v>1261</v>
      </c>
      <c r="V453" s="55" t="s">
        <v>5</v>
      </c>
      <c r="W453" s="45" t="s">
        <v>2592</v>
      </c>
      <c r="X453" s="45"/>
      <c r="Y453" s="14" t="s">
        <v>691</v>
      </c>
      <c r="Z453" s="146">
        <v>12</v>
      </c>
      <c r="AA453" s="170">
        <v>600</v>
      </c>
      <c r="AB453" s="271">
        <v>6</v>
      </c>
      <c r="AC453" s="271">
        <v>4</v>
      </c>
      <c r="AD453" s="271">
        <v>24</v>
      </c>
      <c r="AE453" s="278">
        <f t="shared" ref="AE453" si="696">AF453/Z453</f>
        <v>7.7202500000000001</v>
      </c>
      <c r="AF453" s="268">
        <v>92.643000000000001</v>
      </c>
      <c r="AG453" s="278">
        <f t="shared" ref="AG453:AG458" si="697">AF453/AA453*1000</f>
        <v>154.405</v>
      </c>
      <c r="AH453" s="404">
        <v>1</v>
      </c>
      <c r="AI453" s="404">
        <f t="shared" ref="AI453:AI458" si="698">AH453/AD453</f>
        <v>4.1666666666666664E-2</v>
      </c>
      <c r="AJ453" s="727">
        <v>0.68625800000000003</v>
      </c>
      <c r="AK453" s="88">
        <f t="shared" ref="AK453:AK458" si="699">AL453/Z453</f>
        <v>2.4221666754999998</v>
      </c>
      <c r="AL453" s="88">
        <f t="shared" ref="AL453:AL458" si="700">AF453-(AF453*AJ453)</f>
        <v>29.066000105999997</v>
      </c>
      <c r="AM453" s="88">
        <f t="shared" ref="AM453:AM458" si="701">AL453/AA453*1000</f>
        <v>48.443333509999995</v>
      </c>
      <c r="AN453" t="s">
        <v>2826</v>
      </c>
      <c r="AO453" s="88" t="s">
        <v>2691</v>
      </c>
    </row>
    <row r="454" spans="1:41" ht="19.5" customHeight="1">
      <c r="A454" s="749" t="s">
        <v>745</v>
      </c>
      <c r="B454" t="str">
        <f t="shared" si="695"/>
        <v>172883*24</v>
      </c>
      <c r="D454" s="186" t="s">
        <v>795</v>
      </c>
      <c r="G454" s="227">
        <v>50</v>
      </c>
      <c r="H454" s="310"/>
      <c r="I454" s="417" t="s">
        <v>1877</v>
      </c>
      <c r="J454" s="417"/>
      <c r="K454" t="s">
        <v>2604</v>
      </c>
      <c r="L454" s="16" t="s">
        <v>2613</v>
      </c>
      <c r="M454" s="16"/>
      <c r="N454" t="s">
        <v>2102</v>
      </c>
      <c r="O454" t="s">
        <v>5</v>
      </c>
      <c r="P454">
        <v>48</v>
      </c>
      <c r="Q454">
        <v>48</v>
      </c>
      <c r="R454" t="str">
        <f>CONCATENATE(Tableau1[[#This Row],[LONGUEUR UNITE]],"X",Tableau1[[#This Row],[LARGEUR UNITE]])</f>
        <v>48X48</v>
      </c>
      <c r="S454" s="16" t="s">
        <v>2064</v>
      </c>
      <c r="T454" s="16"/>
      <c r="U454" s="16" t="s">
        <v>1261</v>
      </c>
      <c r="V454" s="55" t="s">
        <v>5</v>
      </c>
      <c r="W454" s="45" t="s">
        <v>2592</v>
      </c>
      <c r="X454" s="45"/>
      <c r="Y454" s="14" t="s">
        <v>691</v>
      </c>
      <c r="Z454" s="146">
        <v>12</v>
      </c>
      <c r="AA454" s="170">
        <v>600</v>
      </c>
      <c r="AB454" s="271">
        <v>6</v>
      </c>
      <c r="AC454" s="271">
        <v>4</v>
      </c>
      <c r="AD454" s="271">
        <v>24</v>
      </c>
      <c r="AE454" s="278">
        <f t="shared" ref="AE454" si="702">AF454/Z454</f>
        <v>7.7202500000000001</v>
      </c>
      <c r="AF454" s="268">
        <v>92.643000000000001</v>
      </c>
      <c r="AG454" s="278">
        <f t="shared" si="697"/>
        <v>154.405</v>
      </c>
      <c r="AH454" s="404">
        <v>24</v>
      </c>
      <c r="AI454" s="404">
        <f t="shared" si="698"/>
        <v>1</v>
      </c>
      <c r="AJ454" s="727">
        <v>0.70194500000000004</v>
      </c>
      <c r="AK454" s="88">
        <f t="shared" si="699"/>
        <v>2.3010591137500001</v>
      </c>
      <c r="AL454" s="88">
        <f t="shared" si="700"/>
        <v>27.612709365000001</v>
      </c>
      <c r="AM454" s="88">
        <f t="shared" si="701"/>
        <v>46.021182275000001</v>
      </c>
      <c r="AN454" t="s">
        <v>2826</v>
      </c>
      <c r="AO454" s="88" t="s">
        <v>2691</v>
      </c>
    </row>
    <row r="455" spans="1:41" ht="19.5" customHeight="1">
      <c r="A455" s="749" t="s">
        <v>745</v>
      </c>
      <c r="B455" t="str">
        <f t="shared" si="695"/>
        <v>172883*72</v>
      </c>
      <c r="D455" s="186" t="s">
        <v>795</v>
      </c>
      <c r="G455" s="227">
        <v>50</v>
      </c>
      <c r="H455" s="310"/>
      <c r="I455" s="417" t="s">
        <v>1877</v>
      </c>
      <c r="J455" s="417"/>
      <c r="K455" t="s">
        <v>2604</v>
      </c>
      <c r="L455" s="16" t="s">
        <v>2613</v>
      </c>
      <c r="M455" s="16"/>
      <c r="N455" t="s">
        <v>2102</v>
      </c>
      <c r="O455" t="s">
        <v>5</v>
      </c>
      <c r="P455">
        <v>48</v>
      </c>
      <c r="Q455">
        <v>48</v>
      </c>
      <c r="R455" t="str">
        <f>CONCATENATE(Tableau1[[#This Row],[LONGUEUR UNITE]],"X",Tableau1[[#This Row],[LARGEUR UNITE]])</f>
        <v>48X48</v>
      </c>
      <c r="S455" s="16" t="s">
        <v>2064</v>
      </c>
      <c r="T455" s="16"/>
      <c r="U455" s="16" t="s">
        <v>1261</v>
      </c>
      <c r="V455" s="55" t="s">
        <v>5</v>
      </c>
      <c r="W455" s="45" t="s">
        <v>2592</v>
      </c>
      <c r="X455" s="45"/>
      <c r="Y455" s="14" t="s">
        <v>691</v>
      </c>
      <c r="Z455" s="146">
        <v>12</v>
      </c>
      <c r="AA455" s="170">
        <v>600</v>
      </c>
      <c r="AB455" s="271">
        <v>6</v>
      </c>
      <c r="AC455" s="271">
        <v>4</v>
      </c>
      <c r="AD455" s="271">
        <v>24</v>
      </c>
      <c r="AE455" s="278">
        <f t="shared" ref="AE455" si="703">AF455/Z455</f>
        <v>7.7202500000000001</v>
      </c>
      <c r="AF455" s="268">
        <v>92.643000000000001</v>
      </c>
      <c r="AG455" s="278">
        <f t="shared" si="697"/>
        <v>154.405</v>
      </c>
      <c r="AH455" s="404">
        <v>72</v>
      </c>
      <c r="AI455" s="404">
        <f t="shared" si="698"/>
        <v>3</v>
      </c>
      <c r="AJ455" s="727">
        <v>0.70822000000000007</v>
      </c>
      <c r="AK455" s="88">
        <f t="shared" si="699"/>
        <v>2.2526145449999988</v>
      </c>
      <c r="AL455" s="88">
        <f t="shared" si="700"/>
        <v>27.031374539999987</v>
      </c>
      <c r="AM455" s="88">
        <f t="shared" si="701"/>
        <v>45.052290899999981</v>
      </c>
      <c r="AN455" t="s">
        <v>2826</v>
      </c>
      <c r="AO455" s="88" t="s">
        <v>2691</v>
      </c>
    </row>
    <row r="456" spans="1:41" ht="19.5" customHeight="1">
      <c r="A456" s="749" t="s">
        <v>745</v>
      </c>
      <c r="B456" t="str">
        <f t="shared" si="695"/>
        <v>172883*144</v>
      </c>
      <c r="D456" s="186" t="s">
        <v>795</v>
      </c>
      <c r="G456" s="227">
        <v>50</v>
      </c>
      <c r="H456" s="310"/>
      <c r="I456" s="417" t="s">
        <v>1877</v>
      </c>
      <c r="J456" s="417"/>
      <c r="K456" t="s">
        <v>2604</v>
      </c>
      <c r="L456" s="16" t="s">
        <v>2613</v>
      </c>
      <c r="M456" s="16"/>
      <c r="N456" t="s">
        <v>2102</v>
      </c>
      <c r="O456" t="s">
        <v>5</v>
      </c>
      <c r="P456">
        <v>48</v>
      </c>
      <c r="Q456">
        <v>48</v>
      </c>
      <c r="R456" t="str">
        <f>CONCATENATE(Tableau1[[#This Row],[LONGUEUR UNITE]],"X",Tableau1[[#This Row],[LARGEUR UNITE]])</f>
        <v>48X48</v>
      </c>
      <c r="S456" s="16" t="s">
        <v>2064</v>
      </c>
      <c r="T456" s="16"/>
      <c r="U456" s="16" t="s">
        <v>1261</v>
      </c>
      <c r="V456" s="55" t="s">
        <v>5</v>
      </c>
      <c r="W456" s="45" t="s">
        <v>2592</v>
      </c>
      <c r="X456" s="45"/>
      <c r="Y456" s="14" t="s">
        <v>691</v>
      </c>
      <c r="Z456" s="146">
        <v>12</v>
      </c>
      <c r="AA456" s="170">
        <v>600</v>
      </c>
      <c r="AB456" s="271">
        <v>6</v>
      </c>
      <c r="AC456" s="271">
        <v>4</v>
      </c>
      <c r="AD456" s="271">
        <v>24</v>
      </c>
      <c r="AE456" s="278">
        <f t="shared" ref="AE456" si="704">AF456/Z456</f>
        <v>7.7202500000000001</v>
      </c>
      <c r="AF456" s="268">
        <v>92.643000000000001</v>
      </c>
      <c r="AG456" s="278">
        <f t="shared" si="697"/>
        <v>154.405</v>
      </c>
      <c r="AH456" s="404">
        <v>144</v>
      </c>
      <c r="AI456" s="404">
        <f t="shared" si="698"/>
        <v>6</v>
      </c>
      <c r="AJ456" s="727">
        <v>0.71135700000000002</v>
      </c>
      <c r="AK456" s="88">
        <f t="shared" si="699"/>
        <v>2.2283961207499998</v>
      </c>
      <c r="AL456" s="88">
        <f t="shared" si="700"/>
        <v>26.740753448999996</v>
      </c>
      <c r="AM456" s="88">
        <f t="shared" si="701"/>
        <v>44.567922414999998</v>
      </c>
      <c r="AN456" t="s">
        <v>2826</v>
      </c>
      <c r="AO456" s="88" t="s">
        <v>2691</v>
      </c>
    </row>
    <row r="457" spans="1:41" ht="19.5" customHeight="1">
      <c r="A457" s="749" t="s">
        <v>745</v>
      </c>
      <c r="B457" t="str">
        <f t="shared" si="695"/>
        <v>172883*360</v>
      </c>
      <c r="D457" s="186" t="s">
        <v>795</v>
      </c>
      <c r="G457" s="227">
        <v>50</v>
      </c>
      <c r="H457" s="310"/>
      <c r="I457" s="417" t="s">
        <v>1877</v>
      </c>
      <c r="J457" s="417"/>
      <c r="K457" t="s">
        <v>2604</v>
      </c>
      <c r="L457" s="16" t="s">
        <v>2613</v>
      </c>
      <c r="M457" s="16"/>
      <c r="N457" t="s">
        <v>2102</v>
      </c>
      <c r="O457" t="s">
        <v>5</v>
      </c>
      <c r="P457">
        <v>48</v>
      </c>
      <c r="Q457">
        <v>48</v>
      </c>
      <c r="R457" t="str">
        <f>CONCATENATE(Tableau1[[#This Row],[LONGUEUR UNITE]],"X",Tableau1[[#This Row],[LARGEUR UNITE]])</f>
        <v>48X48</v>
      </c>
      <c r="S457" s="16" t="s">
        <v>2064</v>
      </c>
      <c r="T457" s="16"/>
      <c r="U457" s="16" t="s">
        <v>1261</v>
      </c>
      <c r="V457" s="55" t="s">
        <v>5</v>
      </c>
      <c r="W457" s="45" t="s">
        <v>2592</v>
      </c>
      <c r="X457" s="45"/>
      <c r="Y457" s="14" t="s">
        <v>691</v>
      </c>
      <c r="Z457" s="146">
        <v>12</v>
      </c>
      <c r="AA457" s="170">
        <v>600</v>
      </c>
      <c r="AB457" s="271">
        <v>6</v>
      </c>
      <c r="AC457" s="271">
        <v>4</v>
      </c>
      <c r="AD457" s="271">
        <v>24</v>
      </c>
      <c r="AE457" s="278">
        <f t="shared" ref="AE457" si="705">AF457/Z457</f>
        <v>7.7202500000000001</v>
      </c>
      <c r="AF457" s="268">
        <v>92.643000000000001</v>
      </c>
      <c r="AG457" s="278">
        <f t="shared" si="697"/>
        <v>154.405</v>
      </c>
      <c r="AH457" s="404">
        <v>360</v>
      </c>
      <c r="AI457" s="404">
        <f t="shared" si="698"/>
        <v>15</v>
      </c>
      <c r="AJ457" s="727">
        <v>0.74515500000000001</v>
      </c>
      <c r="AK457" s="88">
        <f t="shared" si="699"/>
        <v>1.9674671112499997</v>
      </c>
      <c r="AL457" s="88">
        <f t="shared" si="700"/>
        <v>23.609605334999998</v>
      </c>
      <c r="AM457" s="88">
        <f t="shared" si="701"/>
        <v>39.349342224999994</v>
      </c>
      <c r="AN457" t="s">
        <v>2826</v>
      </c>
      <c r="AO457" s="88" t="s">
        <v>2691</v>
      </c>
    </row>
    <row r="458" spans="1:41" ht="19.5" customHeight="1">
      <c r="A458" s="749" t="s">
        <v>745</v>
      </c>
      <c r="B458" t="str">
        <f t="shared" si="695"/>
        <v>172883*792</v>
      </c>
      <c r="D458" s="186" t="s">
        <v>795</v>
      </c>
      <c r="G458" s="227">
        <v>50</v>
      </c>
      <c r="H458" s="310"/>
      <c r="I458" s="417" t="s">
        <v>1877</v>
      </c>
      <c r="J458" s="417"/>
      <c r="K458" t="s">
        <v>2604</v>
      </c>
      <c r="L458" s="16" t="s">
        <v>2613</v>
      </c>
      <c r="M458" s="16"/>
      <c r="N458" t="s">
        <v>2102</v>
      </c>
      <c r="O458" t="s">
        <v>5</v>
      </c>
      <c r="P458">
        <v>48</v>
      </c>
      <c r="Q458">
        <v>48</v>
      </c>
      <c r="R458" t="str">
        <f>CONCATENATE(Tableau1[[#This Row],[LONGUEUR UNITE]],"X",Tableau1[[#This Row],[LARGEUR UNITE]])</f>
        <v>48X48</v>
      </c>
      <c r="S458" s="16" t="s">
        <v>2064</v>
      </c>
      <c r="T458" s="16"/>
      <c r="U458" s="16" t="s">
        <v>1261</v>
      </c>
      <c r="V458" s="55" t="s">
        <v>5</v>
      </c>
      <c r="W458" s="45" t="s">
        <v>2592</v>
      </c>
      <c r="X458" s="45"/>
      <c r="Y458" s="14" t="s">
        <v>691</v>
      </c>
      <c r="Z458" s="146">
        <v>12</v>
      </c>
      <c r="AA458" s="170">
        <v>600</v>
      </c>
      <c r="AB458" s="271">
        <v>6</v>
      </c>
      <c r="AC458" s="271">
        <v>4</v>
      </c>
      <c r="AD458" s="271">
        <v>24</v>
      </c>
      <c r="AE458" s="278">
        <f t="shared" ref="AE458" si="706">AF458/Z458</f>
        <v>7.7202500000000001</v>
      </c>
      <c r="AF458" s="268">
        <v>92.643000000000001</v>
      </c>
      <c r="AG458" s="278">
        <f t="shared" si="697"/>
        <v>154.405</v>
      </c>
      <c r="AH458" s="404">
        <v>792</v>
      </c>
      <c r="AI458" s="404">
        <f t="shared" si="698"/>
        <v>33</v>
      </c>
      <c r="AJ458" s="727">
        <v>0.75932100000000002</v>
      </c>
      <c r="AK458" s="88">
        <f t="shared" si="699"/>
        <v>1.8581020497499996</v>
      </c>
      <c r="AL458" s="88">
        <f t="shared" si="700"/>
        <v>22.297224596999996</v>
      </c>
      <c r="AM458" s="88">
        <f t="shared" si="701"/>
        <v>37.162040994999991</v>
      </c>
      <c r="AN458" t="s">
        <v>2826</v>
      </c>
      <c r="AO458" s="88" t="s">
        <v>2691</v>
      </c>
    </row>
    <row r="459" spans="1:41" ht="19.5" customHeight="1">
      <c r="A459" s="741"/>
      <c r="B459" s="5"/>
      <c r="C459" s="5"/>
      <c r="D459" s="42"/>
      <c r="E459" s="187"/>
      <c r="F459" s="405"/>
      <c r="G459" s="226"/>
      <c r="H459" s="304"/>
      <c r="I459" s="406"/>
      <c r="J459" s="406"/>
      <c r="K459" s="59"/>
      <c r="L459" s="65"/>
      <c r="M459" s="65"/>
      <c r="N459" s="66"/>
      <c r="O459" s="66"/>
      <c r="P459" s="66"/>
      <c r="Q459" s="66"/>
      <c r="R459" s="66"/>
      <c r="S459" s="66"/>
      <c r="T459" s="66"/>
      <c r="U459" s="66"/>
      <c r="V459" s="65"/>
      <c r="W459" s="5"/>
      <c r="X459" s="5"/>
      <c r="Y459" s="5"/>
      <c r="Z459" s="18"/>
      <c r="AA459" s="92"/>
      <c r="AB459" s="271"/>
      <c r="AC459" s="271"/>
      <c r="AD459" s="271"/>
      <c r="AE459" s="279"/>
      <c r="AF459" s="5"/>
      <c r="AG459" s="279"/>
      <c r="AH459" s="404"/>
      <c r="AI459" s="404"/>
      <c r="AJ459" s="88"/>
      <c r="AK459" s="88"/>
      <c r="AL459" s="88"/>
      <c r="AM459" s="88"/>
      <c r="AO459" s="88"/>
    </row>
    <row r="460" spans="1:41" ht="19.5" customHeight="1" thickBot="1">
      <c r="A460" s="750" t="s">
        <v>148</v>
      </c>
      <c r="B460" t="str">
        <f>+CONCATENATE(A460,"*",AH460)</f>
        <v>103001*1</v>
      </c>
      <c r="D460" s="422" t="s">
        <v>874</v>
      </c>
      <c r="E460" s="667"/>
      <c r="F460" s="423"/>
      <c r="G460" s="228">
        <v>200</v>
      </c>
      <c r="H460" s="311"/>
      <c r="I460" s="424" t="s">
        <v>1878</v>
      </c>
      <c r="J460" s="424"/>
      <c r="K460" s="113" t="s">
        <v>2604</v>
      </c>
      <c r="L460" s="16" t="s">
        <v>2613</v>
      </c>
      <c r="M460" s="16"/>
      <c r="N460" s="171" t="s">
        <v>2063</v>
      </c>
      <c r="O460" s="171" t="s">
        <v>5</v>
      </c>
      <c r="P460" s="171">
        <v>30</v>
      </c>
      <c r="Q460" s="171">
        <v>30</v>
      </c>
      <c r="R460" t="str">
        <f>CONCATENATE(Tableau1[[#This Row],[LONGUEUR UNITE]],"X",Tableau1[[#This Row],[LARGEUR UNITE]])</f>
        <v>30X30</v>
      </c>
      <c r="S460" s="16" t="s">
        <v>2064</v>
      </c>
      <c r="T460" s="16"/>
      <c r="U460" s="16" t="s">
        <v>1261</v>
      </c>
      <c r="V460" s="1034" t="s">
        <v>2084</v>
      </c>
      <c r="W460" s="171" t="s">
        <v>2104</v>
      </c>
      <c r="X460" s="45" t="s">
        <v>2105</v>
      </c>
      <c r="Y460" s="172" t="s">
        <v>149</v>
      </c>
      <c r="Z460" s="173">
        <v>15</v>
      </c>
      <c r="AA460" s="174">
        <v>3000</v>
      </c>
      <c r="AB460" s="271">
        <v>4</v>
      </c>
      <c r="AC460" s="271">
        <v>5</v>
      </c>
      <c r="AD460" s="271">
        <v>20</v>
      </c>
      <c r="AE460" s="278">
        <f t="shared" ref="AE460" si="707">AF460/Z460</f>
        <v>4.6416666666666666</v>
      </c>
      <c r="AF460" s="268">
        <v>69.625</v>
      </c>
      <c r="AG460" s="278">
        <f t="shared" ref="AG460" si="708">AF460/AA460*1000</f>
        <v>23.208333333333336</v>
      </c>
      <c r="AH460" s="404">
        <v>1</v>
      </c>
      <c r="AI460" s="404">
        <f t="shared" ref="AI460" si="709">AH460/AD460</f>
        <v>0.05</v>
      </c>
      <c r="AJ460" s="727">
        <v>0.68291700000000011</v>
      </c>
      <c r="AK460" s="88">
        <f t="shared" ref="AK460" si="710">AL460/Z460</f>
        <v>1.4717935916666662</v>
      </c>
      <c r="AL460" s="88">
        <f t="shared" ref="AL460" si="711">AF460-(AF460*AJ460)</f>
        <v>22.076903874999992</v>
      </c>
      <c r="AM460" s="88">
        <f t="shared" ref="AM460" si="712">AL460/AA460*1000</f>
        <v>7.3589679583333307</v>
      </c>
      <c r="AN460" t="s">
        <v>2826</v>
      </c>
      <c r="AO460" s="88" t="s">
        <v>2692</v>
      </c>
    </row>
    <row r="461" spans="1:41" ht="19.5" customHeight="1">
      <c r="A461" s="751"/>
      <c r="B461" s="5"/>
      <c r="C461" s="5"/>
      <c r="D461" s="42"/>
      <c r="E461" s="42"/>
      <c r="F461" s="425"/>
      <c r="G461" s="226"/>
      <c r="H461" s="312"/>
      <c r="I461" s="426"/>
      <c r="J461" s="426"/>
      <c r="K461" s="118"/>
      <c r="L461" s="119"/>
      <c r="M461" s="119"/>
      <c r="N461" s="120"/>
      <c r="O461" s="120"/>
      <c r="P461" s="120"/>
      <c r="Q461" s="120"/>
      <c r="R461" s="120"/>
      <c r="S461" s="120"/>
      <c r="T461" s="120"/>
      <c r="U461" s="120"/>
      <c r="V461" s="427"/>
      <c r="W461" s="428"/>
      <c r="X461" s="428"/>
      <c r="Y461" s="84"/>
      <c r="Z461" s="175"/>
      <c r="AA461" s="92"/>
      <c r="AB461" s="271"/>
      <c r="AC461" s="271"/>
      <c r="AD461" s="271"/>
      <c r="AE461" s="279"/>
      <c r="AF461" s="5"/>
      <c r="AG461" s="279"/>
      <c r="AH461" s="404"/>
      <c r="AI461" s="404"/>
      <c r="AJ461" s="88"/>
      <c r="AK461" s="88"/>
      <c r="AL461" s="88"/>
      <c r="AM461" s="88"/>
      <c r="AO461" s="88"/>
    </row>
    <row r="462" spans="1:41" ht="19.5" customHeight="1" thickBot="1">
      <c r="A462" s="740" t="s">
        <v>1220</v>
      </c>
      <c r="B462" t="str">
        <f>+CONCATENATE(A462,"*",AH462)</f>
        <v>154756*1</v>
      </c>
      <c r="D462" s="42" t="s">
        <v>1679</v>
      </c>
      <c r="E462" s="433"/>
      <c r="F462" s="402"/>
      <c r="G462" s="226">
        <v>50</v>
      </c>
      <c r="H462" s="306"/>
      <c r="I462" s="403" t="s">
        <v>1879</v>
      </c>
      <c r="J462" s="403"/>
      <c r="K462" s="16" t="s">
        <v>2604</v>
      </c>
      <c r="L462" s="16" t="s">
        <v>2613</v>
      </c>
      <c r="M462" s="16"/>
      <c r="N462" s="16" t="s">
        <v>2065</v>
      </c>
      <c r="O462" s="16" t="s">
        <v>5</v>
      </c>
      <c r="P462" s="16">
        <v>40</v>
      </c>
      <c r="Q462" s="16">
        <v>40</v>
      </c>
      <c r="R462" s="16" t="str">
        <f>CONCATENATE(Tableau1[[#This Row],[LONGUEUR UNITE]],"X",Tableau1[[#This Row],[LARGEUR UNITE]])</f>
        <v>40X40</v>
      </c>
      <c r="S462" s="16" t="s">
        <v>2064</v>
      </c>
      <c r="T462" s="16"/>
      <c r="U462" s="16" t="s">
        <v>1261</v>
      </c>
      <c r="V462" s="1034" t="s">
        <v>2255</v>
      </c>
      <c r="W462" s="171" t="s">
        <v>2104</v>
      </c>
      <c r="X462" s="45" t="s">
        <v>2106</v>
      </c>
      <c r="Y462" s="16" t="s">
        <v>1221</v>
      </c>
      <c r="Z462" s="175">
        <v>10</v>
      </c>
      <c r="AA462" s="92">
        <v>500</v>
      </c>
      <c r="AB462" s="271">
        <v>10</v>
      </c>
      <c r="AC462" s="271">
        <v>4</v>
      </c>
      <c r="AD462" s="271">
        <v>40</v>
      </c>
      <c r="AE462" s="278">
        <f t="shared" ref="AE462:AE464" si="713">AF462/Z462</f>
        <v>5.2215000000000007</v>
      </c>
      <c r="AF462" s="268">
        <v>52.215000000000003</v>
      </c>
      <c r="AG462" s="278">
        <f t="shared" ref="AG462:AG464" si="714">AF462/AA462*1000</f>
        <v>104.43</v>
      </c>
      <c r="AH462" s="404">
        <v>1</v>
      </c>
      <c r="AI462" s="404">
        <f t="shared" ref="AI462:AI464" si="715">AH462/AD462</f>
        <v>2.5000000000000001E-2</v>
      </c>
      <c r="AJ462" s="727">
        <v>0.68291700000000011</v>
      </c>
      <c r="AK462" s="88">
        <f t="shared" ref="AK462:AK464" si="716">AL462/Z462</f>
        <v>1.6556488844999997</v>
      </c>
      <c r="AL462" s="88">
        <f t="shared" ref="AL462:AL464" si="717">AF462-(AF462*AJ462)</f>
        <v>16.556488844999997</v>
      </c>
      <c r="AM462" s="88">
        <f t="shared" ref="AM462:AM464" si="718">AL462/AA462*1000</f>
        <v>33.112977689999994</v>
      </c>
      <c r="AN462" t="s">
        <v>2826</v>
      </c>
      <c r="AO462" s="88" t="s">
        <v>2693</v>
      </c>
    </row>
    <row r="463" spans="1:41" s="5" customFormat="1" ht="19.5" customHeight="1" thickBot="1">
      <c r="A463" s="740" t="s">
        <v>1219</v>
      </c>
      <c r="B463" t="str">
        <f>+CONCATENATE(A463,"*",AH463)</f>
        <v>154755*1</v>
      </c>
      <c r="C463"/>
      <c r="D463" s="42" t="s">
        <v>1680</v>
      </c>
      <c r="E463" s="433"/>
      <c r="F463" s="402"/>
      <c r="G463" s="226">
        <v>50</v>
      </c>
      <c r="H463" s="306"/>
      <c r="I463" s="403"/>
      <c r="J463" s="403"/>
      <c r="K463" s="16" t="s">
        <v>2604</v>
      </c>
      <c r="L463" s="16" t="s">
        <v>2613</v>
      </c>
      <c r="M463" s="16"/>
      <c r="N463" s="16" t="s">
        <v>2065</v>
      </c>
      <c r="O463" s="16" t="s">
        <v>5</v>
      </c>
      <c r="P463" s="16">
        <v>40</v>
      </c>
      <c r="Q463" s="16">
        <v>40</v>
      </c>
      <c r="R463" s="16" t="str">
        <f>CONCATENATE(Tableau1[[#This Row],[LONGUEUR UNITE]],"X",Tableau1[[#This Row],[LARGEUR UNITE]])</f>
        <v>40X40</v>
      </c>
      <c r="S463" s="16" t="s">
        <v>2064</v>
      </c>
      <c r="T463" s="16"/>
      <c r="U463" s="16" t="s">
        <v>1261</v>
      </c>
      <c r="V463" s="1034" t="s">
        <v>2084</v>
      </c>
      <c r="W463" s="171" t="s">
        <v>2104</v>
      </c>
      <c r="X463" s="45" t="s">
        <v>2105</v>
      </c>
      <c r="Y463" s="16" t="s">
        <v>1222</v>
      </c>
      <c r="Z463" s="175">
        <v>10</v>
      </c>
      <c r="AA463" s="92">
        <v>500</v>
      </c>
      <c r="AB463" s="271">
        <v>10</v>
      </c>
      <c r="AC463" s="271">
        <v>4</v>
      </c>
      <c r="AD463" s="271">
        <v>40</v>
      </c>
      <c r="AE463" s="278">
        <f t="shared" si="713"/>
        <v>5.2215000000000007</v>
      </c>
      <c r="AF463" s="268">
        <v>52.215000000000003</v>
      </c>
      <c r="AG463" s="278">
        <f t="shared" si="714"/>
        <v>104.43</v>
      </c>
      <c r="AH463" s="404">
        <v>1</v>
      </c>
      <c r="AI463" s="404">
        <f t="shared" si="715"/>
        <v>2.5000000000000001E-2</v>
      </c>
      <c r="AJ463" s="727">
        <v>0.68291700000000011</v>
      </c>
      <c r="AK463" s="88">
        <f t="shared" si="716"/>
        <v>1.6556488844999997</v>
      </c>
      <c r="AL463" s="88">
        <f t="shared" si="717"/>
        <v>16.556488844999997</v>
      </c>
      <c r="AM463" s="88">
        <f t="shared" si="718"/>
        <v>33.112977689999994</v>
      </c>
      <c r="AN463" t="s">
        <v>2826</v>
      </c>
      <c r="AO463" s="1053" t="s">
        <v>2693</v>
      </c>
    </row>
    <row r="464" spans="1:41" ht="19.5" customHeight="1" thickBot="1">
      <c r="A464" s="740" t="s">
        <v>1912</v>
      </c>
      <c r="B464" t="str">
        <f>+CONCATENATE(A464,"*",AH464)</f>
        <v>154759*1</v>
      </c>
      <c r="D464" s="302" t="s">
        <v>1913</v>
      </c>
      <c r="E464" s="1033"/>
      <c r="F464" s="402"/>
      <c r="G464" s="226">
        <v>50</v>
      </c>
      <c r="H464" s="310"/>
      <c r="I464" s="417"/>
      <c r="J464" s="417"/>
      <c r="K464" s="16" t="s">
        <v>2604</v>
      </c>
      <c r="L464" s="16" t="s">
        <v>2613</v>
      </c>
      <c r="M464" s="16"/>
      <c r="N464" s="16" t="s">
        <v>2065</v>
      </c>
      <c r="O464" s="16" t="s">
        <v>5</v>
      </c>
      <c r="P464" s="16">
        <v>40</v>
      </c>
      <c r="Q464" s="16">
        <v>40</v>
      </c>
      <c r="R464" s="16" t="str">
        <f>CONCATENATE(Tableau1[[#This Row],[LONGUEUR UNITE]],"X",Tableau1[[#This Row],[LARGEUR UNITE]])</f>
        <v>40X40</v>
      </c>
      <c r="S464" s="16" t="s">
        <v>2064</v>
      </c>
      <c r="T464" s="16"/>
      <c r="U464" s="16" t="s">
        <v>1261</v>
      </c>
      <c r="V464" s="1034" t="s">
        <v>2420</v>
      </c>
      <c r="W464" s="171" t="s">
        <v>2104</v>
      </c>
      <c r="X464" s="45" t="s">
        <v>2107</v>
      </c>
      <c r="Y464" s="33" t="s">
        <v>1914</v>
      </c>
      <c r="Z464" s="175">
        <v>10</v>
      </c>
      <c r="AA464" s="92">
        <v>500</v>
      </c>
      <c r="AB464" s="271">
        <v>10</v>
      </c>
      <c r="AC464" s="271">
        <v>4</v>
      </c>
      <c r="AD464" s="271">
        <v>40</v>
      </c>
      <c r="AE464" s="278">
        <f t="shared" si="713"/>
        <v>5.2215000000000007</v>
      </c>
      <c r="AF464" s="268">
        <v>52.215000000000003</v>
      </c>
      <c r="AG464" s="278">
        <f t="shared" si="714"/>
        <v>104.43</v>
      </c>
      <c r="AH464" s="404">
        <v>1</v>
      </c>
      <c r="AI464" s="404">
        <f t="shared" si="715"/>
        <v>2.5000000000000001E-2</v>
      </c>
      <c r="AJ464" s="727">
        <v>0.68291700000000011</v>
      </c>
      <c r="AK464" s="88">
        <f t="shared" si="716"/>
        <v>1.6556488844999997</v>
      </c>
      <c r="AL464" s="88">
        <f t="shared" si="717"/>
        <v>16.556488844999997</v>
      </c>
      <c r="AM464" s="88">
        <f t="shared" si="718"/>
        <v>33.112977689999994</v>
      </c>
      <c r="AN464" t="s">
        <v>2826</v>
      </c>
      <c r="AO464" s="88" t="s">
        <v>2693</v>
      </c>
    </row>
    <row r="465" spans="1:41" s="5" customFormat="1" ht="19.5" customHeight="1">
      <c r="A465" s="752"/>
      <c r="B465"/>
      <c r="C465"/>
      <c r="D465" s="42"/>
      <c r="E465" s="433"/>
      <c r="F465" s="429"/>
      <c r="G465" s="226"/>
      <c r="H465" s="313"/>
      <c r="I465" s="430"/>
      <c r="J465" s="430"/>
      <c r="K465" s="83"/>
      <c r="L465" s="84"/>
      <c r="M465" s="84"/>
      <c r="N465" s="85"/>
      <c r="O465" s="85"/>
      <c r="P465" s="85"/>
      <c r="Q465" s="85"/>
      <c r="R465" s="85"/>
      <c r="S465" s="85"/>
      <c r="T465" s="85"/>
      <c r="U465" s="85"/>
      <c r="V465" s="84"/>
      <c r="W465" s="84"/>
      <c r="X465" s="84"/>
      <c r="Y465" s="84"/>
      <c r="Z465" s="175"/>
      <c r="AA465" s="92"/>
      <c r="AB465" s="271"/>
      <c r="AC465" s="271"/>
      <c r="AD465" s="271"/>
      <c r="AE465" s="88"/>
      <c r="AF465"/>
      <c r="AG465" s="88"/>
      <c r="AH465" s="431"/>
      <c r="AI465" s="431"/>
      <c r="AJ465" s="88"/>
      <c r="AK465" s="88"/>
      <c r="AL465" s="88"/>
      <c r="AM465" s="88"/>
      <c r="AN465"/>
      <c r="AO465" s="1053"/>
    </row>
    <row r="466" spans="1:41" ht="19.5" customHeight="1">
      <c r="A466" s="753" t="s">
        <v>722</v>
      </c>
      <c r="B466" t="str">
        <f>+CONCATENATE(A466,"*",AH466)</f>
        <v>100041*1</v>
      </c>
      <c r="D466" s="42" t="s">
        <v>848</v>
      </c>
      <c r="E466" s="433"/>
      <c r="F466" s="432"/>
      <c r="G466" s="226">
        <v>150</v>
      </c>
      <c r="H466" s="306"/>
      <c r="I466" s="403" t="s">
        <v>1880</v>
      </c>
      <c r="J466" s="403"/>
      <c r="K466" s="15" t="s">
        <v>2604</v>
      </c>
      <c r="L466" s="16" t="s">
        <v>2613</v>
      </c>
      <c r="M466" s="16"/>
      <c r="N466" s="16" t="s">
        <v>2065</v>
      </c>
      <c r="O466" s="16" t="s">
        <v>5</v>
      </c>
      <c r="P466" s="16">
        <v>22</v>
      </c>
      <c r="Q466" s="16">
        <v>16</v>
      </c>
      <c r="R466" s="16" t="str">
        <f>CONCATENATE(Tableau1[[#This Row],[LONGUEUR UNITE]],"X",Tableau1[[#This Row],[LARGEUR UNITE]])</f>
        <v>22X16</v>
      </c>
      <c r="S466" s="16" t="s">
        <v>2108</v>
      </c>
      <c r="T466" s="16"/>
      <c r="U466" s="16" t="s">
        <v>1261</v>
      </c>
      <c r="V466" s="16" t="s">
        <v>5</v>
      </c>
      <c r="W466" s="45" t="s">
        <v>2592</v>
      </c>
      <c r="X466" s="45"/>
      <c r="Y466" s="16" t="s">
        <v>2109</v>
      </c>
      <c r="Z466" s="175">
        <v>30</v>
      </c>
      <c r="AA466" s="92">
        <v>4500</v>
      </c>
      <c r="AB466" s="271">
        <v>3</v>
      </c>
      <c r="AC466" s="271">
        <v>12</v>
      </c>
      <c r="AD466" s="271">
        <v>36</v>
      </c>
      <c r="AE466" s="278">
        <f t="shared" ref="AE466" si="719">AF466/Z466</f>
        <v>3.2425333333333333</v>
      </c>
      <c r="AF466" s="268">
        <v>97.275999999999996</v>
      </c>
      <c r="AG466" s="278">
        <f t="shared" ref="AG466:AG467" si="720">AF466/AA466*1000</f>
        <v>21.616888888888887</v>
      </c>
      <c r="AH466" s="404">
        <v>1</v>
      </c>
      <c r="AI466" s="404">
        <f t="shared" ref="AI466:AI467" si="721">AH466/AD466</f>
        <v>2.7777777777777776E-2</v>
      </c>
      <c r="AJ466" s="727">
        <v>0.68291700000000011</v>
      </c>
      <c r="AK466" s="88">
        <f t="shared" ref="AK466:AK467" si="722">AL466/Z466</f>
        <v>1.0281521969333332</v>
      </c>
      <c r="AL466" s="88">
        <f t="shared" ref="AL466:AL467" si="723">AF466-(AF466*AJ466)</f>
        <v>30.844565907999993</v>
      </c>
      <c r="AM466" s="88">
        <f t="shared" ref="AM466:AM467" si="724">AL466/AA466*1000</f>
        <v>6.8543479795555537</v>
      </c>
      <c r="AN466" t="s">
        <v>2826</v>
      </c>
      <c r="AO466" s="88" t="s">
        <v>2694</v>
      </c>
    </row>
    <row r="467" spans="1:41" ht="19.5" customHeight="1">
      <c r="A467" s="753" t="s">
        <v>722</v>
      </c>
      <c r="B467" t="str">
        <f>+CONCATENATE(A467,"*",AH467)</f>
        <v>100041*36</v>
      </c>
      <c r="D467" s="42" t="s">
        <v>848</v>
      </c>
      <c r="E467" s="433"/>
      <c r="F467" s="432"/>
      <c r="G467" s="226">
        <v>150</v>
      </c>
      <c r="H467" s="306"/>
      <c r="I467" s="403" t="s">
        <v>1880</v>
      </c>
      <c r="J467" s="403"/>
      <c r="K467" s="15" t="s">
        <v>2604</v>
      </c>
      <c r="L467" s="16" t="s">
        <v>2613</v>
      </c>
      <c r="M467" s="16"/>
      <c r="N467" s="16" t="s">
        <v>2065</v>
      </c>
      <c r="O467" s="16" t="s">
        <v>5</v>
      </c>
      <c r="P467" s="16">
        <v>22</v>
      </c>
      <c r="Q467" s="16">
        <v>16</v>
      </c>
      <c r="R467" s="16" t="str">
        <f>CONCATENATE(Tableau1[[#This Row],[LONGUEUR UNITE]],"X",Tableau1[[#This Row],[LARGEUR UNITE]])</f>
        <v>22X16</v>
      </c>
      <c r="S467" s="16" t="s">
        <v>2108</v>
      </c>
      <c r="T467" s="16"/>
      <c r="U467" s="16" t="s">
        <v>1261</v>
      </c>
      <c r="V467" s="16" t="s">
        <v>5</v>
      </c>
      <c r="W467" s="45" t="s">
        <v>2592</v>
      </c>
      <c r="X467" s="45"/>
      <c r="Y467" s="16" t="s">
        <v>2109</v>
      </c>
      <c r="Z467" s="175">
        <v>30</v>
      </c>
      <c r="AA467" s="92">
        <v>4500</v>
      </c>
      <c r="AB467" s="271">
        <v>3</v>
      </c>
      <c r="AC467" s="271">
        <v>12</v>
      </c>
      <c r="AD467" s="271">
        <v>36</v>
      </c>
      <c r="AE467" s="278">
        <f t="shared" ref="AE467" si="725">AF467/Z467</f>
        <v>3.2425333333333333</v>
      </c>
      <c r="AF467" s="268">
        <v>97.275999999999996</v>
      </c>
      <c r="AG467" s="278">
        <f t="shared" si="720"/>
        <v>21.616888888888887</v>
      </c>
      <c r="AH467" s="404">
        <v>36</v>
      </c>
      <c r="AI467" s="404">
        <f t="shared" si="721"/>
        <v>1</v>
      </c>
      <c r="AJ467" s="727">
        <v>0.69877</v>
      </c>
      <c r="AK467" s="88">
        <f t="shared" si="722"/>
        <v>0.97674831599999978</v>
      </c>
      <c r="AL467" s="88">
        <f t="shared" si="723"/>
        <v>29.302449479999993</v>
      </c>
      <c r="AM467" s="88">
        <f t="shared" si="724"/>
        <v>6.5116554399999984</v>
      </c>
      <c r="AN467" t="s">
        <v>2826</v>
      </c>
      <c r="AO467" s="88" t="s">
        <v>2694</v>
      </c>
    </row>
    <row r="468" spans="1:41" s="5" customFormat="1" ht="30" customHeight="1">
      <c r="A468" s="753"/>
      <c r="B468"/>
      <c r="C468"/>
      <c r="D468" s="433"/>
      <c r="E468" s="433"/>
      <c r="F468" s="432"/>
      <c r="G468" s="434"/>
      <c r="H468" s="306"/>
      <c r="I468" s="403"/>
      <c r="J468" s="403"/>
      <c r="K468" s="15"/>
      <c r="L468" s="16"/>
      <c r="M468" s="16"/>
      <c r="N468" s="16"/>
      <c r="O468" s="16"/>
      <c r="P468" s="16"/>
      <c r="Q468" s="16"/>
      <c r="R468" s="16"/>
      <c r="S468" s="16"/>
      <c r="T468" s="16"/>
      <c r="U468" s="16"/>
      <c r="V468" s="16"/>
      <c r="W468" s="16"/>
      <c r="X468" s="16"/>
      <c r="Y468" s="16"/>
      <c r="Z468" s="435"/>
      <c r="AA468" s="92"/>
      <c r="AB468" s="271"/>
      <c r="AC468" s="271"/>
      <c r="AD468" s="271"/>
      <c r="AE468" s="278"/>
      <c r="AF468"/>
      <c r="AG468" s="278"/>
      <c r="AH468" s="404"/>
      <c r="AI468" s="404"/>
      <c r="AJ468" s="727"/>
      <c r="AK468" s="88"/>
      <c r="AL468" s="88"/>
      <c r="AM468" s="88"/>
      <c r="AN468"/>
      <c r="AO468" s="1053"/>
    </row>
    <row r="469" spans="1:41" s="5" customFormat="1" ht="31">
      <c r="A469" s="754"/>
      <c r="B469" s="360"/>
      <c r="C469" s="360"/>
      <c r="D469" s="361"/>
      <c r="E469" s="361"/>
      <c r="F469" s="436"/>
      <c r="G469" s="363"/>
      <c r="H469" s="437" t="s">
        <v>2110</v>
      </c>
      <c r="I469" s="364"/>
      <c r="J469" s="364"/>
      <c r="K469" s="383"/>
      <c r="L469" s="384"/>
      <c r="M469" s="384"/>
      <c r="N469" s="438"/>
      <c r="O469" s="439"/>
      <c r="P469" s="439"/>
      <c r="Q469" s="439"/>
      <c r="R469" s="439"/>
      <c r="S469" s="439"/>
      <c r="T469" s="439"/>
      <c r="U469" s="439"/>
      <c r="V469" s="439"/>
      <c r="W469" s="439"/>
      <c r="X469" s="439"/>
      <c r="Y469" s="439" t="s">
        <v>2111</v>
      </c>
      <c r="Z469" s="366"/>
      <c r="AA469" s="367"/>
      <c r="AB469" s="368"/>
      <c r="AC469" s="368"/>
      <c r="AD469" s="369"/>
      <c r="AE469" s="370"/>
      <c r="AF469" s="360"/>
      <c r="AG469" s="370"/>
      <c r="AH469" s="371"/>
      <c r="AI469" s="371"/>
      <c r="AJ469" s="727"/>
      <c r="AK469" s="360"/>
      <c r="AL469" s="728"/>
      <c r="AM469" s="360"/>
      <c r="AO469" s="1053"/>
    </row>
    <row r="470" spans="1:41" ht="27" customHeight="1">
      <c r="A470" s="755"/>
      <c r="B470" s="360"/>
      <c r="C470" s="360"/>
      <c r="D470" s="440"/>
      <c r="E470" s="1039"/>
      <c r="F470" s="441"/>
      <c r="G470" s="442"/>
      <c r="H470" s="443"/>
      <c r="I470" s="444"/>
      <c r="J470" s="444"/>
      <c r="K470" s="398"/>
      <c r="L470" s="398"/>
      <c r="M470" s="398"/>
      <c r="N470" s="445"/>
      <c r="O470" s="445"/>
      <c r="P470" s="445"/>
      <c r="Q470" s="445"/>
      <c r="R470" s="445"/>
      <c r="S470" s="445"/>
      <c r="T470" s="445"/>
      <c r="U470" s="445"/>
      <c r="V470" s="445"/>
      <c r="W470" s="446"/>
      <c r="X470" s="446"/>
      <c r="Y470" s="360"/>
      <c r="Z470" s="447"/>
      <c r="AA470" s="448"/>
      <c r="AB470" s="360"/>
      <c r="AC470" s="360"/>
      <c r="AD470" s="360"/>
      <c r="AE470" s="370"/>
      <c r="AF470" s="360"/>
      <c r="AG470" s="370"/>
      <c r="AH470" s="376"/>
      <c r="AI470" s="376"/>
      <c r="AJ470" s="360"/>
      <c r="AK470" s="360"/>
      <c r="AL470" s="360"/>
      <c r="AM470" s="360"/>
      <c r="AN470" s="5"/>
      <c r="AO470" s="88"/>
    </row>
    <row r="471" spans="1:41" s="5" customFormat="1" ht="19.5" customHeight="1" thickBot="1">
      <c r="A471" s="756" t="s">
        <v>1313</v>
      </c>
      <c r="B471" t="str">
        <f t="shared" ref="B471:B482" si="726">+CONCATENATE(A471,"*",AH471)</f>
        <v>100365*1</v>
      </c>
      <c r="C471"/>
      <c r="D471" s="42" t="s">
        <v>1667</v>
      </c>
      <c r="E471" s="186"/>
      <c r="F471" s="449"/>
      <c r="G471" s="226">
        <v>400</v>
      </c>
      <c r="H471" s="309"/>
      <c r="I471" s="450" t="s">
        <v>2112</v>
      </c>
      <c r="J471" s="451"/>
      <c r="K471" s="95" t="s">
        <v>2604</v>
      </c>
      <c r="L471" s="96" t="s">
        <v>2614</v>
      </c>
      <c r="M471" s="16"/>
      <c r="N471" s="96" t="s">
        <v>2063</v>
      </c>
      <c r="O471" s="96" t="s">
        <v>2439</v>
      </c>
      <c r="P471" s="96">
        <v>29</v>
      </c>
      <c r="Q471" s="96">
        <v>29</v>
      </c>
      <c r="R471" s="45" t="str">
        <f>CONCATENATE(Tableau1[[#This Row],[LONGUEUR UNITE]],"X",Tableau1[[#This Row],[LARGEUR UNITE]])</f>
        <v>29X29</v>
      </c>
      <c r="S471" s="16" t="s">
        <v>2064</v>
      </c>
      <c r="T471" s="16"/>
      <c r="U471" s="96" t="s">
        <v>1261</v>
      </c>
      <c r="V471" s="96" t="s">
        <v>2113</v>
      </c>
      <c r="W471" s="45" t="s">
        <v>2592</v>
      </c>
      <c r="X471" s="45"/>
      <c r="Y471" s="6" t="s">
        <v>2554</v>
      </c>
      <c r="Z471" s="246">
        <v>8</v>
      </c>
      <c r="AA471" s="247">
        <v>3200</v>
      </c>
      <c r="AB471" s="271">
        <v>8</v>
      </c>
      <c r="AC471" s="271">
        <v>6</v>
      </c>
      <c r="AD471" s="271">
        <v>48</v>
      </c>
      <c r="AE471" s="278">
        <f t="shared" ref="AE471:AE477" si="727">AF471/Z471</f>
        <v>7.7413749999999997</v>
      </c>
      <c r="AF471" s="268">
        <v>61.930999999999997</v>
      </c>
      <c r="AG471" s="278">
        <f t="shared" ref="AG471:AG482" si="728">AF471/AA471*1000</f>
        <v>19.353437500000002</v>
      </c>
      <c r="AH471" s="404">
        <v>1</v>
      </c>
      <c r="AI471" s="404">
        <f t="shared" ref="AI471:AI482" si="729">AH471/AD471</f>
        <v>2.0833333333333332E-2</v>
      </c>
      <c r="AJ471" s="727">
        <v>0.67624200000000001</v>
      </c>
      <c r="AK471" s="88">
        <f t="shared" ref="AK471:AK482" si="730">AL471/Z471</f>
        <v>2.5063320872499997</v>
      </c>
      <c r="AL471" s="88">
        <f t="shared" ref="AL471:AL482" si="731">AF471-(AF471*AJ471)</f>
        <v>20.050656697999997</v>
      </c>
      <c r="AM471" s="88">
        <f t="shared" ref="AM471:AM482" si="732">AL471/AA471*1000</f>
        <v>6.2658302181249992</v>
      </c>
      <c r="AN471" t="s">
        <v>2826</v>
      </c>
      <c r="AO471" s="1053" t="s">
        <v>2677</v>
      </c>
    </row>
    <row r="472" spans="1:41" s="5" customFormat="1" ht="19.5" customHeight="1" thickBot="1">
      <c r="A472" s="756" t="s">
        <v>1313</v>
      </c>
      <c r="B472" t="str">
        <f t="shared" si="726"/>
        <v>100365*48</v>
      </c>
      <c r="C472"/>
      <c r="D472" s="42" t="s">
        <v>1667</v>
      </c>
      <c r="E472" s="186"/>
      <c r="F472" s="449"/>
      <c r="G472" s="226">
        <v>400</v>
      </c>
      <c r="H472" s="309"/>
      <c r="I472" s="450" t="s">
        <v>2112</v>
      </c>
      <c r="J472" s="451"/>
      <c r="K472" s="95" t="s">
        <v>2604</v>
      </c>
      <c r="L472" s="96" t="s">
        <v>2614</v>
      </c>
      <c r="M472" s="16"/>
      <c r="N472" s="96" t="s">
        <v>2063</v>
      </c>
      <c r="O472" s="96" t="s">
        <v>2439</v>
      </c>
      <c r="P472" s="96">
        <v>29</v>
      </c>
      <c r="Q472" s="96">
        <v>29</v>
      </c>
      <c r="R472" s="45" t="str">
        <f>CONCATENATE(Tableau1[[#This Row],[LONGUEUR UNITE]],"X",Tableau1[[#This Row],[LARGEUR UNITE]])</f>
        <v>29X29</v>
      </c>
      <c r="S472" s="16" t="s">
        <v>2064</v>
      </c>
      <c r="T472" s="16"/>
      <c r="U472" s="96" t="s">
        <v>1261</v>
      </c>
      <c r="V472" s="96" t="s">
        <v>2113</v>
      </c>
      <c r="W472" s="45" t="s">
        <v>2592</v>
      </c>
      <c r="X472" s="45"/>
      <c r="Y472" s="6" t="s">
        <v>2554</v>
      </c>
      <c r="Z472" s="246">
        <v>8</v>
      </c>
      <c r="AA472" s="247">
        <v>3200</v>
      </c>
      <c r="AB472" s="271">
        <v>8</v>
      </c>
      <c r="AC472" s="271">
        <v>6</v>
      </c>
      <c r="AD472" s="271">
        <v>48</v>
      </c>
      <c r="AE472" s="278">
        <f t="shared" ref="AE472" si="733">AF472/Z472</f>
        <v>7.7413749999999997</v>
      </c>
      <c r="AF472" s="268">
        <v>61.930999999999997</v>
      </c>
      <c r="AG472" s="278">
        <f t="shared" si="728"/>
        <v>19.353437500000002</v>
      </c>
      <c r="AH472" s="404">
        <v>48</v>
      </c>
      <c r="AI472" s="404">
        <f t="shared" si="729"/>
        <v>1</v>
      </c>
      <c r="AJ472" s="727">
        <v>0.6957040000000001</v>
      </c>
      <c r="AK472" s="88">
        <f t="shared" si="730"/>
        <v>2.3556694469999995</v>
      </c>
      <c r="AL472" s="88">
        <f t="shared" si="731"/>
        <v>18.845355575999996</v>
      </c>
      <c r="AM472" s="88">
        <f t="shared" si="732"/>
        <v>5.8891736174999982</v>
      </c>
      <c r="AN472" t="s">
        <v>2826</v>
      </c>
      <c r="AO472" s="1053" t="s">
        <v>2677</v>
      </c>
    </row>
    <row r="473" spans="1:41" s="5" customFormat="1" ht="19.5" customHeight="1" thickBot="1">
      <c r="A473" s="756" t="s">
        <v>1313</v>
      </c>
      <c r="B473" t="str">
        <f t="shared" si="726"/>
        <v>100365*144</v>
      </c>
      <c r="C473"/>
      <c r="D473" s="42" t="s">
        <v>1667</v>
      </c>
      <c r="E473" s="186"/>
      <c r="F473" s="449"/>
      <c r="G473" s="226">
        <v>400</v>
      </c>
      <c r="H473" s="309"/>
      <c r="I473" s="450" t="s">
        <v>2112</v>
      </c>
      <c r="J473" s="451"/>
      <c r="K473" s="95" t="s">
        <v>2604</v>
      </c>
      <c r="L473" s="96" t="s">
        <v>2614</v>
      </c>
      <c r="M473" s="16"/>
      <c r="N473" s="96" t="s">
        <v>2063</v>
      </c>
      <c r="O473" s="96" t="s">
        <v>2439</v>
      </c>
      <c r="P473" s="96">
        <v>29</v>
      </c>
      <c r="Q473" s="96">
        <v>29</v>
      </c>
      <c r="R473" s="45" t="str">
        <f>CONCATENATE(Tableau1[[#This Row],[LONGUEUR UNITE]],"X",Tableau1[[#This Row],[LARGEUR UNITE]])</f>
        <v>29X29</v>
      </c>
      <c r="S473" s="16" t="s">
        <v>2064</v>
      </c>
      <c r="T473" s="16"/>
      <c r="U473" s="96" t="s">
        <v>1261</v>
      </c>
      <c r="V473" s="96" t="s">
        <v>2113</v>
      </c>
      <c r="W473" s="45" t="s">
        <v>2592</v>
      </c>
      <c r="X473" s="45"/>
      <c r="Y473" s="6" t="s">
        <v>2554</v>
      </c>
      <c r="Z473" s="246">
        <v>8</v>
      </c>
      <c r="AA473" s="247">
        <v>3200</v>
      </c>
      <c r="AB473" s="271">
        <v>8</v>
      </c>
      <c r="AC473" s="271">
        <v>6</v>
      </c>
      <c r="AD473" s="271">
        <v>48</v>
      </c>
      <c r="AE473" s="278">
        <f t="shared" ref="AE473" si="734">AF473/Z473</f>
        <v>7.7413749999999997</v>
      </c>
      <c r="AF473" s="268">
        <v>61.930999999999997</v>
      </c>
      <c r="AG473" s="278">
        <f t="shared" si="728"/>
        <v>19.353437500000002</v>
      </c>
      <c r="AH473" s="404">
        <v>144</v>
      </c>
      <c r="AI473" s="404">
        <f t="shared" si="729"/>
        <v>3</v>
      </c>
      <c r="AJ473" s="727">
        <v>0.71091499999999996</v>
      </c>
      <c r="AK473" s="88">
        <f t="shared" si="730"/>
        <v>2.2379153918750001</v>
      </c>
      <c r="AL473" s="88">
        <f t="shared" si="731"/>
        <v>17.903323135000001</v>
      </c>
      <c r="AM473" s="88">
        <f t="shared" si="732"/>
        <v>5.5947884796875007</v>
      </c>
      <c r="AN473" t="s">
        <v>2826</v>
      </c>
      <c r="AO473" s="1053" t="s">
        <v>2677</v>
      </c>
    </row>
    <row r="474" spans="1:41" s="5" customFormat="1" ht="19.5" customHeight="1" thickBot="1">
      <c r="A474" s="756" t="s">
        <v>1313</v>
      </c>
      <c r="B474" t="str">
        <f t="shared" si="726"/>
        <v>100365*288</v>
      </c>
      <c r="C474"/>
      <c r="D474" s="42" t="s">
        <v>1667</v>
      </c>
      <c r="E474" s="186"/>
      <c r="F474" s="449"/>
      <c r="G474" s="226">
        <v>400</v>
      </c>
      <c r="H474" s="309"/>
      <c r="I474" s="450" t="s">
        <v>2112</v>
      </c>
      <c r="J474" s="451"/>
      <c r="K474" s="95" t="s">
        <v>2604</v>
      </c>
      <c r="L474" s="96" t="s">
        <v>2614</v>
      </c>
      <c r="M474" s="16"/>
      <c r="N474" s="96" t="s">
        <v>2063</v>
      </c>
      <c r="O474" s="96" t="s">
        <v>2439</v>
      </c>
      <c r="P474" s="96">
        <v>29</v>
      </c>
      <c r="Q474" s="96">
        <v>29</v>
      </c>
      <c r="R474" s="45" t="str">
        <f>CONCATENATE(Tableau1[[#This Row],[LONGUEUR UNITE]],"X",Tableau1[[#This Row],[LARGEUR UNITE]])</f>
        <v>29X29</v>
      </c>
      <c r="S474" s="16" t="s">
        <v>2064</v>
      </c>
      <c r="T474" s="16"/>
      <c r="U474" s="96" t="s">
        <v>1261</v>
      </c>
      <c r="V474" s="96" t="s">
        <v>2113</v>
      </c>
      <c r="W474" s="45" t="s">
        <v>2592</v>
      </c>
      <c r="X474" s="45"/>
      <c r="Y474" s="6" t="s">
        <v>2554</v>
      </c>
      <c r="Z474" s="246">
        <v>8</v>
      </c>
      <c r="AA474" s="247">
        <v>3200</v>
      </c>
      <c r="AB474" s="271">
        <v>8</v>
      </c>
      <c r="AC474" s="271">
        <v>6</v>
      </c>
      <c r="AD474" s="271">
        <v>48</v>
      </c>
      <c r="AE474" s="278">
        <f t="shared" ref="AE474" si="735">AF474/Z474</f>
        <v>7.7413749999999997</v>
      </c>
      <c r="AF474" s="268">
        <v>61.930999999999997</v>
      </c>
      <c r="AG474" s="278">
        <f t="shared" si="728"/>
        <v>19.353437500000002</v>
      </c>
      <c r="AH474" s="404">
        <v>288</v>
      </c>
      <c r="AI474" s="404">
        <f t="shared" si="729"/>
        <v>6</v>
      </c>
      <c r="AJ474" s="727">
        <v>0.71700100000000011</v>
      </c>
      <c r="AK474" s="88">
        <f t="shared" si="730"/>
        <v>2.1908013836249989</v>
      </c>
      <c r="AL474" s="88">
        <f t="shared" si="731"/>
        <v>17.526411068999991</v>
      </c>
      <c r="AM474" s="88">
        <f t="shared" si="732"/>
        <v>5.4770034590624972</v>
      </c>
      <c r="AN474" t="s">
        <v>2826</v>
      </c>
      <c r="AO474" s="1053" t="s">
        <v>2677</v>
      </c>
    </row>
    <row r="475" spans="1:41" s="5" customFormat="1" ht="19.5" customHeight="1" thickBot="1">
      <c r="A475" s="756" t="s">
        <v>1313</v>
      </c>
      <c r="B475" t="str">
        <f t="shared" si="726"/>
        <v>100365*720</v>
      </c>
      <c r="C475"/>
      <c r="D475" s="42" t="s">
        <v>1667</v>
      </c>
      <c r="E475" s="186"/>
      <c r="F475" s="449"/>
      <c r="G475" s="226">
        <v>400</v>
      </c>
      <c r="H475" s="309"/>
      <c r="I475" s="450" t="s">
        <v>2112</v>
      </c>
      <c r="J475" s="451"/>
      <c r="K475" s="95" t="s">
        <v>2604</v>
      </c>
      <c r="L475" s="96" t="s">
        <v>2614</v>
      </c>
      <c r="M475" s="16"/>
      <c r="N475" s="96" t="s">
        <v>2063</v>
      </c>
      <c r="O475" s="96" t="s">
        <v>2439</v>
      </c>
      <c r="P475" s="96">
        <v>29</v>
      </c>
      <c r="Q475" s="96">
        <v>29</v>
      </c>
      <c r="R475" s="45" t="str">
        <f>CONCATENATE(Tableau1[[#This Row],[LONGUEUR UNITE]],"X",Tableau1[[#This Row],[LARGEUR UNITE]])</f>
        <v>29X29</v>
      </c>
      <c r="S475" s="16" t="s">
        <v>2064</v>
      </c>
      <c r="T475" s="16"/>
      <c r="U475" s="96" t="s">
        <v>1261</v>
      </c>
      <c r="V475" s="96" t="s">
        <v>2113</v>
      </c>
      <c r="W475" s="45" t="s">
        <v>2592</v>
      </c>
      <c r="X475" s="45"/>
      <c r="Y475" s="6" t="s">
        <v>2554</v>
      </c>
      <c r="Z475" s="246">
        <v>8</v>
      </c>
      <c r="AA475" s="247">
        <v>3200</v>
      </c>
      <c r="AB475" s="271">
        <v>8</v>
      </c>
      <c r="AC475" s="271">
        <v>6</v>
      </c>
      <c r="AD475" s="271">
        <v>48</v>
      </c>
      <c r="AE475" s="278">
        <f t="shared" ref="AE475" si="736">AF475/Z475</f>
        <v>7.7413749999999997</v>
      </c>
      <c r="AF475" s="268">
        <v>61.930999999999997</v>
      </c>
      <c r="AG475" s="278">
        <f t="shared" si="728"/>
        <v>19.353437500000002</v>
      </c>
      <c r="AH475" s="404">
        <v>720</v>
      </c>
      <c r="AI475" s="404">
        <f t="shared" si="729"/>
        <v>15</v>
      </c>
      <c r="AJ475" s="727">
        <v>0.72004400000000002</v>
      </c>
      <c r="AK475" s="88">
        <f t="shared" si="730"/>
        <v>2.1672443794999996</v>
      </c>
      <c r="AL475" s="88">
        <f t="shared" si="731"/>
        <v>17.337955035999997</v>
      </c>
      <c r="AM475" s="88">
        <f t="shared" si="732"/>
        <v>5.418110948749999</v>
      </c>
      <c r="AN475" t="s">
        <v>2826</v>
      </c>
      <c r="AO475" s="1053" t="s">
        <v>2677</v>
      </c>
    </row>
    <row r="476" spans="1:41" s="5" customFormat="1" ht="19.5" customHeight="1" thickBot="1">
      <c r="A476" s="756" t="s">
        <v>1313</v>
      </c>
      <c r="B476" t="str">
        <f t="shared" si="726"/>
        <v>100365*1584</v>
      </c>
      <c r="C476"/>
      <c r="D476" s="42" t="s">
        <v>1667</v>
      </c>
      <c r="E476" s="186"/>
      <c r="F476" s="449"/>
      <c r="G476" s="226">
        <v>400</v>
      </c>
      <c r="H476" s="309"/>
      <c r="I476" s="450" t="s">
        <v>2112</v>
      </c>
      <c r="J476" s="451"/>
      <c r="K476" s="95" t="s">
        <v>2604</v>
      </c>
      <c r="L476" s="96" t="s">
        <v>2614</v>
      </c>
      <c r="M476" s="16"/>
      <c r="N476" s="96" t="s">
        <v>2063</v>
      </c>
      <c r="O476" s="96" t="s">
        <v>2439</v>
      </c>
      <c r="P476" s="96">
        <v>29</v>
      </c>
      <c r="Q476" s="96">
        <v>29</v>
      </c>
      <c r="R476" s="45" t="str">
        <f>CONCATENATE(Tableau1[[#This Row],[LONGUEUR UNITE]],"X",Tableau1[[#This Row],[LARGEUR UNITE]])</f>
        <v>29X29</v>
      </c>
      <c r="S476" s="16" t="s">
        <v>2064</v>
      </c>
      <c r="T476" s="16"/>
      <c r="U476" s="96" t="s">
        <v>1261</v>
      </c>
      <c r="V476" s="96" t="s">
        <v>2113</v>
      </c>
      <c r="W476" s="45" t="s">
        <v>2592</v>
      </c>
      <c r="X476" s="45"/>
      <c r="Y476" s="6" t="s">
        <v>2554</v>
      </c>
      <c r="Z476" s="246">
        <v>8</v>
      </c>
      <c r="AA476" s="247">
        <v>3200</v>
      </c>
      <c r="AB476" s="271">
        <v>8</v>
      </c>
      <c r="AC476" s="271">
        <v>6</v>
      </c>
      <c r="AD476" s="271">
        <v>48</v>
      </c>
      <c r="AE476" s="278">
        <f t="shared" ref="AE476" si="737">AF476/Z476</f>
        <v>7.7413749999999997</v>
      </c>
      <c r="AF476" s="268">
        <v>61.930999999999997</v>
      </c>
      <c r="AG476" s="278">
        <f t="shared" si="728"/>
        <v>19.353437500000002</v>
      </c>
      <c r="AH476" s="404">
        <v>1584</v>
      </c>
      <c r="AI476" s="404">
        <f t="shared" si="729"/>
        <v>33</v>
      </c>
      <c r="AJ476" s="727">
        <v>0.72612999999999994</v>
      </c>
      <c r="AK476" s="88">
        <f t="shared" si="730"/>
        <v>2.1201303712500001</v>
      </c>
      <c r="AL476" s="88">
        <f t="shared" si="731"/>
        <v>16.961042970000001</v>
      </c>
      <c r="AM476" s="88">
        <f t="shared" si="732"/>
        <v>5.3003259281249999</v>
      </c>
      <c r="AN476" t="s">
        <v>2826</v>
      </c>
      <c r="AO476" s="1053" t="s">
        <v>2677</v>
      </c>
    </row>
    <row r="477" spans="1:41" ht="19.5" customHeight="1" thickBot="1">
      <c r="A477" s="756" t="s">
        <v>11</v>
      </c>
      <c r="B477" t="str">
        <f t="shared" si="726"/>
        <v>100291*1</v>
      </c>
      <c r="D477" s="42" t="s">
        <v>856</v>
      </c>
      <c r="E477" s="186"/>
      <c r="F477" s="449"/>
      <c r="G477" s="226">
        <v>200</v>
      </c>
      <c r="H477" s="309"/>
      <c r="I477" s="450" t="s">
        <v>2114</v>
      </c>
      <c r="J477" s="451"/>
      <c r="K477" s="95" t="s">
        <v>2604</v>
      </c>
      <c r="L477" s="96" t="s">
        <v>2614</v>
      </c>
      <c r="M477" s="16"/>
      <c r="N477" s="96" t="s">
        <v>2063</v>
      </c>
      <c r="O477" s="96" t="s">
        <v>2439</v>
      </c>
      <c r="P477" s="96">
        <v>30</v>
      </c>
      <c r="Q477" s="96">
        <v>30</v>
      </c>
      <c r="R477" s="45" t="str">
        <f>CONCATENATE(Tableau1[[#This Row],[LONGUEUR UNITE]],"X",Tableau1[[#This Row],[LARGEUR UNITE]])</f>
        <v>30X30</v>
      </c>
      <c r="S477" s="16" t="s">
        <v>2064</v>
      </c>
      <c r="T477" s="16"/>
      <c r="U477" s="96" t="s">
        <v>1261</v>
      </c>
      <c r="V477" s="96" t="s">
        <v>2113</v>
      </c>
      <c r="W477" s="45" t="s">
        <v>2592</v>
      </c>
      <c r="X477" s="45"/>
      <c r="Y477" s="6" t="s">
        <v>698</v>
      </c>
      <c r="Z477" s="246">
        <v>16</v>
      </c>
      <c r="AA477" s="247">
        <v>3200</v>
      </c>
      <c r="AB477" s="271">
        <v>4</v>
      </c>
      <c r="AC477" s="271">
        <v>5</v>
      </c>
      <c r="AD477" s="271">
        <v>20</v>
      </c>
      <c r="AE477" s="278">
        <f t="shared" si="727"/>
        <v>3.9574375000000002</v>
      </c>
      <c r="AF477" s="268">
        <v>63.319000000000003</v>
      </c>
      <c r="AG477" s="278">
        <f t="shared" si="728"/>
        <v>19.787187500000002</v>
      </c>
      <c r="AH477" s="404">
        <v>1</v>
      </c>
      <c r="AI477" s="404">
        <f t="shared" si="729"/>
        <v>0.05</v>
      </c>
      <c r="AJ477" s="727">
        <v>0.67624200000000001</v>
      </c>
      <c r="AK477" s="88">
        <f t="shared" si="730"/>
        <v>1.281252050125</v>
      </c>
      <c r="AL477" s="88">
        <f t="shared" si="731"/>
        <v>20.500032802</v>
      </c>
      <c r="AM477" s="88">
        <f t="shared" si="732"/>
        <v>6.4062602506250004</v>
      </c>
      <c r="AN477" t="s">
        <v>2826</v>
      </c>
      <c r="AO477" s="88" t="s">
        <v>2695</v>
      </c>
    </row>
    <row r="478" spans="1:41" ht="19.5" customHeight="1" thickBot="1">
      <c r="A478" s="756" t="s">
        <v>11</v>
      </c>
      <c r="B478" t="str">
        <f t="shared" si="726"/>
        <v>100291*20</v>
      </c>
      <c r="D478" s="42" t="s">
        <v>856</v>
      </c>
      <c r="E478" s="186"/>
      <c r="F478" s="449"/>
      <c r="G478" s="226">
        <v>200</v>
      </c>
      <c r="H478" s="309"/>
      <c r="I478" s="450" t="s">
        <v>2114</v>
      </c>
      <c r="J478" s="451"/>
      <c r="K478" s="95" t="s">
        <v>2604</v>
      </c>
      <c r="L478" s="96" t="s">
        <v>2614</v>
      </c>
      <c r="M478" s="16"/>
      <c r="N478" s="96" t="s">
        <v>2063</v>
      </c>
      <c r="O478" s="96" t="s">
        <v>2439</v>
      </c>
      <c r="P478" s="96">
        <v>30</v>
      </c>
      <c r="Q478" s="96">
        <v>30</v>
      </c>
      <c r="R478" s="45" t="str">
        <f>CONCATENATE(Tableau1[[#This Row],[LONGUEUR UNITE]],"X",Tableau1[[#This Row],[LARGEUR UNITE]])</f>
        <v>30X30</v>
      </c>
      <c r="S478" s="16" t="s">
        <v>2064</v>
      </c>
      <c r="T478" s="16"/>
      <c r="U478" s="96" t="s">
        <v>1261</v>
      </c>
      <c r="V478" s="96" t="s">
        <v>2113</v>
      </c>
      <c r="W478" s="45" t="s">
        <v>2592</v>
      </c>
      <c r="X478" s="45"/>
      <c r="Y478" s="6" t="s">
        <v>698</v>
      </c>
      <c r="Z478" s="246">
        <v>16</v>
      </c>
      <c r="AA478" s="247">
        <v>3200</v>
      </c>
      <c r="AB478" s="271">
        <v>4</v>
      </c>
      <c r="AC478" s="271">
        <v>5</v>
      </c>
      <c r="AD478" s="271">
        <v>20</v>
      </c>
      <c r="AE478" s="278">
        <f t="shared" ref="AE478" si="738">AF478/Z478</f>
        <v>3.9574375000000002</v>
      </c>
      <c r="AF478" s="268">
        <v>63.319000000000003</v>
      </c>
      <c r="AG478" s="278">
        <f t="shared" si="728"/>
        <v>19.787187500000002</v>
      </c>
      <c r="AH478" s="404">
        <v>20</v>
      </c>
      <c r="AI478" s="404">
        <f t="shared" si="729"/>
        <v>1</v>
      </c>
      <c r="AJ478" s="727">
        <v>0.6957040000000001</v>
      </c>
      <c r="AK478" s="88">
        <f t="shared" si="730"/>
        <v>1.2042324014999997</v>
      </c>
      <c r="AL478" s="88">
        <f t="shared" si="731"/>
        <v>19.267718423999995</v>
      </c>
      <c r="AM478" s="88">
        <f t="shared" si="732"/>
        <v>6.0211620074999983</v>
      </c>
      <c r="AN478" t="s">
        <v>2826</v>
      </c>
      <c r="AO478" s="88" t="s">
        <v>2695</v>
      </c>
    </row>
    <row r="479" spans="1:41" ht="19.5" customHeight="1" thickBot="1">
      <c r="A479" s="756" t="s">
        <v>11</v>
      </c>
      <c r="B479" t="str">
        <f t="shared" si="726"/>
        <v>100291*60</v>
      </c>
      <c r="D479" s="42" t="s">
        <v>856</v>
      </c>
      <c r="E479" s="186"/>
      <c r="F479" s="449"/>
      <c r="G479" s="226">
        <v>200</v>
      </c>
      <c r="H479" s="309"/>
      <c r="I479" s="450" t="s">
        <v>2114</v>
      </c>
      <c r="J479" s="451"/>
      <c r="K479" s="95" t="s">
        <v>2604</v>
      </c>
      <c r="L479" s="96" t="s">
        <v>2614</v>
      </c>
      <c r="M479" s="16"/>
      <c r="N479" s="96" t="s">
        <v>2063</v>
      </c>
      <c r="O479" s="96" t="s">
        <v>2439</v>
      </c>
      <c r="P479" s="96">
        <v>30</v>
      </c>
      <c r="Q479" s="96">
        <v>30</v>
      </c>
      <c r="R479" s="45" t="str">
        <f>CONCATENATE(Tableau1[[#This Row],[LONGUEUR UNITE]],"X",Tableau1[[#This Row],[LARGEUR UNITE]])</f>
        <v>30X30</v>
      </c>
      <c r="S479" s="16" t="s">
        <v>2064</v>
      </c>
      <c r="T479" s="16"/>
      <c r="U479" s="96" t="s">
        <v>1261</v>
      </c>
      <c r="V479" s="96" t="s">
        <v>2113</v>
      </c>
      <c r="W479" s="45" t="s">
        <v>2592</v>
      </c>
      <c r="X479" s="45"/>
      <c r="Y479" s="6" t="s">
        <v>698</v>
      </c>
      <c r="Z479" s="246">
        <v>16</v>
      </c>
      <c r="AA479" s="247">
        <v>3200</v>
      </c>
      <c r="AB479" s="271">
        <v>4</v>
      </c>
      <c r="AC479" s="271">
        <v>5</v>
      </c>
      <c r="AD479" s="271">
        <v>20</v>
      </c>
      <c r="AE479" s="278">
        <f t="shared" ref="AE479" si="739">AF479/Z479</f>
        <v>3.9574375000000002</v>
      </c>
      <c r="AF479" s="268">
        <v>63.319000000000003</v>
      </c>
      <c r="AG479" s="278">
        <f t="shared" si="728"/>
        <v>19.787187500000002</v>
      </c>
      <c r="AH479" s="404">
        <v>60</v>
      </c>
      <c r="AI479" s="404">
        <f t="shared" si="729"/>
        <v>3</v>
      </c>
      <c r="AJ479" s="727">
        <v>0.71091499999999996</v>
      </c>
      <c r="AK479" s="88">
        <f t="shared" si="730"/>
        <v>1.1440358196875002</v>
      </c>
      <c r="AL479" s="88">
        <f t="shared" si="731"/>
        <v>18.304573115000004</v>
      </c>
      <c r="AM479" s="88">
        <f t="shared" si="732"/>
        <v>5.7201790984375007</v>
      </c>
      <c r="AN479" t="s">
        <v>2826</v>
      </c>
      <c r="AO479" s="88" t="s">
        <v>2695</v>
      </c>
    </row>
    <row r="480" spans="1:41" ht="19.5" customHeight="1" thickBot="1">
      <c r="A480" s="756" t="s">
        <v>11</v>
      </c>
      <c r="B480" t="str">
        <f t="shared" si="726"/>
        <v>100291*120</v>
      </c>
      <c r="D480" s="42" t="s">
        <v>856</v>
      </c>
      <c r="E480" s="186"/>
      <c r="F480" s="449"/>
      <c r="G480" s="226">
        <v>200</v>
      </c>
      <c r="H480" s="309"/>
      <c r="I480" s="450" t="s">
        <v>2114</v>
      </c>
      <c r="J480" s="451"/>
      <c r="K480" s="95" t="s">
        <v>2604</v>
      </c>
      <c r="L480" s="96" t="s">
        <v>2614</v>
      </c>
      <c r="M480" s="16"/>
      <c r="N480" s="96" t="s">
        <v>2063</v>
      </c>
      <c r="O480" s="96" t="s">
        <v>2439</v>
      </c>
      <c r="P480" s="96">
        <v>30</v>
      </c>
      <c r="Q480" s="96">
        <v>30</v>
      </c>
      <c r="R480" s="45" t="str">
        <f>CONCATENATE(Tableau1[[#This Row],[LONGUEUR UNITE]],"X",Tableau1[[#This Row],[LARGEUR UNITE]])</f>
        <v>30X30</v>
      </c>
      <c r="S480" s="16" t="s">
        <v>2064</v>
      </c>
      <c r="T480" s="16"/>
      <c r="U480" s="96" t="s">
        <v>1261</v>
      </c>
      <c r="V480" s="96" t="s">
        <v>2113</v>
      </c>
      <c r="W480" s="45" t="s">
        <v>2592</v>
      </c>
      <c r="X480" s="45"/>
      <c r="Y480" s="6" t="s">
        <v>698</v>
      </c>
      <c r="Z480" s="246">
        <v>16</v>
      </c>
      <c r="AA480" s="247">
        <v>3200</v>
      </c>
      <c r="AB480" s="271">
        <v>4</v>
      </c>
      <c r="AC480" s="271">
        <v>5</v>
      </c>
      <c r="AD480" s="271">
        <v>20</v>
      </c>
      <c r="AE480" s="278">
        <f t="shared" ref="AE480" si="740">AF480/Z480</f>
        <v>3.9574375000000002</v>
      </c>
      <c r="AF480" s="268">
        <v>63.319000000000003</v>
      </c>
      <c r="AG480" s="278">
        <f t="shared" si="728"/>
        <v>19.787187500000002</v>
      </c>
      <c r="AH480" s="404">
        <v>120</v>
      </c>
      <c r="AI480" s="404">
        <f t="shared" si="729"/>
        <v>6</v>
      </c>
      <c r="AJ480" s="727">
        <v>0.71700100000000011</v>
      </c>
      <c r="AK480" s="88">
        <f t="shared" si="730"/>
        <v>1.1199508550624997</v>
      </c>
      <c r="AL480" s="88">
        <f t="shared" si="731"/>
        <v>17.919213680999995</v>
      </c>
      <c r="AM480" s="88">
        <f t="shared" si="732"/>
        <v>5.5997542753124989</v>
      </c>
      <c r="AN480" t="s">
        <v>2826</v>
      </c>
      <c r="AO480" s="88" t="s">
        <v>2695</v>
      </c>
    </row>
    <row r="481" spans="1:41" ht="19.5" customHeight="1" thickBot="1">
      <c r="A481" s="756" t="s">
        <v>11</v>
      </c>
      <c r="B481" t="str">
        <f t="shared" si="726"/>
        <v>100291*300</v>
      </c>
      <c r="D481" s="42" t="s">
        <v>856</v>
      </c>
      <c r="E481" s="186"/>
      <c r="F481" s="449"/>
      <c r="G481" s="226">
        <v>200</v>
      </c>
      <c r="H481" s="309"/>
      <c r="I481" s="450" t="s">
        <v>2114</v>
      </c>
      <c r="J481" s="451"/>
      <c r="K481" s="95" t="s">
        <v>2604</v>
      </c>
      <c r="L481" s="96" t="s">
        <v>2614</v>
      </c>
      <c r="M481" s="16"/>
      <c r="N481" s="96" t="s">
        <v>2063</v>
      </c>
      <c r="O481" s="96" t="s">
        <v>2439</v>
      </c>
      <c r="P481" s="96">
        <v>30</v>
      </c>
      <c r="Q481" s="96">
        <v>30</v>
      </c>
      <c r="R481" s="45" t="str">
        <f>CONCATENATE(Tableau1[[#This Row],[LONGUEUR UNITE]],"X",Tableau1[[#This Row],[LARGEUR UNITE]])</f>
        <v>30X30</v>
      </c>
      <c r="S481" s="16" t="s">
        <v>2064</v>
      </c>
      <c r="T481" s="16"/>
      <c r="U481" s="96" t="s">
        <v>1261</v>
      </c>
      <c r="V481" s="96" t="s">
        <v>2113</v>
      </c>
      <c r="W481" s="45" t="s">
        <v>2592</v>
      </c>
      <c r="X481" s="45"/>
      <c r="Y481" s="6" t="s">
        <v>698</v>
      </c>
      <c r="Z481" s="246">
        <v>16</v>
      </c>
      <c r="AA481" s="247">
        <v>3200</v>
      </c>
      <c r="AB481" s="271">
        <v>4</v>
      </c>
      <c r="AC481" s="271">
        <v>5</v>
      </c>
      <c r="AD481" s="271">
        <v>20</v>
      </c>
      <c r="AE481" s="278">
        <f t="shared" ref="AE481" si="741">AF481/Z481</f>
        <v>3.9574375000000002</v>
      </c>
      <c r="AF481" s="268">
        <v>63.319000000000003</v>
      </c>
      <c r="AG481" s="278">
        <f t="shared" si="728"/>
        <v>19.787187500000002</v>
      </c>
      <c r="AH481" s="404">
        <v>300</v>
      </c>
      <c r="AI481" s="404">
        <f t="shared" si="729"/>
        <v>15</v>
      </c>
      <c r="AJ481" s="727">
        <v>0.72004400000000002</v>
      </c>
      <c r="AK481" s="88">
        <f t="shared" si="730"/>
        <v>1.1079083727499999</v>
      </c>
      <c r="AL481" s="88">
        <f t="shared" si="731"/>
        <v>17.726533963999998</v>
      </c>
      <c r="AM481" s="88">
        <f t="shared" si="732"/>
        <v>5.5395418637499994</v>
      </c>
      <c r="AN481" t="s">
        <v>2826</v>
      </c>
      <c r="AO481" s="88" t="s">
        <v>2695</v>
      </c>
    </row>
    <row r="482" spans="1:41" ht="19.5" customHeight="1" thickBot="1">
      <c r="A482" s="756" t="s">
        <v>11</v>
      </c>
      <c r="B482" t="str">
        <f t="shared" si="726"/>
        <v>100291*660</v>
      </c>
      <c r="D482" s="42" t="s">
        <v>856</v>
      </c>
      <c r="E482" s="186"/>
      <c r="F482" s="449"/>
      <c r="G482" s="226">
        <v>200</v>
      </c>
      <c r="H482" s="309"/>
      <c r="I482" s="450" t="s">
        <v>2114</v>
      </c>
      <c r="J482" s="451"/>
      <c r="K482" s="95" t="s">
        <v>2604</v>
      </c>
      <c r="L482" s="96" t="s">
        <v>2614</v>
      </c>
      <c r="M482" s="16"/>
      <c r="N482" s="96" t="s">
        <v>2063</v>
      </c>
      <c r="O482" s="96" t="s">
        <v>2439</v>
      </c>
      <c r="P482" s="96">
        <v>30</v>
      </c>
      <c r="Q482" s="96">
        <v>30</v>
      </c>
      <c r="R482" s="45" t="str">
        <f>CONCATENATE(Tableau1[[#This Row],[LONGUEUR UNITE]],"X",Tableau1[[#This Row],[LARGEUR UNITE]])</f>
        <v>30X30</v>
      </c>
      <c r="S482" s="16" t="s">
        <v>2064</v>
      </c>
      <c r="T482" s="16"/>
      <c r="U482" s="96" t="s">
        <v>1261</v>
      </c>
      <c r="V482" s="96" t="s">
        <v>2113</v>
      </c>
      <c r="W482" s="45" t="s">
        <v>2592</v>
      </c>
      <c r="X482" s="45"/>
      <c r="Y482" s="6" t="s">
        <v>698</v>
      </c>
      <c r="Z482" s="246">
        <v>16</v>
      </c>
      <c r="AA482" s="247">
        <v>3200</v>
      </c>
      <c r="AB482" s="271">
        <v>4</v>
      </c>
      <c r="AC482" s="271">
        <v>5</v>
      </c>
      <c r="AD482" s="271">
        <v>20</v>
      </c>
      <c r="AE482" s="278">
        <f t="shared" ref="AE482" si="742">AF482/Z482</f>
        <v>3.9574375000000002</v>
      </c>
      <c r="AF482" s="268">
        <v>63.319000000000003</v>
      </c>
      <c r="AG482" s="278">
        <f t="shared" si="728"/>
        <v>19.787187500000002</v>
      </c>
      <c r="AH482" s="404">
        <v>660</v>
      </c>
      <c r="AI482" s="404">
        <f t="shared" si="729"/>
        <v>33</v>
      </c>
      <c r="AJ482" s="727">
        <v>0.72612999999999994</v>
      </c>
      <c r="AK482" s="88">
        <f t="shared" si="730"/>
        <v>1.0838234081250002</v>
      </c>
      <c r="AL482" s="88">
        <f t="shared" si="731"/>
        <v>17.341174530000004</v>
      </c>
      <c r="AM482" s="88">
        <f t="shared" si="732"/>
        <v>5.4191170406250011</v>
      </c>
      <c r="AN482" t="s">
        <v>2826</v>
      </c>
      <c r="AO482" s="88" t="s">
        <v>2695</v>
      </c>
    </row>
    <row r="483" spans="1:41" ht="27" customHeight="1" thickBot="1">
      <c r="A483" s="757"/>
      <c r="D483" s="42"/>
      <c r="E483" s="187"/>
      <c r="F483" s="452"/>
      <c r="G483" s="226"/>
      <c r="H483" s="304"/>
      <c r="I483" s="406"/>
      <c r="J483" s="406"/>
      <c r="K483" s="69"/>
      <c r="L483" s="96"/>
      <c r="O483" s="96"/>
      <c r="V483" s="96"/>
      <c r="Y483" s="6"/>
      <c r="Z483" s="246"/>
      <c r="AA483" s="247"/>
      <c r="AB483" s="271"/>
      <c r="AC483" s="271"/>
      <c r="AD483" s="271"/>
      <c r="AE483" s="278"/>
      <c r="AF483"/>
      <c r="AG483" s="278"/>
      <c r="AH483" s="404"/>
      <c r="AI483" s="404"/>
      <c r="AJ483" s="727"/>
      <c r="AK483" s="88"/>
      <c r="AL483" s="88"/>
      <c r="AM483" s="88"/>
      <c r="AO483" s="88"/>
    </row>
    <row r="484" spans="1:41" s="5" customFormat="1" ht="19.5" customHeight="1" thickBot="1">
      <c r="A484" s="758" t="s">
        <v>1427</v>
      </c>
      <c r="B484" t="str">
        <f>+CONCATENATE(A484,"*",AH484)</f>
        <v>191108*1</v>
      </c>
      <c r="C484"/>
      <c r="D484" s="42" t="s">
        <v>1668</v>
      </c>
      <c r="E484" s="187"/>
      <c r="F484" s="407"/>
      <c r="G484" s="226">
        <v>100</v>
      </c>
      <c r="H484" s="304"/>
      <c r="I484" s="406" t="s">
        <v>2115</v>
      </c>
      <c r="J484" s="406"/>
      <c r="K484" s="22" t="s">
        <v>2604</v>
      </c>
      <c r="L484" s="96" t="s">
        <v>2614</v>
      </c>
      <c r="M484" s="16"/>
      <c r="N484" s="38" t="s">
        <v>2065</v>
      </c>
      <c r="O484" s="96" t="s">
        <v>2439</v>
      </c>
      <c r="P484" s="38">
        <v>20</v>
      </c>
      <c r="Q484" s="38">
        <v>20</v>
      </c>
      <c r="R484" t="str">
        <f>CONCATENATE(Tableau1[[#This Row],[LONGUEUR UNITE]],"X",Tableau1[[#This Row],[LARGEUR UNITE]])</f>
        <v>20X20</v>
      </c>
      <c r="S484" s="16" t="s">
        <v>2064</v>
      </c>
      <c r="T484" s="16"/>
      <c r="U484" s="96" t="s">
        <v>1261</v>
      </c>
      <c r="V484" s="96" t="s">
        <v>2113</v>
      </c>
      <c r="W484" s="45" t="s">
        <v>2592</v>
      </c>
      <c r="X484" s="45"/>
      <c r="Y484" s="6" t="s">
        <v>2116</v>
      </c>
      <c r="Z484" s="246">
        <v>18</v>
      </c>
      <c r="AA484" s="247">
        <v>1800</v>
      </c>
      <c r="AB484" s="271">
        <v>10</v>
      </c>
      <c r="AC484" s="271">
        <v>5</v>
      </c>
      <c r="AD484" s="271">
        <v>50</v>
      </c>
      <c r="AE484" s="278">
        <f t="shared" ref="AE484" si="743">AF484/Z484</f>
        <v>3.516111111111111</v>
      </c>
      <c r="AF484" s="268">
        <v>63.29</v>
      </c>
      <c r="AG484" s="278">
        <f t="shared" ref="AG484:AG485" si="744">AF484/AA484*1000</f>
        <v>35.161111111111111</v>
      </c>
      <c r="AH484" s="404">
        <v>1</v>
      </c>
      <c r="AI484" s="404">
        <f t="shared" ref="AI484:AI485" si="745">AH484/AD484</f>
        <v>0.02</v>
      </c>
      <c r="AJ484" s="727">
        <v>0.737155</v>
      </c>
      <c r="AK484" s="88">
        <f t="shared" ref="AK484:AK485" si="746">AL484/Z484</f>
        <v>0.92419222499999998</v>
      </c>
      <c r="AL484" s="88">
        <f t="shared" ref="AL484:AL485" si="747">AF484-(AF484*AJ484)</f>
        <v>16.635460049999999</v>
      </c>
      <c r="AM484" s="88">
        <f t="shared" ref="AM484:AM485" si="748">AL484/AA484*1000</f>
        <v>9.24192225</v>
      </c>
      <c r="AN484" t="s">
        <v>2826</v>
      </c>
      <c r="AO484" s="1053" t="s">
        <v>2696</v>
      </c>
    </row>
    <row r="485" spans="1:41" s="5" customFormat="1" ht="19.5" customHeight="1" thickBot="1">
      <c r="A485" s="758" t="s">
        <v>1427</v>
      </c>
      <c r="B485" t="str">
        <f>+CONCATENATE(A485,"*",AH485)</f>
        <v>191108*50</v>
      </c>
      <c r="C485"/>
      <c r="D485" s="42" t="s">
        <v>1668</v>
      </c>
      <c r="E485" s="187"/>
      <c r="F485" s="407"/>
      <c r="G485" s="226">
        <v>100</v>
      </c>
      <c r="H485" s="304"/>
      <c r="I485" s="406" t="s">
        <v>2115</v>
      </c>
      <c r="J485" s="406"/>
      <c r="K485" s="22" t="s">
        <v>2604</v>
      </c>
      <c r="L485" s="96" t="s">
        <v>2614</v>
      </c>
      <c r="M485" s="16"/>
      <c r="N485" s="38" t="s">
        <v>2065</v>
      </c>
      <c r="O485" s="96" t="s">
        <v>2439</v>
      </c>
      <c r="P485" s="38">
        <v>20</v>
      </c>
      <c r="Q485" s="38">
        <v>20</v>
      </c>
      <c r="R485" t="str">
        <f>CONCATENATE(Tableau1[[#This Row],[LONGUEUR UNITE]],"X",Tableau1[[#This Row],[LARGEUR UNITE]])</f>
        <v>20X20</v>
      </c>
      <c r="S485" s="16" t="s">
        <v>2064</v>
      </c>
      <c r="T485" s="16"/>
      <c r="U485" s="96" t="s">
        <v>1261</v>
      </c>
      <c r="V485" s="96" t="s">
        <v>2113</v>
      </c>
      <c r="W485" s="45" t="s">
        <v>2592</v>
      </c>
      <c r="X485" s="45"/>
      <c r="Y485" s="6" t="s">
        <v>2116</v>
      </c>
      <c r="Z485" s="246">
        <v>18</v>
      </c>
      <c r="AA485" s="247">
        <v>1800</v>
      </c>
      <c r="AB485" s="271">
        <v>10</v>
      </c>
      <c r="AC485" s="271">
        <v>5</v>
      </c>
      <c r="AD485" s="271">
        <v>50</v>
      </c>
      <c r="AE485" s="278">
        <f t="shared" ref="AE485" si="749">AF485/Z485</f>
        <v>3.516111111111111</v>
      </c>
      <c r="AF485" s="268">
        <v>63.29</v>
      </c>
      <c r="AG485" s="278">
        <f t="shared" si="744"/>
        <v>35.161111111111111</v>
      </c>
      <c r="AH485" s="404">
        <v>50</v>
      </c>
      <c r="AI485" s="404">
        <f t="shared" si="745"/>
        <v>1</v>
      </c>
      <c r="AJ485" s="727">
        <v>0.7714660000000001</v>
      </c>
      <c r="AK485" s="88">
        <f t="shared" si="746"/>
        <v>0.8035509366666661</v>
      </c>
      <c r="AL485" s="88">
        <f t="shared" si="747"/>
        <v>14.463916859999991</v>
      </c>
      <c r="AM485" s="88">
        <f t="shared" si="748"/>
        <v>8.0355093666666626</v>
      </c>
      <c r="AN485" t="s">
        <v>2826</v>
      </c>
      <c r="AO485" s="1053" t="s">
        <v>2696</v>
      </c>
    </row>
    <row r="486" spans="1:41" ht="19.5" customHeight="1" thickBot="1">
      <c r="A486" s="757"/>
      <c r="D486" s="188"/>
      <c r="E486" s="187"/>
      <c r="F486" s="452"/>
      <c r="G486" s="229"/>
      <c r="H486" s="304"/>
      <c r="I486" s="406"/>
      <c r="J486" s="406"/>
      <c r="K486" s="69"/>
      <c r="L486" s="96"/>
      <c r="O486" s="96"/>
      <c r="V486" s="96"/>
      <c r="Z486" s="318"/>
      <c r="AA486" s="162"/>
      <c r="AB486" s="271"/>
      <c r="AC486" s="271"/>
      <c r="AD486" s="271"/>
      <c r="AE486" s="279"/>
      <c r="AF486"/>
      <c r="AG486" s="279"/>
      <c r="AH486" s="404"/>
      <c r="AI486" s="404"/>
      <c r="AJ486" s="727"/>
      <c r="AK486" s="88"/>
      <c r="AL486" s="88"/>
      <c r="AM486" s="88"/>
      <c r="AN486" s="5"/>
      <c r="AO486" s="88"/>
    </row>
    <row r="487" spans="1:41" ht="19.5" customHeight="1" thickBot="1">
      <c r="A487" s="745" t="s">
        <v>13</v>
      </c>
      <c r="B487" t="str">
        <f t="shared" ref="B487:B492" si="750">+CONCATENATE(A487,"*",AH487)</f>
        <v>101471*1</v>
      </c>
      <c r="D487" s="42" t="s">
        <v>871</v>
      </c>
      <c r="E487" s="187"/>
      <c r="F487" s="407"/>
      <c r="G487" s="226">
        <v>200</v>
      </c>
      <c r="H487" s="304"/>
      <c r="I487" s="406" t="s">
        <v>2117</v>
      </c>
      <c r="J487" s="406"/>
      <c r="K487" s="58" t="s">
        <v>2604</v>
      </c>
      <c r="L487" s="96" t="s">
        <v>2614</v>
      </c>
      <c r="M487" s="16"/>
      <c r="N487" s="63" t="s">
        <v>2065</v>
      </c>
      <c r="O487" s="96" t="s">
        <v>2439</v>
      </c>
      <c r="P487" s="63">
        <v>30</v>
      </c>
      <c r="Q487" s="63">
        <v>30</v>
      </c>
      <c r="R487" t="str">
        <f>CONCATENATE(Tableau1[[#This Row],[LONGUEUR UNITE]],"X",Tableau1[[#This Row],[LARGEUR UNITE]])</f>
        <v>30X30</v>
      </c>
      <c r="S487" s="16" t="s">
        <v>2064</v>
      </c>
      <c r="T487" s="16"/>
      <c r="U487" s="96" t="s">
        <v>1261</v>
      </c>
      <c r="V487" s="96" t="s">
        <v>2113</v>
      </c>
      <c r="W487" s="45" t="s">
        <v>2592</v>
      </c>
      <c r="X487" s="45"/>
      <c r="Y487" s="6" t="s">
        <v>693</v>
      </c>
      <c r="Z487" s="18">
        <v>16</v>
      </c>
      <c r="AA487" s="92">
        <v>3200</v>
      </c>
      <c r="AB487" s="271">
        <v>4</v>
      </c>
      <c r="AC487" s="271">
        <v>5</v>
      </c>
      <c r="AD487" s="271">
        <v>20</v>
      </c>
      <c r="AE487" s="278">
        <f t="shared" ref="AE487" si="751">AF487/Z487</f>
        <v>5.477125</v>
      </c>
      <c r="AF487" s="268">
        <v>87.634</v>
      </c>
      <c r="AG487" s="278">
        <f t="shared" ref="AG487:AG492" si="752">AF487/AA487*1000</f>
        <v>27.385625000000001</v>
      </c>
      <c r="AH487" s="404">
        <v>1</v>
      </c>
      <c r="AI487" s="404">
        <f t="shared" ref="AI487:AI492" si="753">AH487/AD487</f>
        <v>0.05</v>
      </c>
      <c r="AJ487" s="727">
        <v>0.67624200000000001</v>
      </c>
      <c r="AK487" s="88">
        <f t="shared" ref="AK487:AK492" si="754">AL487/Z487</f>
        <v>1.7732630357499999</v>
      </c>
      <c r="AL487" s="88">
        <f t="shared" ref="AL487:AL492" si="755">AF487-(AF487*AJ487)</f>
        <v>28.372208571999998</v>
      </c>
      <c r="AM487" s="88">
        <f t="shared" ref="AM487:AM492" si="756">AL487/AA487*1000</f>
        <v>8.8663151787499981</v>
      </c>
      <c r="AN487" t="s">
        <v>2826</v>
      </c>
      <c r="AO487" s="88" t="s">
        <v>2697</v>
      </c>
    </row>
    <row r="488" spans="1:41" ht="19.5" customHeight="1" thickBot="1">
      <c r="A488" s="745" t="s">
        <v>13</v>
      </c>
      <c r="B488" t="str">
        <f t="shared" si="750"/>
        <v>101471*20</v>
      </c>
      <c r="D488" s="42" t="s">
        <v>871</v>
      </c>
      <c r="E488" s="187"/>
      <c r="F488" s="407"/>
      <c r="G488" s="226">
        <v>200</v>
      </c>
      <c r="H488" s="304"/>
      <c r="I488" s="406" t="s">
        <v>2117</v>
      </c>
      <c r="J488" s="406"/>
      <c r="K488" s="58" t="s">
        <v>2604</v>
      </c>
      <c r="L488" s="96" t="s">
        <v>2614</v>
      </c>
      <c r="M488" s="16"/>
      <c r="N488" s="63" t="s">
        <v>2065</v>
      </c>
      <c r="O488" s="96" t="s">
        <v>2439</v>
      </c>
      <c r="P488" s="63">
        <v>30</v>
      </c>
      <c r="Q488" s="63">
        <v>30</v>
      </c>
      <c r="R488" t="str">
        <f>CONCATENATE(Tableau1[[#This Row],[LONGUEUR UNITE]],"X",Tableau1[[#This Row],[LARGEUR UNITE]])</f>
        <v>30X30</v>
      </c>
      <c r="S488" s="16" t="s">
        <v>2064</v>
      </c>
      <c r="T488" s="16"/>
      <c r="U488" s="96" t="s">
        <v>1261</v>
      </c>
      <c r="V488" s="96" t="s">
        <v>2113</v>
      </c>
      <c r="W488" s="45" t="s">
        <v>2592</v>
      </c>
      <c r="X488" s="45"/>
      <c r="Y488" s="6" t="s">
        <v>693</v>
      </c>
      <c r="Z488" s="18">
        <v>16</v>
      </c>
      <c r="AA488" s="92">
        <v>3200</v>
      </c>
      <c r="AB488" s="271">
        <v>4</v>
      </c>
      <c r="AC488" s="271">
        <v>5</v>
      </c>
      <c r="AD488" s="271">
        <v>20</v>
      </c>
      <c r="AE488" s="278">
        <f t="shared" ref="AE488" si="757">AF488/Z488</f>
        <v>5.477125</v>
      </c>
      <c r="AF488" s="268">
        <v>87.634</v>
      </c>
      <c r="AG488" s="278">
        <f t="shared" si="752"/>
        <v>27.385625000000001</v>
      </c>
      <c r="AH488" s="404">
        <v>20</v>
      </c>
      <c r="AI488" s="404">
        <f t="shared" si="753"/>
        <v>1</v>
      </c>
      <c r="AJ488" s="727">
        <v>0.70194500000000004</v>
      </c>
      <c r="AK488" s="88">
        <f t="shared" si="754"/>
        <v>1.6324844918749997</v>
      </c>
      <c r="AL488" s="88">
        <f t="shared" si="755"/>
        <v>26.119751869999995</v>
      </c>
      <c r="AM488" s="88">
        <f t="shared" si="756"/>
        <v>8.1624224593749997</v>
      </c>
      <c r="AN488" t="s">
        <v>2826</v>
      </c>
      <c r="AO488" s="88" t="s">
        <v>2697</v>
      </c>
    </row>
    <row r="489" spans="1:41" ht="19.5" customHeight="1" thickBot="1">
      <c r="A489" s="745" t="s">
        <v>13</v>
      </c>
      <c r="B489" t="str">
        <f t="shared" si="750"/>
        <v>101471*60</v>
      </c>
      <c r="D489" s="42" t="s">
        <v>871</v>
      </c>
      <c r="E489" s="187"/>
      <c r="F489" s="407"/>
      <c r="G489" s="226">
        <v>200</v>
      </c>
      <c r="H489" s="304"/>
      <c r="I489" s="406" t="s">
        <v>2117</v>
      </c>
      <c r="J489" s="406"/>
      <c r="K489" s="58" t="s">
        <v>2604</v>
      </c>
      <c r="L489" s="96" t="s">
        <v>2614</v>
      </c>
      <c r="M489" s="16"/>
      <c r="N489" s="63" t="s">
        <v>2065</v>
      </c>
      <c r="O489" s="96" t="s">
        <v>2439</v>
      </c>
      <c r="P489" s="63">
        <v>30</v>
      </c>
      <c r="Q489" s="63">
        <v>30</v>
      </c>
      <c r="R489" t="str">
        <f>CONCATENATE(Tableau1[[#This Row],[LONGUEUR UNITE]],"X",Tableau1[[#This Row],[LARGEUR UNITE]])</f>
        <v>30X30</v>
      </c>
      <c r="S489" s="16" t="s">
        <v>2064</v>
      </c>
      <c r="T489" s="16"/>
      <c r="U489" s="96" t="s">
        <v>1261</v>
      </c>
      <c r="V489" s="96" t="s">
        <v>2113</v>
      </c>
      <c r="W489" s="45" t="s">
        <v>2592</v>
      </c>
      <c r="X489" s="45"/>
      <c r="Y489" s="6" t="s">
        <v>693</v>
      </c>
      <c r="Z489" s="18">
        <v>16</v>
      </c>
      <c r="AA489" s="92">
        <v>3200</v>
      </c>
      <c r="AB489" s="271">
        <v>4</v>
      </c>
      <c r="AC489" s="271">
        <v>5</v>
      </c>
      <c r="AD489" s="271">
        <v>20</v>
      </c>
      <c r="AE489" s="278">
        <f t="shared" ref="AE489" si="758">AF489/Z489</f>
        <v>5.477125</v>
      </c>
      <c r="AF489" s="268">
        <v>87.634</v>
      </c>
      <c r="AG489" s="278">
        <f t="shared" si="752"/>
        <v>27.385625000000001</v>
      </c>
      <c r="AH489" s="404">
        <v>60</v>
      </c>
      <c r="AI489" s="404">
        <f t="shared" si="753"/>
        <v>3</v>
      </c>
      <c r="AJ489" s="727">
        <v>0.71684799999999993</v>
      </c>
      <c r="AK489" s="88">
        <f t="shared" si="754"/>
        <v>1.5508588980000004</v>
      </c>
      <c r="AL489" s="88">
        <f t="shared" si="755"/>
        <v>24.813742368000007</v>
      </c>
      <c r="AM489" s="88">
        <f t="shared" si="756"/>
        <v>7.7542944900000021</v>
      </c>
      <c r="AN489" t="s">
        <v>2826</v>
      </c>
      <c r="AO489" s="88" t="s">
        <v>2697</v>
      </c>
    </row>
    <row r="490" spans="1:41" ht="19.5" customHeight="1" thickBot="1">
      <c r="A490" s="745" t="s">
        <v>13</v>
      </c>
      <c r="B490" t="str">
        <f t="shared" si="750"/>
        <v>101471*120</v>
      </c>
      <c r="D490" s="42" t="s">
        <v>871</v>
      </c>
      <c r="E490" s="187"/>
      <c r="F490" s="407"/>
      <c r="G490" s="226">
        <v>200</v>
      </c>
      <c r="H490" s="304"/>
      <c r="I490" s="406" t="s">
        <v>2117</v>
      </c>
      <c r="J490" s="406"/>
      <c r="K490" s="58" t="s">
        <v>2604</v>
      </c>
      <c r="L490" s="96" t="s">
        <v>2614</v>
      </c>
      <c r="M490" s="16"/>
      <c r="N490" s="63" t="s">
        <v>2065</v>
      </c>
      <c r="O490" s="96" t="s">
        <v>2439</v>
      </c>
      <c r="P490" s="63">
        <v>30</v>
      </c>
      <c r="Q490" s="63">
        <v>30</v>
      </c>
      <c r="R490" t="str">
        <f>CONCATENATE(Tableau1[[#This Row],[LONGUEUR UNITE]],"X",Tableau1[[#This Row],[LARGEUR UNITE]])</f>
        <v>30X30</v>
      </c>
      <c r="S490" s="16" t="s">
        <v>2064</v>
      </c>
      <c r="T490" s="16"/>
      <c r="U490" s="96" t="s">
        <v>1261</v>
      </c>
      <c r="V490" s="96" t="s">
        <v>2113</v>
      </c>
      <c r="W490" s="45" t="s">
        <v>2592</v>
      </c>
      <c r="X490" s="45"/>
      <c r="Y490" s="6" t="s">
        <v>693</v>
      </c>
      <c r="Z490" s="18">
        <v>16</v>
      </c>
      <c r="AA490" s="92">
        <v>3200</v>
      </c>
      <c r="AB490" s="271">
        <v>4</v>
      </c>
      <c r="AC490" s="271">
        <v>5</v>
      </c>
      <c r="AD490" s="271">
        <v>20</v>
      </c>
      <c r="AE490" s="278">
        <f t="shared" ref="AE490" si="759">AF490/Z490</f>
        <v>5.477125</v>
      </c>
      <c r="AF490" s="268">
        <v>87.634</v>
      </c>
      <c r="AG490" s="278">
        <f t="shared" si="752"/>
        <v>27.385625000000001</v>
      </c>
      <c r="AH490" s="404">
        <v>120</v>
      </c>
      <c r="AI490" s="404">
        <f t="shared" si="753"/>
        <v>6</v>
      </c>
      <c r="AJ490" s="727">
        <v>0.72280900000000003</v>
      </c>
      <c r="AK490" s="88">
        <f t="shared" si="754"/>
        <v>1.5182097558749996</v>
      </c>
      <c r="AL490" s="88">
        <f t="shared" si="755"/>
        <v>24.291356093999994</v>
      </c>
      <c r="AM490" s="88">
        <f t="shared" si="756"/>
        <v>7.5910487793749981</v>
      </c>
      <c r="AN490" t="s">
        <v>2826</v>
      </c>
      <c r="AO490" s="88" t="s">
        <v>2697</v>
      </c>
    </row>
    <row r="491" spans="1:41" ht="19.5" customHeight="1" thickBot="1">
      <c r="A491" s="745" t="s">
        <v>13</v>
      </c>
      <c r="B491" t="str">
        <f t="shared" si="750"/>
        <v>101471*300</v>
      </c>
      <c r="D491" s="42" t="s">
        <v>871</v>
      </c>
      <c r="E491" s="187"/>
      <c r="F491" s="407"/>
      <c r="G491" s="226">
        <v>200</v>
      </c>
      <c r="H491" s="304"/>
      <c r="I491" s="406" t="s">
        <v>2117</v>
      </c>
      <c r="J491" s="406"/>
      <c r="K491" s="58" t="s">
        <v>2604</v>
      </c>
      <c r="L491" s="96" t="s">
        <v>2614</v>
      </c>
      <c r="M491" s="16"/>
      <c r="N491" s="63" t="s">
        <v>2065</v>
      </c>
      <c r="O491" s="96" t="s">
        <v>2439</v>
      </c>
      <c r="P491" s="63">
        <v>30</v>
      </c>
      <c r="Q491" s="63">
        <v>30</v>
      </c>
      <c r="R491" t="str">
        <f>CONCATENATE(Tableau1[[#This Row],[LONGUEUR UNITE]],"X",Tableau1[[#This Row],[LARGEUR UNITE]])</f>
        <v>30X30</v>
      </c>
      <c r="S491" s="16" t="s">
        <v>2064</v>
      </c>
      <c r="T491" s="16"/>
      <c r="U491" s="96" t="s">
        <v>1261</v>
      </c>
      <c r="V491" s="96" t="s">
        <v>2113</v>
      </c>
      <c r="W491" s="45" t="s">
        <v>2592</v>
      </c>
      <c r="X491" s="45"/>
      <c r="Y491" s="6" t="s">
        <v>693</v>
      </c>
      <c r="Z491" s="18">
        <v>16</v>
      </c>
      <c r="AA491" s="92">
        <v>3200</v>
      </c>
      <c r="AB491" s="271">
        <v>4</v>
      </c>
      <c r="AC491" s="271">
        <v>5</v>
      </c>
      <c r="AD491" s="271">
        <v>20</v>
      </c>
      <c r="AE491" s="278">
        <f t="shared" ref="AE491" si="760">AF491/Z491</f>
        <v>5.477125</v>
      </c>
      <c r="AF491" s="268">
        <v>87.634</v>
      </c>
      <c r="AG491" s="278">
        <f t="shared" si="752"/>
        <v>27.385625000000001</v>
      </c>
      <c r="AH491" s="404">
        <v>300</v>
      </c>
      <c r="AI491" s="404">
        <f t="shared" si="753"/>
        <v>15</v>
      </c>
      <c r="AJ491" s="727">
        <v>0.72578199999999993</v>
      </c>
      <c r="AK491" s="88">
        <f t="shared" si="754"/>
        <v>1.5019262632500006</v>
      </c>
      <c r="AL491" s="88">
        <f t="shared" si="755"/>
        <v>24.030820212000009</v>
      </c>
      <c r="AM491" s="88">
        <f t="shared" si="756"/>
        <v>7.5096313162500028</v>
      </c>
      <c r="AN491" t="s">
        <v>2826</v>
      </c>
      <c r="AO491" s="88" t="s">
        <v>2697</v>
      </c>
    </row>
    <row r="492" spans="1:41" ht="19.5" customHeight="1" thickBot="1">
      <c r="A492" s="745" t="s">
        <v>13</v>
      </c>
      <c r="B492" t="str">
        <f t="shared" si="750"/>
        <v>101471*660</v>
      </c>
      <c r="D492" s="42" t="s">
        <v>871</v>
      </c>
      <c r="E492" s="187"/>
      <c r="F492" s="407"/>
      <c r="G492" s="226">
        <v>200</v>
      </c>
      <c r="H492" s="304"/>
      <c r="I492" s="406" t="s">
        <v>2117</v>
      </c>
      <c r="J492" s="406"/>
      <c r="K492" s="58" t="s">
        <v>2604</v>
      </c>
      <c r="L492" s="96" t="s">
        <v>2614</v>
      </c>
      <c r="M492" s="16"/>
      <c r="N492" s="63" t="s">
        <v>2065</v>
      </c>
      <c r="O492" s="96" t="s">
        <v>2439</v>
      </c>
      <c r="P492" s="63">
        <v>30</v>
      </c>
      <c r="Q492" s="63">
        <v>30</v>
      </c>
      <c r="R492" t="str">
        <f>CONCATENATE(Tableau1[[#This Row],[LONGUEUR UNITE]],"X",Tableau1[[#This Row],[LARGEUR UNITE]])</f>
        <v>30X30</v>
      </c>
      <c r="S492" s="16" t="s">
        <v>2064</v>
      </c>
      <c r="T492" s="16"/>
      <c r="U492" s="96" t="s">
        <v>1261</v>
      </c>
      <c r="V492" s="96" t="s">
        <v>2113</v>
      </c>
      <c r="W492" s="45" t="s">
        <v>2592</v>
      </c>
      <c r="X492" s="45"/>
      <c r="Y492" s="6" t="s">
        <v>693</v>
      </c>
      <c r="Z492" s="18">
        <v>16</v>
      </c>
      <c r="AA492" s="92">
        <v>3200</v>
      </c>
      <c r="AB492" s="271">
        <v>4</v>
      </c>
      <c r="AC492" s="271">
        <v>5</v>
      </c>
      <c r="AD492" s="271">
        <v>20</v>
      </c>
      <c r="AE492" s="278">
        <f t="shared" ref="AE492" si="761">AF492/Z492</f>
        <v>5.477125</v>
      </c>
      <c r="AF492" s="268">
        <v>87.634</v>
      </c>
      <c r="AG492" s="278">
        <f t="shared" si="752"/>
        <v>27.385625000000001</v>
      </c>
      <c r="AH492" s="404">
        <v>660</v>
      </c>
      <c r="AI492" s="404">
        <f t="shared" si="753"/>
        <v>33</v>
      </c>
      <c r="AJ492" s="727">
        <v>0.73175100000000004</v>
      </c>
      <c r="AK492" s="88">
        <f t="shared" si="754"/>
        <v>1.4692333041249999</v>
      </c>
      <c r="AL492" s="88">
        <f t="shared" si="755"/>
        <v>23.507732865999998</v>
      </c>
      <c r="AM492" s="88">
        <f t="shared" si="756"/>
        <v>7.3461665206249993</v>
      </c>
      <c r="AN492" t="s">
        <v>2826</v>
      </c>
      <c r="AO492" s="88" t="s">
        <v>2697</v>
      </c>
    </row>
    <row r="493" spans="1:41" ht="19.5" customHeight="1" thickBot="1">
      <c r="A493" s="757"/>
      <c r="D493" s="188"/>
      <c r="E493" s="187"/>
      <c r="F493" s="452"/>
      <c r="G493" s="229"/>
      <c r="H493" s="304"/>
      <c r="I493" s="406"/>
      <c r="J493" s="406"/>
      <c r="K493" s="69"/>
      <c r="L493" s="96"/>
      <c r="O493" s="96"/>
      <c r="V493" s="96"/>
      <c r="Z493" s="318"/>
      <c r="AA493" s="162"/>
      <c r="AB493" s="271"/>
      <c r="AC493" s="271"/>
      <c r="AD493" s="271"/>
      <c r="AE493" s="279"/>
      <c r="AF493"/>
      <c r="AG493" s="279"/>
      <c r="AH493" s="404"/>
      <c r="AI493" s="404"/>
      <c r="AJ493" s="727"/>
      <c r="AK493" s="88"/>
      <c r="AL493" s="88"/>
      <c r="AM493" s="88"/>
      <c r="AO493" s="88"/>
    </row>
    <row r="494" spans="1:41" ht="19.5" customHeight="1" thickBot="1">
      <c r="A494" s="745" t="s">
        <v>14</v>
      </c>
      <c r="B494" t="str">
        <f>+CONCATENATE(A494,"*",AH494)</f>
        <v>131603*1</v>
      </c>
      <c r="D494" s="42" t="s">
        <v>897</v>
      </c>
      <c r="E494" s="187"/>
      <c r="F494" s="407"/>
      <c r="G494" s="226">
        <v>50</v>
      </c>
      <c r="H494" s="304"/>
      <c r="I494" s="406" t="s">
        <v>2118</v>
      </c>
      <c r="J494" s="406"/>
      <c r="K494" s="58" t="s">
        <v>2604</v>
      </c>
      <c r="L494" s="96" t="s">
        <v>2614</v>
      </c>
      <c r="M494" s="16"/>
      <c r="N494" s="63" t="s">
        <v>2065</v>
      </c>
      <c r="O494" s="96" t="s">
        <v>2439</v>
      </c>
      <c r="P494" s="63">
        <v>33</v>
      </c>
      <c r="Q494" s="63">
        <v>33</v>
      </c>
      <c r="R494" t="str">
        <f>CONCATENATE(Tableau1[[#This Row],[LONGUEUR UNITE]],"X",Tableau1[[#This Row],[LARGEUR UNITE]])</f>
        <v>33X33</v>
      </c>
      <c r="S494" s="16" t="s">
        <v>2064</v>
      </c>
      <c r="T494" s="16"/>
      <c r="U494" s="96" t="s">
        <v>1261</v>
      </c>
      <c r="V494" s="96" t="s">
        <v>2113</v>
      </c>
      <c r="W494" s="45" t="s">
        <v>2592</v>
      </c>
      <c r="X494" s="45"/>
      <c r="Y494" s="6" t="s">
        <v>694</v>
      </c>
      <c r="Z494" s="18">
        <v>24</v>
      </c>
      <c r="AA494" s="92">
        <v>1200</v>
      </c>
      <c r="AB494" s="271">
        <v>6</v>
      </c>
      <c r="AC494" s="271">
        <v>5</v>
      </c>
      <c r="AD494" s="271">
        <v>30</v>
      </c>
      <c r="AE494" s="278">
        <f t="shared" ref="AE494" si="762">AF494/Z494</f>
        <v>1.8478333333333332</v>
      </c>
      <c r="AF494" s="268">
        <v>44.347999999999999</v>
      </c>
      <c r="AG494" s="278">
        <f t="shared" ref="AG494:AG497" si="763">AF494/AA494*1000</f>
        <v>36.956666666666663</v>
      </c>
      <c r="AH494" s="404">
        <v>1</v>
      </c>
      <c r="AI494" s="404">
        <f t="shared" ref="AI494:AI497" si="764">AH494/AD494</f>
        <v>3.3333333333333333E-2</v>
      </c>
      <c r="AJ494" s="727">
        <v>0.64328199999999991</v>
      </c>
      <c r="AK494" s="88">
        <f t="shared" ref="AK494:AK497" si="765">AL494/Z494</f>
        <v>0.65915541100000008</v>
      </c>
      <c r="AL494" s="88">
        <f t="shared" ref="AL494:AL497" si="766">AF494-(AF494*AJ494)</f>
        <v>15.819729864000003</v>
      </c>
      <c r="AM494" s="88">
        <f t="shared" ref="AM494:AM497" si="767">AL494/AA494*1000</f>
        <v>13.183108220000001</v>
      </c>
      <c r="AN494" t="s">
        <v>2826</v>
      </c>
      <c r="AO494" s="88" t="s">
        <v>2698</v>
      </c>
    </row>
    <row r="495" spans="1:41" ht="19.5" customHeight="1" thickBot="1">
      <c r="A495" s="745" t="s">
        <v>14</v>
      </c>
      <c r="B495" t="str">
        <f>+CONCATENATE(A495,"*",AH495)</f>
        <v>131603*30</v>
      </c>
      <c r="D495" s="42" t="s">
        <v>897</v>
      </c>
      <c r="E495" s="187"/>
      <c r="F495" s="407"/>
      <c r="G495" s="226">
        <v>50</v>
      </c>
      <c r="H495" s="304"/>
      <c r="I495" s="406" t="s">
        <v>2118</v>
      </c>
      <c r="J495" s="406"/>
      <c r="K495" s="58" t="s">
        <v>2604</v>
      </c>
      <c r="L495" s="96" t="s">
        <v>2614</v>
      </c>
      <c r="M495" s="16"/>
      <c r="N495" s="63" t="s">
        <v>2065</v>
      </c>
      <c r="O495" s="96" t="s">
        <v>2439</v>
      </c>
      <c r="P495" s="63">
        <v>33</v>
      </c>
      <c r="Q495" s="63">
        <v>33</v>
      </c>
      <c r="R495" t="str">
        <f>CONCATENATE(Tableau1[[#This Row],[LONGUEUR UNITE]],"X",Tableau1[[#This Row],[LARGEUR UNITE]])</f>
        <v>33X33</v>
      </c>
      <c r="S495" s="16" t="s">
        <v>2064</v>
      </c>
      <c r="T495" s="16"/>
      <c r="U495" s="96" t="s">
        <v>1261</v>
      </c>
      <c r="V495" s="96" t="s">
        <v>2113</v>
      </c>
      <c r="W495" s="45" t="s">
        <v>2592</v>
      </c>
      <c r="X495" s="45"/>
      <c r="Y495" s="6" t="s">
        <v>694</v>
      </c>
      <c r="Z495" s="18">
        <v>24</v>
      </c>
      <c r="AA495" s="92">
        <v>1200</v>
      </c>
      <c r="AB495" s="271">
        <v>6</v>
      </c>
      <c r="AC495" s="271">
        <v>5</v>
      </c>
      <c r="AD495" s="271">
        <v>30</v>
      </c>
      <c r="AE495" s="278">
        <f t="shared" ref="AE495" si="768">AF495/Z495</f>
        <v>1.8478333333333332</v>
      </c>
      <c r="AF495" s="268">
        <v>44.347999999999999</v>
      </c>
      <c r="AG495" s="278">
        <f t="shared" si="763"/>
        <v>36.956666666666663</v>
      </c>
      <c r="AH495" s="404">
        <v>30</v>
      </c>
      <c r="AI495" s="404">
        <f t="shared" si="764"/>
        <v>1</v>
      </c>
      <c r="AJ495" s="727">
        <v>0.67851600000000001</v>
      </c>
      <c r="AK495" s="88">
        <f t="shared" si="765"/>
        <v>0.59404885133333341</v>
      </c>
      <c r="AL495" s="88">
        <f t="shared" si="766"/>
        <v>14.257172432000001</v>
      </c>
      <c r="AM495" s="88">
        <f t="shared" si="767"/>
        <v>11.880977026666669</v>
      </c>
      <c r="AN495" t="s">
        <v>2826</v>
      </c>
      <c r="AO495" s="88" t="s">
        <v>2698</v>
      </c>
    </row>
    <row r="496" spans="1:41" ht="19.5" customHeight="1" thickBot="1">
      <c r="A496" s="745" t="s">
        <v>14</v>
      </c>
      <c r="B496" t="str">
        <f>+CONCATENATE(A496,"*",AH496)</f>
        <v>131603*90</v>
      </c>
      <c r="D496" s="42" t="s">
        <v>897</v>
      </c>
      <c r="E496" s="187"/>
      <c r="F496" s="407"/>
      <c r="G496" s="226">
        <v>50</v>
      </c>
      <c r="H496" s="304"/>
      <c r="I496" s="406" t="s">
        <v>2118</v>
      </c>
      <c r="J496" s="406"/>
      <c r="K496" s="58" t="s">
        <v>2604</v>
      </c>
      <c r="L496" s="96" t="s">
        <v>2614</v>
      </c>
      <c r="M496" s="16"/>
      <c r="N496" s="63" t="s">
        <v>2065</v>
      </c>
      <c r="O496" s="96" t="s">
        <v>2439</v>
      </c>
      <c r="P496" s="63">
        <v>33</v>
      </c>
      <c r="Q496" s="63">
        <v>33</v>
      </c>
      <c r="R496" t="str">
        <f>CONCATENATE(Tableau1[[#This Row],[LONGUEUR UNITE]],"X",Tableau1[[#This Row],[LARGEUR UNITE]])</f>
        <v>33X33</v>
      </c>
      <c r="S496" s="16" t="s">
        <v>2064</v>
      </c>
      <c r="T496" s="16"/>
      <c r="U496" s="96" t="s">
        <v>1261</v>
      </c>
      <c r="V496" s="96" t="s">
        <v>2113</v>
      </c>
      <c r="W496" s="45" t="s">
        <v>2592</v>
      </c>
      <c r="X496" s="45"/>
      <c r="Y496" s="6" t="s">
        <v>694</v>
      </c>
      <c r="Z496" s="18">
        <v>24</v>
      </c>
      <c r="AA496" s="92">
        <v>1200</v>
      </c>
      <c r="AB496" s="271">
        <v>6</v>
      </c>
      <c r="AC496" s="271">
        <v>5</v>
      </c>
      <c r="AD496" s="271">
        <v>30</v>
      </c>
      <c r="AE496" s="278">
        <f t="shared" ref="AE496" si="769">AF496/Z496</f>
        <v>1.8478333333333332</v>
      </c>
      <c r="AF496" s="268">
        <v>44.347999999999999</v>
      </c>
      <c r="AG496" s="278">
        <f t="shared" si="763"/>
        <v>36.956666666666663</v>
      </c>
      <c r="AH496" s="404">
        <v>90</v>
      </c>
      <c r="AI496" s="404">
        <f t="shared" si="764"/>
        <v>3</v>
      </c>
      <c r="AJ496" s="727">
        <v>0.685284</v>
      </c>
      <c r="AK496" s="88">
        <f t="shared" si="765"/>
        <v>0.58154271533333335</v>
      </c>
      <c r="AL496" s="88">
        <f t="shared" si="766"/>
        <v>13.957025168000001</v>
      </c>
      <c r="AM496" s="88">
        <f t="shared" si="767"/>
        <v>11.630854306666667</v>
      </c>
      <c r="AN496" t="s">
        <v>2826</v>
      </c>
      <c r="AO496" s="88" t="s">
        <v>2698</v>
      </c>
    </row>
    <row r="497" spans="1:41" ht="19.5" customHeight="1" thickBot="1">
      <c r="A497" s="745" t="s">
        <v>14</v>
      </c>
      <c r="B497" t="str">
        <f>+CONCATENATE(A497,"*",AH497)</f>
        <v>131603*180</v>
      </c>
      <c r="D497" s="42" t="s">
        <v>897</v>
      </c>
      <c r="E497" s="187"/>
      <c r="F497" s="407"/>
      <c r="G497" s="226">
        <v>50</v>
      </c>
      <c r="H497" s="304"/>
      <c r="I497" s="406" t="s">
        <v>2118</v>
      </c>
      <c r="J497" s="406"/>
      <c r="K497" s="58" t="s">
        <v>2604</v>
      </c>
      <c r="L497" s="96" t="s">
        <v>2614</v>
      </c>
      <c r="M497" s="16"/>
      <c r="N497" s="63" t="s">
        <v>2065</v>
      </c>
      <c r="O497" s="96" t="s">
        <v>2439</v>
      </c>
      <c r="P497" s="63">
        <v>33</v>
      </c>
      <c r="Q497" s="63">
        <v>33</v>
      </c>
      <c r="R497" t="str">
        <f>CONCATENATE(Tableau1[[#This Row],[LONGUEUR UNITE]],"X",Tableau1[[#This Row],[LARGEUR UNITE]])</f>
        <v>33X33</v>
      </c>
      <c r="S497" s="16" t="s">
        <v>2064</v>
      </c>
      <c r="T497" s="16"/>
      <c r="U497" s="96" t="s">
        <v>1261</v>
      </c>
      <c r="V497" s="96" t="s">
        <v>2113</v>
      </c>
      <c r="W497" s="45" t="s">
        <v>2592</v>
      </c>
      <c r="X497" s="45"/>
      <c r="Y497" s="6" t="s">
        <v>694</v>
      </c>
      <c r="Z497" s="18">
        <v>24</v>
      </c>
      <c r="AA497" s="92">
        <v>1200</v>
      </c>
      <c r="AB497" s="271">
        <v>6</v>
      </c>
      <c r="AC497" s="271">
        <v>5</v>
      </c>
      <c r="AD497" s="271">
        <v>30</v>
      </c>
      <c r="AE497" s="278">
        <f t="shared" ref="AE497" si="770">AF497/Z497</f>
        <v>1.8478333333333332</v>
      </c>
      <c r="AF497" s="268">
        <v>44.347999999999999</v>
      </c>
      <c r="AG497" s="278">
        <f t="shared" si="763"/>
        <v>36.956666666666663</v>
      </c>
      <c r="AH497" s="404">
        <v>180</v>
      </c>
      <c r="AI497" s="404">
        <f t="shared" si="764"/>
        <v>6</v>
      </c>
      <c r="AJ497" s="727">
        <v>0.68866799999999995</v>
      </c>
      <c r="AK497" s="88">
        <f t="shared" si="765"/>
        <v>0.57528964733333343</v>
      </c>
      <c r="AL497" s="88">
        <f t="shared" si="766"/>
        <v>13.806951536000003</v>
      </c>
      <c r="AM497" s="88">
        <f t="shared" si="767"/>
        <v>11.50579294666667</v>
      </c>
      <c r="AN497" t="s">
        <v>2826</v>
      </c>
      <c r="AO497" s="88" t="s">
        <v>2698</v>
      </c>
    </row>
    <row r="498" spans="1:41" ht="19.5" customHeight="1" thickBot="1">
      <c r="A498" s="757"/>
      <c r="D498" s="188"/>
      <c r="E498" s="187"/>
      <c r="F498" s="452"/>
      <c r="G498" s="229"/>
      <c r="H498" s="304"/>
      <c r="I498" s="406"/>
      <c r="J498" s="406"/>
      <c r="K498" s="69"/>
      <c r="L498" s="96"/>
      <c r="O498" s="96"/>
      <c r="V498" s="96"/>
      <c r="Z498" s="318"/>
      <c r="AA498" s="162"/>
      <c r="AB498" s="271"/>
      <c r="AC498" s="271"/>
      <c r="AD498" s="271"/>
      <c r="AE498" s="279"/>
      <c r="AF498"/>
      <c r="AG498" s="279"/>
      <c r="AH498" s="404"/>
      <c r="AI498" s="404"/>
      <c r="AJ498" s="727"/>
      <c r="AK498" s="88"/>
      <c r="AL498" s="88"/>
      <c r="AM498" s="88"/>
      <c r="AO498" s="88"/>
    </row>
    <row r="499" spans="1:41" ht="19.5" customHeight="1" thickBot="1">
      <c r="A499" s="745" t="s">
        <v>1429</v>
      </c>
      <c r="B499" t="str">
        <f>+CONCATENATE(A499,"*",AH499)</f>
        <v>131595*1</v>
      </c>
      <c r="D499" s="42" t="s">
        <v>1672</v>
      </c>
      <c r="E499" s="187"/>
      <c r="F499" s="407"/>
      <c r="G499" s="226">
        <v>50</v>
      </c>
      <c r="H499" s="304"/>
      <c r="I499" s="406" t="s">
        <v>2119</v>
      </c>
      <c r="J499" s="406"/>
      <c r="K499" s="58" t="s">
        <v>2604</v>
      </c>
      <c r="L499" s="96" t="s">
        <v>2614</v>
      </c>
      <c r="M499" s="16"/>
      <c r="N499" s="63" t="s">
        <v>2065</v>
      </c>
      <c r="O499" s="96" t="s">
        <v>2439</v>
      </c>
      <c r="P499" s="63">
        <v>33</v>
      </c>
      <c r="Q499" s="63">
        <v>33</v>
      </c>
      <c r="R499" t="str">
        <f>CONCATENATE(Tableau1[[#This Row],[LONGUEUR UNITE]],"X",Tableau1[[#This Row],[LARGEUR UNITE]])</f>
        <v>33X33</v>
      </c>
      <c r="S499" s="16" t="s">
        <v>2094</v>
      </c>
      <c r="T499" s="16"/>
      <c r="U499" s="96" t="s">
        <v>1261</v>
      </c>
      <c r="V499" s="96" t="s">
        <v>2113</v>
      </c>
      <c r="W499" s="45" t="s">
        <v>2592</v>
      </c>
      <c r="X499" s="45"/>
      <c r="Y499" s="6" t="s">
        <v>2120</v>
      </c>
      <c r="Z499" s="18">
        <v>60</v>
      </c>
      <c r="AA499" s="92">
        <v>3000</v>
      </c>
      <c r="AB499" s="271">
        <v>4</v>
      </c>
      <c r="AC499" s="271">
        <v>3</v>
      </c>
      <c r="AD499" s="271">
        <v>12</v>
      </c>
      <c r="AE499" s="278">
        <f t="shared" ref="AE499" si="771">AF499/Z499</f>
        <v>2.4579333333333335</v>
      </c>
      <c r="AF499" s="268">
        <v>147.476</v>
      </c>
      <c r="AG499" s="278">
        <f t="shared" ref="AG499:AG501" si="772">AF499/AA499*1000</f>
        <v>49.158666666666662</v>
      </c>
      <c r="AH499" s="404">
        <v>1</v>
      </c>
      <c r="AI499" s="404">
        <f t="shared" ref="AI499:AI501" si="773">AH499/AD499</f>
        <v>8.3333333333333329E-2</v>
      </c>
      <c r="AJ499" s="727">
        <v>0.64328199999999991</v>
      </c>
      <c r="AK499" s="88">
        <f t="shared" ref="AK499:AK501" si="774">AL499/Z499</f>
        <v>0.87678906280000013</v>
      </c>
      <c r="AL499" s="88">
        <f t="shared" ref="AL499:AL501" si="775">AF499-(AF499*AJ499)</f>
        <v>52.607343768000007</v>
      </c>
      <c r="AM499" s="88">
        <f t="shared" ref="AM499:AM501" si="776">AL499/AA499*1000</f>
        <v>17.535781256000003</v>
      </c>
      <c r="AN499" t="s">
        <v>2826</v>
      </c>
      <c r="AO499" s="88" t="s">
        <v>2677</v>
      </c>
    </row>
    <row r="500" spans="1:41" ht="19.5" customHeight="1" thickBot="1">
      <c r="A500" s="745" t="s">
        <v>1429</v>
      </c>
      <c r="B500" t="str">
        <f>+CONCATENATE(A500,"*",AH500)</f>
        <v>131595*12</v>
      </c>
      <c r="D500" s="42" t="s">
        <v>1672</v>
      </c>
      <c r="E500" s="187"/>
      <c r="F500" s="407"/>
      <c r="G500" s="226">
        <v>50</v>
      </c>
      <c r="H500" s="304"/>
      <c r="I500" s="406" t="s">
        <v>2119</v>
      </c>
      <c r="J500" s="406"/>
      <c r="K500" s="58" t="s">
        <v>2604</v>
      </c>
      <c r="L500" s="96" t="s">
        <v>2614</v>
      </c>
      <c r="M500" s="16"/>
      <c r="N500" s="63" t="s">
        <v>2065</v>
      </c>
      <c r="O500" s="96" t="s">
        <v>2439</v>
      </c>
      <c r="P500" s="63">
        <v>33</v>
      </c>
      <c r="Q500" s="63">
        <v>33</v>
      </c>
      <c r="R500" t="str">
        <f>CONCATENATE(Tableau1[[#This Row],[LONGUEUR UNITE]],"X",Tableau1[[#This Row],[LARGEUR UNITE]])</f>
        <v>33X33</v>
      </c>
      <c r="S500" s="16" t="s">
        <v>2094</v>
      </c>
      <c r="T500" s="16"/>
      <c r="U500" s="96" t="s">
        <v>1261</v>
      </c>
      <c r="V500" s="96" t="s">
        <v>2113</v>
      </c>
      <c r="W500" s="45" t="s">
        <v>2592</v>
      </c>
      <c r="X500" s="45"/>
      <c r="Y500" s="6" t="s">
        <v>2120</v>
      </c>
      <c r="Z500" s="18">
        <v>60</v>
      </c>
      <c r="AA500" s="92">
        <v>3000</v>
      </c>
      <c r="AB500" s="271">
        <v>4</v>
      </c>
      <c r="AC500" s="271">
        <v>3</v>
      </c>
      <c r="AD500" s="271">
        <v>12</v>
      </c>
      <c r="AE500" s="278">
        <f t="shared" ref="AE500" si="777">AF500/Z500</f>
        <v>2.4579333333333335</v>
      </c>
      <c r="AF500" s="268">
        <v>147.476</v>
      </c>
      <c r="AG500" s="278">
        <f t="shared" si="772"/>
        <v>49.158666666666662</v>
      </c>
      <c r="AH500" s="404">
        <v>12</v>
      </c>
      <c r="AI500" s="404">
        <f t="shared" si="773"/>
        <v>1</v>
      </c>
      <c r="AJ500" s="727">
        <v>0.67160200000000003</v>
      </c>
      <c r="AK500" s="88">
        <f t="shared" si="774"/>
        <v>0.80718039079999993</v>
      </c>
      <c r="AL500" s="88">
        <f t="shared" si="775"/>
        <v>48.430823447999998</v>
      </c>
      <c r="AM500" s="88">
        <f t="shared" si="776"/>
        <v>16.143607815999999</v>
      </c>
      <c r="AN500" t="s">
        <v>2826</v>
      </c>
      <c r="AO500" s="88" t="s">
        <v>2677</v>
      </c>
    </row>
    <row r="501" spans="1:41" ht="19.5" customHeight="1" thickBot="1">
      <c r="A501" s="745" t="s">
        <v>1429</v>
      </c>
      <c r="B501" t="str">
        <f>+CONCATENATE(A501,"*",AH501)</f>
        <v>131595*36</v>
      </c>
      <c r="D501" s="42" t="s">
        <v>1672</v>
      </c>
      <c r="E501" s="187"/>
      <c r="F501" s="407"/>
      <c r="G501" s="226">
        <v>50</v>
      </c>
      <c r="H501" s="304"/>
      <c r="I501" s="406" t="s">
        <v>2119</v>
      </c>
      <c r="J501" s="406"/>
      <c r="K501" s="58" t="s">
        <v>2604</v>
      </c>
      <c r="L501" s="96" t="s">
        <v>2614</v>
      </c>
      <c r="M501" s="16"/>
      <c r="N501" s="63" t="s">
        <v>2065</v>
      </c>
      <c r="O501" s="96" t="s">
        <v>2439</v>
      </c>
      <c r="P501" s="63">
        <v>33</v>
      </c>
      <c r="Q501" s="63">
        <v>33</v>
      </c>
      <c r="R501" t="str">
        <f>CONCATENATE(Tableau1[[#This Row],[LONGUEUR UNITE]],"X",Tableau1[[#This Row],[LARGEUR UNITE]])</f>
        <v>33X33</v>
      </c>
      <c r="S501" s="16" t="s">
        <v>2094</v>
      </c>
      <c r="T501" s="16"/>
      <c r="U501" s="96" t="s">
        <v>1261</v>
      </c>
      <c r="V501" s="96" t="s">
        <v>2113</v>
      </c>
      <c r="W501" s="45" t="s">
        <v>2592</v>
      </c>
      <c r="X501" s="45"/>
      <c r="Y501" s="6" t="s">
        <v>2120</v>
      </c>
      <c r="Z501" s="18">
        <v>60</v>
      </c>
      <c r="AA501" s="92">
        <v>3000</v>
      </c>
      <c r="AB501" s="271">
        <v>4</v>
      </c>
      <c r="AC501" s="271">
        <v>3</v>
      </c>
      <c r="AD501" s="271">
        <v>12</v>
      </c>
      <c r="AE501" s="278">
        <f t="shared" ref="AE501" si="778">AF501/Z501</f>
        <v>2.4579333333333335</v>
      </c>
      <c r="AF501" s="268">
        <v>147.476</v>
      </c>
      <c r="AG501" s="278">
        <f t="shared" si="772"/>
        <v>49.158666666666662</v>
      </c>
      <c r="AH501" s="404">
        <v>36</v>
      </c>
      <c r="AI501" s="404">
        <f t="shared" si="773"/>
        <v>3</v>
      </c>
      <c r="AJ501" s="727">
        <v>0.68802200000000002</v>
      </c>
      <c r="AK501" s="88">
        <f t="shared" si="774"/>
        <v>0.76682112546666659</v>
      </c>
      <c r="AL501" s="88">
        <f t="shared" si="775"/>
        <v>46.009267527999995</v>
      </c>
      <c r="AM501" s="88">
        <f t="shared" si="776"/>
        <v>15.336422509333332</v>
      </c>
      <c r="AN501" t="s">
        <v>2826</v>
      </c>
      <c r="AO501" s="88" t="s">
        <v>2677</v>
      </c>
    </row>
    <row r="502" spans="1:41" ht="27" customHeight="1" thickBot="1">
      <c r="A502" s="757"/>
      <c r="D502" s="188"/>
      <c r="E502" s="187"/>
      <c r="F502" s="452"/>
      <c r="G502" s="229"/>
      <c r="H502" s="304"/>
      <c r="I502" s="406"/>
      <c r="J502" s="406"/>
      <c r="K502" s="69"/>
      <c r="L502" s="96"/>
      <c r="O502" s="96"/>
      <c r="V502" s="96"/>
      <c r="Z502" s="318"/>
      <c r="AA502" s="162"/>
      <c r="AB502" s="271"/>
      <c r="AC502" s="271"/>
      <c r="AD502" s="271"/>
      <c r="AE502" s="279"/>
      <c r="AF502"/>
      <c r="AG502" s="279"/>
      <c r="AH502" s="404"/>
      <c r="AI502" s="404"/>
      <c r="AJ502" s="727"/>
      <c r="AK502" s="88"/>
      <c r="AL502" s="88"/>
      <c r="AM502" s="88"/>
      <c r="AO502" s="88"/>
    </row>
    <row r="503" spans="1:41" ht="19.5" customHeight="1" thickBot="1">
      <c r="A503" s="745" t="s">
        <v>15</v>
      </c>
      <c r="B503" t="str">
        <f t="shared" ref="B503:B508" si="779">+CONCATENATE(A503,"*",AH503)</f>
        <v>151470*1</v>
      </c>
      <c r="D503" s="42" t="s">
        <v>786</v>
      </c>
      <c r="E503" s="187"/>
      <c r="F503" s="407"/>
      <c r="G503" s="226">
        <v>100</v>
      </c>
      <c r="H503" s="304"/>
      <c r="I503" s="406" t="s">
        <v>2121</v>
      </c>
      <c r="J503" s="406"/>
      <c r="K503" s="58" t="s">
        <v>2604</v>
      </c>
      <c r="L503" s="96" t="s">
        <v>2614</v>
      </c>
      <c r="M503" s="16"/>
      <c r="N503" s="63" t="s">
        <v>2065</v>
      </c>
      <c r="O503" s="96" t="s">
        <v>2439</v>
      </c>
      <c r="P503" s="63">
        <v>39</v>
      </c>
      <c r="Q503" s="63">
        <v>39</v>
      </c>
      <c r="R503" t="str">
        <f>CONCATENATE(Tableau1[[#This Row],[LONGUEUR UNITE]],"X",Tableau1[[#This Row],[LARGEUR UNITE]])</f>
        <v>39X39</v>
      </c>
      <c r="S503" s="16" t="s">
        <v>2064</v>
      </c>
      <c r="T503" s="16"/>
      <c r="U503" s="96" t="s">
        <v>1261</v>
      </c>
      <c r="V503" s="96" t="s">
        <v>2113</v>
      </c>
      <c r="W503" s="45" t="s">
        <v>2592</v>
      </c>
      <c r="X503" s="45"/>
      <c r="Y503" s="6" t="s">
        <v>695</v>
      </c>
      <c r="Z503" s="18">
        <v>18</v>
      </c>
      <c r="AA503" s="92">
        <v>1800</v>
      </c>
      <c r="AB503" s="271">
        <v>6</v>
      </c>
      <c r="AC503" s="271">
        <v>4</v>
      </c>
      <c r="AD503" s="271">
        <v>24</v>
      </c>
      <c r="AE503" s="278">
        <f t="shared" ref="AE503" si="780">AF503/Z503</f>
        <v>5.4084444444444451</v>
      </c>
      <c r="AF503" s="268">
        <v>97.352000000000004</v>
      </c>
      <c r="AG503" s="278">
        <f t="shared" ref="AG503:AG508" si="781">AF503/AA503*1000</f>
        <v>54.084444444444451</v>
      </c>
      <c r="AH503" s="404">
        <v>1</v>
      </c>
      <c r="AI503" s="404">
        <f t="shared" ref="AI503:AI508" si="782">AH503/AD503</f>
        <v>4.1666666666666664E-2</v>
      </c>
      <c r="AJ503" s="727">
        <v>0.71379099999999995</v>
      </c>
      <c r="AK503" s="88">
        <f t="shared" ref="AK503:AK508" si="783">AL503/Z503</f>
        <v>1.547945476</v>
      </c>
      <c r="AL503" s="88">
        <f t="shared" ref="AL503:AL508" si="784">AF503-(AF503*AJ503)</f>
        <v>27.863018568000001</v>
      </c>
      <c r="AM503" s="88">
        <f t="shared" ref="AM503:AM508" si="785">AL503/AA503*1000</f>
        <v>15.479454760000001</v>
      </c>
      <c r="AN503" t="s">
        <v>2826</v>
      </c>
      <c r="AO503" s="88" t="s">
        <v>2699</v>
      </c>
    </row>
    <row r="504" spans="1:41" ht="19.5" customHeight="1" thickBot="1">
      <c r="A504" s="745" t="s">
        <v>15</v>
      </c>
      <c r="B504" t="str">
        <f t="shared" si="779"/>
        <v>151470*24</v>
      </c>
      <c r="D504" s="42" t="s">
        <v>786</v>
      </c>
      <c r="E504" s="187"/>
      <c r="F504" s="407"/>
      <c r="G504" s="226">
        <v>100</v>
      </c>
      <c r="H504" s="304"/>
      <c r="I504" s="406" t="s">
        <v>2121</v>
      </c>
      <c r="J504" s="406"/>
      <c r="K504" s="58" t="s">
        <v>2604</v>
      </c>
      <c r="L504" s="96" t="s">
        <v>2614</v>
      </c>
      <c r="M504" s="16"/>
      <c r="N504" s="63" t="s">
        <v>2065</v>
      </c>
      <c r="O504" s="96" t="s">
        <v>2439</v>
      </c>
      <c r="P504" s="63">
        <v>39</v>
      </c>
      <c r="Q504" s="63">
        <v>39</v>
      </c>
      <c r="R504" t="str">
        <f>CONCATENATE(Tableau1[[#This Row],[LONGUEUR UNITE]],"X",Tableau1[[#This Row],[LARGEUR UNITE]])</f>
        <v>39X39</v>
      </c>
      <c r="S504" s="16" t="s">
        <v>2064</v>
      </c>
      <c r="T504" s="16"/>
      <c r="U504" s="96" t="s">
        <v>1261</v>
      </c>
      <c r="V504" s="96" t="s">
        <v>2113</v>
      </c>
      <c r="W504" s="45" t="s">
        <v>2592</v>
      </c>
      <c r="X504" s="45"/>
      <c r="Y504" s="6" t="s">
        <v>695</v>
      </c>
      <c r="Z504" s="18">
        <v>18</v>
      </c>
      <c r="AA504" s="92">
        <v>1800</v>
      </c>
      <c r="AB504" s="271">
        <v>6</v>
      </c>
      <c r="AC504" s="271">
        <v>4</v>
      </c>
      <c r="AD504" s="271">
        <v>24</v>
      </c>
      <c r="AE504" s="278">
        <f t="shared" ref="AE504" si="786">AF504/Z504</f>
        <v>5.4084444444444451</v>
      </c>
      <c r="AF504" s="268">
        <v>97.352000000000004</v>
      </c>
      <c r="AG504" s="278">
        <f t="shared" si="781"/>
        <v>54.084444444444451</v>
      </c>
      <c r="AH504" s="404">
        <v>24</v>
      </c>
      <c r="AI504" s="404">
        <f t="shared" si="782"/>
        <v>1</v>
      </c>
      <c r="AJ504" s="727">
        <v>0.73651300000000008</v>
      </c>
      <c r="AK504" s="88">
        <f t="shared" si="783"/>
        <v>1.4250548013333331</v>
      </c>
      <c r="AL504" s="88">
        <f t="shared" si="784"/>
        <v>25.650986423999996</v>
      </c>
      <c r="AM504" s="88">
        <f t="shared" si="785"/>
        <v>14.250548013333331</v>
      </c>
      <c r="AN504" t="s">
        <v>2826</v>
      </c>
      <c r="AO504" s="88" t="s">
        <v>2699</v>
      </c>
    </row>
    <row r="505" spans="1:41" ht="19.5" customHeight="1" thickBot="1">
      <c r="A505" s="745" t="s">
        <v>15</v>
      </c>
      <c r="B505" t="str">
        <f t="shared" si="779"/>
        <v>151470*72</v>
      </c>
      <c r="D505" s="42" t="s">
        <v>786</v>
      </c>
      <c r="E505" s="187"/>
      <c r="F505" s="407"/>
      <c r="G505" s="226">
        <v>100</v>
      </c>
      <c r="H505" s="304"/>
      <c r="I505" s="406" t="s">
        <v>2121</v>
      </c>
      <c r="J505" s="406"/>
      <c r="K505" s="58" t="s">
        <v>2604</v>
      </c>
      <c r="L505" s="96" t="s">
        <v>2614</v>
      </c>
      <c r="M505" s="16"/>
      <c r="N505" s="63" t="s">
        <v>2065</v>
      </c>
      <c r="O505" s="96" t="s">
        <v>2439</v>
      </c>
      <c r="P505" s="63">
        <v>39</v>
      </c>
      <c r="Q505" s="63">
        <v>39</v>
      </c>
      <c r="R505" t="str">
        <f>CONCATENATE(Tableau1[[#This Row],[LONGUEUR UNITE]],"X",Tableau1[[#This Row],[LARGEUR UNITE]])</f>
        <v>39X39</v>
      </c>
      <c r="S505" s="16" t="s">
        <v>2064</v>
      </c>
      <c r="T505" s="16"/>
      <c r="U505" s="96" t="s">
        <v>1261</v>
      </c>
      <c r="V505" s="96" t="s">
        <v>2113</v>
      </c>
      <c r="W505" s="45" t="s">
        <v>2592</v>
      </c>
      <c r="X505" s="45"/>
      <c r="Y505" s="6" t="s">
        <v>695</v>
      </c>
      <c r="Z505" s="18">
        <v>18</v>
      </c>
      <c r="AA505" s="92">
        <v>1800</v>
      </c>
      <c r="AB505" s="271">
        <v>6</v>
      </c>
      <c r="AC505" s="271">
        <v>4</v>
      </c>
      <c r="AD505" s="271">
        <v>24</v>
      </c>
      <c r="AE505" s="278">
        <f t="shared" ref="AE505" si="787">AF505/Z505</f>
        <v>5.4084444444444451</v>
      </c>
      <c r="AF505" s="268">
        <v>97.352000000000004</v>
      </c>
      <c r="AG505" s="278">
        <f t="shared" si="781"/>
        <v>54.084444444444451</v>
      </c>
      <c r="AH505" s="404">
        <v>72</v>
      </c>
      <c r="AI505" s="404">
        <f t="shared" si="782"/>
        <v>3</v>
      </c>
      <c r="AJ505" s="727">
        <v>0.74231499999999995</v>
      </c>
      <c r="AK505" s="88">
        <f t="shared" si="783"/>
        <v>1.3936750066666665</v>
      </c>
      <c r="AL505" s="88">
        <f t="shared" si="784"/>
        <v>25.086150119999999</v>
      </c>
      <c r="AM505" s="88">
        <f t="shared" si="785"/>
        <v>13.936750066666667</v>
      </c>
      <c r="AN505" t="s">
        <v>2826</v>
      </c>
      <c r="AO505" s="88" t="s">
        <v>2699</v>
      </c>
    </row>
    <row r="506" spans="1:41" ht="19.5" customHeight="1" thickBot="1">
      <c r="A506" s="745" t="s">
        <v>15</v>
      </c>
      <c r="B506" t="str">
        <f t="shared" si="779"/>
        <v>151470*144</v>
      </c>
      <c r="D506" s="42" t="s">
        <v>786</v>
      </c>
      <c r="E506" s="187"/>
      <c r="F506" s="407"/>
      <c r="G506" s="226">
        <v>100</v>
      </c>
      <c r="H506" s="304"/>
      <c r="I506" s="406" t="s">
        <v>2121</v>
      </c>
      <c r="J506" s="406"/>
      <c r="K506" s="58" t="s">
        <v>2604</v>
      </c>
      <c r="L506" s="96" t="s">
        <v>2614</v>
      </c>
      <c r="M506" s="16"/>
      <c r="N506" s="63" t="s">
        <v>2065</v>
      </c>
      <c r="O506" s="96" t="s">
        <v>2439</v>
      </c>
      <c r="P506" s="63">
        <v>39</v>
      </c>
      <c r="Q506" s="63">
        <v>39</v>
      </c>
      <c r="R506" t="str">
        <f>CONCATENATE(Tableau1[[#This Row],[LONGUEUR UNITE]],"X",Tableau1[[#This Row],[LARGEUR UNITE]])</f>
        <v>39X39</v>
      </c>
      <c r="S506" s="16" t="s">
        <v>2064</v>
      </c>
      <c r="T506" s="16"/>
      <c r="U506" s="96" t="s">
        <v>1261</v>
      </c>
      <c r="V506" s="96" t="s">
        <v>2113</v>
      </c>
      <c r="W506" s="45" t="s">
        <v>2592</v>
      </c>
      <c r="X506" s="45"/>
      <c r="Y506" s="6" t="s">
        <v>695</v>
      </c>
      <c r="Z506" s="18">
        <v>18</v>
      </c>
      <c r="AA506" s="92">
        <v>1800</v>
      </c>
      <c r="AB506" s="271">
        <v>6</v>
      </c>
      <c r="AC506" s="271">
        <v>4</v>
      </c>
      <c r="AD506" s="271">
        <v>24</v>
      </c>
      <c r="AE506" s="278">
        <f t="shared" ref="AE506" si="788">AF506/Z506</f>
        <v>5.4084444444444451</v>
      </c>
      <c r="AF506" s="268">
        <v>97.352000000000004</v>
      </c>
      <c r="AG506" s="278">
        <f t="shared" si="781"/>
        <v>54.084444444444451</v>
      </c>
      <c r="AH506" s="404">
        <v>144</v>
      </c>
      <c r="AI506" s="404">
        <f t="shared" si="782"/>
        <v>6</v>
      </c>
      <c r="AJ506" s="727">
        <v>0.74507800000000002</v>
      </c>
      <c r="AK506" s="88">
        <f t="shared" si="783"/>
        <v>1.3787314746666668</v>
      </c>
      <c r="AL506" s="88">
        <f t="shared" si="784"/>
        <v>24.817166544000003</v>
      </c>
      <c r="AM506" s="88">
        <f t="shared" si="785"/>
        <v>13.787314746666668</v>
      </c>
      <c r="AN506" t="s">
        <v>2826</v>
      </c>
      <c r="AO506" s="88" t="s">
        <v>2699</v>
      </c>
    </row>
    <row r="507" spans="1:41" ht="19.5" customHeight="1" thickBot="1">
      <c r="A507" s="745" t="s">
        <v>15</v>
      </c>
      <c r="B507" t="str">
        <f t="shared" si="779"/>
        <v>151470*360</v>
      </c>
      <c r="D507" s="42" t="s">
        <v>786</v>
      </c>
      <c r="E507" s="187"/>
      <c r="F507" s="407"/>
      <c r="G507" s="226">
        <v>100</v>
      </c>
      <c r="H507" s="304"/>
      <c r="I507" s="406" t="s">
        <v>2121</v>
      </c>
      <c r="J507" s="406"/>
      <c r="K507" s="58" t="s">
        <v>2604</v>
      </c>
      <c r="L507" s="96" t="s">
        <v>2614</v>
      </c>
      <c r="M507" s="16"/>
      <c r="N507" s="63" t="s">
        <v>2065</v>
      </c>
      <c r="O507" s="96" t="s">
        <v>2439</v>
      </c>
      <c r="P507" s="63">
        <v>39</v>
      </c>
      <c r="Q507" s="63">
        <v>39</v>
      </c>
      <c r="R507" t="str">
        <f>CONCATENATE(Tableau1[[#This Row],[LONGUEUR UNITE]],"X",Tableau1[[#This Row],[LARGEUR UNITE]])</f>
        <v>39X39</v>
      </c>
      <c r="S507" s="16" t="s">
        <v>2064</v>
      </c>
      <c r="T507" s="16"/>
      <c r="U507" s="96" t="s">
        <v>1261</v>
      </c>
      <c r="V507" s="96" t="s">
        <v>2113</v>
      </c>
      <c r="W507" s="45" t="s">
        <v>2592</v>
      </c>
      <c r="X507" s="45"/>
      <c r="Y507" s="6" t="s">
        <v>695</v>
      </c>
      <c r="Z507" s="18">
        <v>18</v>
      </c>
      <c r="AA507" s="92">
        <v>1800</v>
      </c>
      <c r="AB507" s="271">
        <v>6</v>
      </c>
      <c r="AC507" s="271">
        <v>4</v>
      </c>
      <c r="AD507" s="271">
        <v>24</v>
      </c>
      <c r="AE507" s="278">
        <f t="shared" ref="AE507" si="789">AF507/Z507</f>
        <v>5.4084444444444451</v>
      </c>
      <c r="AF507" s="268">
        <v>97.352000000000004</v>
      </c>
      <c r="AG507" s="278">
        <f t="shared" si="781"/>
        <v>54.084444444444451</v>
      </c>
      <c r="AH507" s="404">
        <v>360</v>
      </c>
      <c r="AI507" s="404">
        <f t="shared" si="782"/>
        <v>15</v>
      </c>
      <c r="AJ507" s="727">
        <v>0.75062399999999996</v>
      </c>
      <c r="AK507" s="88">
        <f t="shared" si="783"/>
        <v>1.348736241777778</v>
      </c>
      <c r="AL507" s="88">
        <f t="shared" si="784"/>
        <v>24.277252352000005</v>
      </c>
      <c r="AM507" s="88">
        <f t="shared" si="785"/>
        <v>13.48736241777778</v>
      </c>
      <c r="AN507" t="s">
        <v>2826</v>
      </c>
      <c r="AO507" s="88" t="s">
        <v>2699</v>
      </c>
    </row>
    <row r="508" spans="1:41" ht="19.5" customHeight="1" thickBot="1">
      <c r="A508" s="745" t="s">
        <v>15</v>
      </c>
      <c r="B508" t="str">
        <f t="shared" si="779"/>
        <v>151470*792</v>
      </c>
      <c r="D508" s="42" t="s">
        <v>786</v>
      </c>
      <c r="E508" s="187"/>
      <c r="F508" s="407"/>
      <c r="G508" s="226">
        <v>100</v>
      </c>
      <c r="H508" s="304"/>
      <c r="I508" s="406" t="s">
        <v>2121</v>
      </c>
      <c r="J508" s="406"/>
      <c r="K508" s="58" t="s">
        <v>2604</v>
      </c>
      <c r="L508" s="96" t="s">
        <v>2614</v>
      </c>
      <c r="M508" s="16"/>
      <c r="N508" s="63" t="s">
        <v>2065</v>
      </c>
      <c r="O508" s="96" t="s">
        <v>2439</v>
      </c>
      <c r="P508" s="63">
        <v>39</v>
      </c>
      <c r="Q508" s="63">
        <v>39</v>
      </c>
      <c r="R508" t="str">
        <f>CONCATENATE(Tableau1[[#This Row],[LONGUEUR UNITE]],"X",Tableau1[[#This Row],[LARGEUR UNITE]])</f>
        <v>39X39</v>
      </c>
      <c r="S508" s="16" t="s">
        <v>2064</v>
      </c>
      <c r="T508" s="16"/>
      <c r="U508" s="96" t="s">
        <v>1261</v>
      </c>
      <c r="V508" s="96" t="s">
        <v>2113</v>
      </c>
      <c r="W508" s="45" t="s">
        <v>2592</v>
      </c>
      <c r="X508" s="45"/>
      <c r="Y508" s="6" t="s">
        <v>695</v>
      </c>
      <c r="Z508" s="18">
        <v>18</v>
      </c>
      <c r="AA508" s="92">
        <v>1800</v>
      </c>
      <c r="AB508" s="271">
        <v>6</v>
      </c>
      <c r="AC508" s="271">
        <v>4</v>
      </c>
      <c r="AD508" s="271">
        <v>24</v>
      </c>
      <c r="AE508" s="278">
        <f t="shared" ref="AE508" si="790">AF508/Z508</f>
        <v>5.4084444444444451</v>
      </c>
      <c r="AF508" s="268">
        <v>97.352000000000004</v>
      </c>
      <c r="AG508" s="278">
        <f t="shared" si="781"/>
        <v>54.084444444444451</v>
      </c>
      <c r="AH508" s="404">
        <v>792</v>
      </c>
      <c r="AI508" s="404">
        <f t="shared" si="782"/>
        <v>33</v>
      </c>
      <c r="AJ508" s="727">
        <v>0.75616100000000008</v>
      </c>
      <c r="AK508" s="88">
        <f t="shared" si="783"/>
        <v>1.3187896848888887</v>
      </c>
      <c r="AL508" s="88">
        <f t="shared" si="784"/>
        <v>23.738214327999998</v>
      </c>
      <c r="AM508" s="88">
        <f t="shared" si="785"/>
        <v>13.187896848888887</v>
      </c>
      <c r="AN508" t="s">
        <v>2826</v>
      </c>
      <c r="AO508" s="88" t="s">
        <v>2699</v>
      </c>
    </row>
    <row r="509" spans="1:41" ht="19.5" customHeight="1" thickBot="1">
      <c r="A509" s="757"/>
      <c r="D509" s="188"/>
      <c r="E509" s="187"/>
      <c r="F509" s="452"/>
      <c r="G509" s="229"/>
      <c r="H509" s="304"/>
      <c r="I509" s="406"/>
      <c r="J509" s="406"/>
      <c r="K509" s="69"/>
      <c r="L509" s="96"/>
      <c r="O509" s="96"/>
      <c r="V509" s="96"/>
      <c r="Z509" s="318"/>
      <c r="AA509" s="162"/>
      <c r="AB509" s="271"/>
      <c r="AC509" s="271"/>
      <c r="AD509" s="271"/>
      <c r="AE509" s="279"/>
      <c r="AF509"/>
      <c r="AG509" s="279"/>
      <c r="AH509" s="404"/>
      <c r="AI509" s="404"/>
      <c r="AJ509" s="727"/>
      <c r="AK509" s="88"/>
      <c r="AL509" s="88"/>
      <c r="AM509" s="88"/>
      <c r="AO509" s="88"/>
    </row>
    <row r="510" spans="1:41" ht="27" customHeight="1" thickBot="1">
      <c r="A510" s="745" t="s">
        <v>1327</v>
      </c>
      <c r="B510" t="str">
        <f t="shared" ref="B510:B515" si="791">+CONCATENATE(A510,"*",AH510)</f>
        <v>158551*1</v>
      </c>
      <c r="D510" s="42" t="s">
        <v>1676</v>
      </c>
      <c r="E510" s="187"/>
      <c r="F510" s="407"/>
      <c r="G510" s="226">
        <v>100</v>
      </c>
      <c r="H510" s="304"/>
      <c r="I510" s="406" t="s">
        <v>2122</v>
      </c>
      <c r="J510" s="406"/>
      <c r="K510" s="58" t="s">
        <v>2604</v>
      </c>
      <c r="L510" s="96" t="s">
        <v>2614</v>
      </c>
      <c r="M510" s="16"/>
      <c r="N510" s="63" t="s">
        <v>2065</v>
      </c>
      <c r="O510" s="96" t="s">
        <v>2439</v>
      </c>
      <c r="P510" s="63">
        <v>40</v>
      </c>
      <c r="Q510" s="63">
        <v>40</v>
      </c>
      <c r="R510" t="str">
        <f>CONCATENATE(Tableau1[[#This Row],[LONGUEUR UNITE]],"X",Tableau1[[#This Row],[LARGEUR UNITE]])</f>
        <v>40X40</v>
      </c>
      <c r="S510" s="16" t="s">
        <v>2094</v>
      </c>
      <c r="T510" s="16"/>
      <c r="U510" s="96" t="s">
        <v>1261</v>
      </c>
      <c r="V510" s="96" t="s">
        <v>2113</v>
      </c>
      <c r="W510" s="45" t="s">
        <v>2592</v>
      </c>
      <c r="X510" s="45"/>
      <c r="Y510" s="6" t="s">
        <v>1328</v>
      </c>
      <c r="Z510" s="18">
        <v>8</v>
      </c>
      <c r="AA510" s="92">
        <v>800</v>
      </c>
      <c r="AB510" s="271">
        <v>6</v>
      </c>
      <c r="AC510" s="271">
        <v>8</v>
      </c>
      <c r="AD510" s="271">
        <v>48</v>
      </c>
      <c r="AE510" s="278">
        <f t="shared" ref="AE510" si="792">AF510/Z510</f>
        <v>6.6192500000000001</v>
      </c>
      <c r="AF510" s="268">
        <v>52.954000000000001</v>
      </c>
      <c r="AG510" s="278">
        <f t="shared" ref="AG510:AG515" si="793">AF510/AA510*1000</f>
        <v>66.192499999999995</v>
      </c>
      <c r="AH510" s="404">
        <v>1</v>
      </c>
      <c r="AI510" s="404">
        <f t="shared" ref="AI510:AI515" si="794">AH510/AD510</f>
        <v>2.0833333333333332E-2</v>
      </c>
      <c r="AJ510" s="727">
        <v>0.67624200000000001</v>
      </c>
      <c r="AK510" s="88">
        <f t="shared" ref="AK510:AK515" si="795">AL510/Z510</f>
        <v>2.1430351414999995</v>
      </c>
      <c r="AL510" s="88">
        <f t="shared" ref="AL510:AL515" si="796">AF510-(AF510*AJ510)</f>
        <v>17.144281131999996</v>
      </c>
      <c r="AM510" s="88">
        <f t="shared" ref="AM510:AM515" si="797">AL510/AA510*1000</f>
        <v>21.430351414999997</v>
      </c>
      <c r="AN510" t="s">
        <v>2826</v>
      </c>
      <c r="AO510" s="88" t="s">
        <v>2677</v>
      </c>
    </row>
    <row r="511" spans="1:41" ht="27" customHeight="1" thickBot="1">
      <c r="A511" s="745" t="s">
        <v>1327</v>
      </c>
      <c r="B511" t="str">
        <f t="shared" si="791"/>
        <v>158551*48</v>
      </c>
      <c r="D511" s="42" t="s">
        <v>1676</v>
      </c>
      <c r="E511" s="187"/>
      <c r="F511" s="407"/>
      <c r="G511" s="226">
        <v>100</v>
      </c>
      <c r="H511" s="304"/>
      <c r="I511" s="406" t="s">
        <v>2122</v>
      </c>
      <c r="J511" s="406"/>
      <c r="K511" s="58" t="s">
        <v>2604</v>
      </c>
      <c r="L511" s="96" t="s">
        <v>2614</v>
      </c>
      <c r="M511" s="16"/>
      <c r="N511" s="63" t="s">
        <v>2065</v>
      </c>
      <c r="O511" s="96" t="s">
        <v>2439</v>
      </c>
      <c r="P511" s="63">
        <v>40</v>
      </c>
      <c r="Q511" s="63">
        <v>40</v>
      </c>
      <c r="R511" t="str">
        <f>CONCATENATE(Tableau1[[#This Row],[LONGUEUR UNITE]],"X",Tableau1[[#This Row],[LARGEUR UNITE]])</f>
        <v>40X40</v>
      </c>
      <c r="S511" s="16" t="s">
        <v>2094</v>
      </c>
      <c r="T511" s="16"/>
      <c r="U511" s="96" t="s">
        <v>1261</v>
      </c>
      <c r="V511" s="96" t="s">
        <v>2113</v>
      </c>
      <c r="W511" s="45" t="s">
        <v>2592</v>
      </c>
      <c r="X511" s="45"/>
      <c r="Y511" s="6" t="s">
        <v>1328</v>
      </c>
      <c r="Z511" s="18">
        <v>8</v>
      </c>
      <c r="AA511" s="92">
        <v>800</v>
      </c>
      <c r="AB511" s="271">
        <v>6</v>
      </c>
      <c r="AC511" s="271">
        <v>8</v>
      </c>
      <c r="AD511" s="271">
        <v>48</v>
      </c>
      <c r="AE511" s="278">
        <f t="shared" ref="AE511" si="798">AF511/Z511</f>
        <v>6.6192500000000001</v>
      </c>
      <c r="AF511" s="268">
        <v>52.954000000000001</v>
      </c>
      <c r="AG511" s="278">
        <f t="shared" si="793"/>
        <v>66.192499999999995</v>
      </c>
      <c r="AH511" s="404">
        <v>48</v>
      </c>
      <c r="AI511" s="404">
        <f t="shared" si="794"/>
        <v>1</v>
      </c>
      <c r="AJ511" s="727">
        <v>0.69243560000000004</v>
      </c>
      <c r="AK511" s="88">
        <f t="shared" si="795"/>
        <v>2.0358456547000001</v>
      </c>
      <c r="AL511" s="88">
        <f t="shared" si="796"/>
        <v>16.286765237600001</v>
      </c>
      <c r="AM511" s="88">
        <f t="shared" si="797"/>
        <v>20.358456547000003</v>
      </c>
      <c r="AN511" t="s">
        <v>2826</v>
      </c>
      <c r="AO511" s="88" t="s">
        <v>2677</v>
      </c>
    </row>
    <row r="512" spans="1:41" ht="27" customHeight="1" thickBot="1">
      <c r="A512" s="745" t="s">
        <v>1327</v>
      </c>
      <c r="B512" t="str">
        <f t="shared" si="791"/>
        <v>158551*144</v>
      </c>
      <c r="D512" s="42" t="s">
        <v>1676</v>
      </c>
      <c r="E512" s="187"/>
      <c r="F512" s="407"/>
      <c r="G512" s="226">
        <v>100</v>
      </c>
      <c r="H512" s="304"/>
      <c r="I512" s="406" t="s">
        <v>2122</v>
      </c>
      <c r="J512" s="406"/>
      <c r="K512" s="58" t="s">
        <v>2604</v>
      </c>
      <c r="L512" s="96" t="s">
        <v>2614</v>
      </c>
      <c r="M512" s="16"/>
      <c r="N512" s="63" t="s">
        <v>2065</v>
      </c>
      <c r="O512" s="96" t="s">
        <v>2439</v>
      </c>
      <c r="P512" s="63">
        <v>40</v>
      </c>
      <c r="Q512" s="63">
        <v>40</v>
      </c>
      <c r="R512" t="str">
        <f>CONCATENATE(Tableau1[[#This Row],[LONGUEUR UNITE]],"X",Tableau1[[#This Row],[LARGEUR UNITE]])</f>
        <v>40X40</v>
      </c>
      <c r="S512" s="16" t="s">
        <v>2094</v>
      </c>
      <c r="T512" s="16"/>
      <c r="U512" s="96" t="s">
        <v>1261</v>
      </c>
      <c r="V512" s="96" t="s">
        <v>2113</v>
      </c>
      <c r="W512" s="45" t="s">
        <v>2592</v>
      </c>
      <c r="X512" s="45"/>
      <c r="Y512" s="6" t="s">
        <v>1328</v>
      </c>
      <c r="Z512" s="18">
        <v>8</v>
      </c>
      <c r="AA512" s="92">
        <v>800</v>
      </c>
      <c r="AB512" s="271">
        <v>6</v>
      </c>
      <c r="AC512" s="271">
        <v>8</v>
      </c>
      <c r="AD512" s="271">
        <v>48</v>
      </c>
      <c r="AE512" s="278">
        <f t="shared" ref="AE512" si="799">AF512/Z512</f>
        <v>6.6192500000000001</v>
      </c>
      <c r="AF512" s="268">
        <v>52.954000000000001</v>
      </c>
      <c r="AG512" s="278">
        <f t="shared" si="793"/>
        <v>66.192499999999995</v>
      </c>
      <c r="AH512" s="404">
        <v>144</v>
      </c>
      <c r="AI512" s="404">
        <f t="shared" si="794"/>
        <v>3</v>
      </c>
      <c r="AJ512" s="727">
        <v>0.69890099999999999</v>
      </c>
      <c r="AK512" s="88">
        <f t="shared" si="795"/>
        <v>1.9930495557499999</v>
      </c>
      <c r="AL512" s="88">
        <f t="shared" si="796"/>
        <v>15.944396445999999</v>
      </c>
      <c r="AM512" s="88">
        <f t="shared" si="797"/>
        <v>19.930495557499999</v>
      </c>
      <c r="AN512" t="s">
        <v>2826</v>
      </c>
      <c r="AO512" s="88" t="s">
        <v>2677</v>
      </c>
    </row>
    <row r="513" spans="1:41" ht="27" customHeight="1" thickBot="1">
      <c r="A513" s="745" t="s">
        <v>1327</v>
      </c>
      <c r="B513" t="str">
        <f t="shared" si="791"/>
        <v>158551*288</v>
      </c>
      <c r="D513" s="42" t="s">
        <v>1676</v>
      </c>
      <c r="E513" s="187"/>
      <c r="F513" s="407"/>
      <c r="G513" s="226">
        <v>100</v>
      </c>
      <c r="H513" s="304"/>
      <c r="I513" s="406" t="s">
        <v>2122</v>
      </c>
      <c r="J513" s="406"/>
      <c r="K513" s="58" t="s">
        <v>2604</v>
      </c>
      <c r="L513" s="96" t="s">
        <v>2614</v>
      </c>
      <c r="M513" s="16"/>
      <c r="N513" s="63" t="s">
        <v>2065</v>
      </c>
      <c r="O513" s="96" t="s">
        <v>2439</v>
      </c>
      <c r="P513" s="63">
        <v>40</v>
      </c>
      <c r="Q513" s="63">
        <v>40</v>
      </c>
      <c r="R513" t="str">
        <f>CONCATENATE(Tableau1[[#This Row],[LONGUEUR UNITE]],"X",Tableau1[[#This Row],[LARGEUR UNITE]])</f>
        <v>40X40</v>
      </c>
      <c r="S513" s="16" t="s">
        <v>2094</v>
      </c>
      <c r="T513" s="16"/>
      <c r="U513" s="96" t="s">
        <v>1261</v>
      </c>
      <c r="V513" s="96" t="s">
        <v>2113</v>
      </c>
      <c r="W513" s="45" t="s">
        <v>2592</v>
      </c>
      <c r="X513" s="45"/>
      <c r="Y513" s="6" t="s">
        <v>1328</v>
      </c>
      <c r="Z513" s="18">
        <v>8</v>
      </c>
      <c r="AA513" s="92">
        <v>800</v>
      </c>
      <c r="AB513" s="271">
        <v>6</v>
      </c>
      <c r="AC513" s="271">
        <v>8</v>
      </c>
      <c r="AD513" s="271">
        <v>48</v>
      </c>
      <c r="AE513" s="278">
        <f t="shared" ref="AE513" si="800">AF513/Z513</f>
        <v>6.6192500000000001</v>
      </c>
      <c r="AF513" s="268">
        <v>52.954000000000001</v>
      </c>
      <c r="AG513" s="278">
        <f t="shared" si="793"/>
        <v>66.192499999999995</v>
      </c>
      <c r="AH513" s="404">
        <v>288</v>
      </c>
      <c r="AI513" s="404">
        <f t="shared" si="794"/>
        <v>6</v>
      </c>
      <c r="AJ513" s="727">
        <v>0.70213800000000004</v>
      </c>
      <c r="AK513" s="88">
        <f t="shared" si="795"/>
        <v>1.9716230435000002</v>
      </c>
      <c r="AL513" s="88">
        <f t="shared" si="796"/>
        <v>15.772984348000001</v>
      </c>
      <c r="AM513" s="88">
        <f t="shared" si="797"/>
        <v>19.716230435000003</v>
      </c>
      <c r="AN513" t="s">
        <v>2826</v>
      </c>
      <c r="AO513" s="88" t="s">
        <v>2677</v>
      </c>
    </row>
    <row r="514" spans="1:41" ht="27" customHeight="1" thickBot="1">
      <c r="A514" s="745" t="s">
        <v>1327</v>
      </c>
      <c r="B514" t="str">
        <f t="shared" si="791"/>
        <v>158551*720</v>
      </c>
      <c r="D514" s="42" t="s">
        <v>1676</v>
      </c>
      <c r="E514" s="187"/>
      <c r="F514" s="407"/>
      <c r="G514" s="226">
        <v>100</v>
      </c>
      <c r="H514" s="304"/>
      <c r="I514" s="406" t="s">
        <v>2122</v>
      </c>
      <c r="J514" s="406"/>
      <c r="K514" s="58" t="s">
        <v>2604</v>
      </c>
      <c r="L514" s="96" t="s">
        <v>2614</v>
      </c>
      <c r="M514" s="16"/>
      <c r="N514" s="63" t="s">
        <v>2065</v>
      </c>
      <c r="O514" s="96" t="s">
        <v>2439</v>
      </c>
      <c r="P514" s="63">
        <v>40</v>
      </c>
      <c r="Q514" s="63">
        <v>40</v>
      </c>
      <c r="R514" t="str">
        <f>CONCATENATE(Tableau1[[#This Row],[LONGUEUR UNITE]],"X",Tableau1[[#This Row],[LARGEUR UNITE]])</f>
        <v>40X40</v>
      </c>
      <c r="S514" s="16" t="s">
        <v>2094</v>
      </c>
      <c r="T514" s="16"/>
      <c r="U514" s="96" t="s">
        <v>1261</v>
      </c>
      <c r="V514" s="96" t="s">
        <v>2113</v>
      </c>
      <c r="W514" s="45" t="s">
        <v>2592</v>
      </c>
      <c r="X514" s="45"/>
      <c r="Y514" s="6" t="s">
        <v>1328</v>
      </c>
      <c r="Z514" s="18">
        <v>8</v>
      </c>
      <c r="AA514" s="92">
        <v>800</v>
      </c>
      <c r="AB514" s="271">
        <v>6</v>
      </c>
      <c r="AC514" s="271">
        <v>8</v>
      </c>
      <c r="AD514" s="271">
        <v>48</v>
      </c>
      <c r="AE514" s="278">
        <f t="shared" ref="AE514" si="801">AF514/Z514</f>
        <v>6.6192500000000001</v>
      </c>
      <c r="AF514" s="268">
        <v>52.954000000000001</v>
      </c>
      <c r="AG514" s="278">
        <f t="shared" si="793"/>
        <v>66.192499999999995</v>
      </c>
      <c r="AH514" s="404">
        <v>720</v>
      </c>
      <c r="AI514" s="404">
        <f t="shared" si="794"/>
        <v>15</v>
      </c>
      <c r="AJ514" s="727">
        <v>0.70861300000000005</v>
      </c>
      <c r="AK514" s="88">
        <f t="shared" si="795"/>
        <v>1.9287633997499993</v>
      </c>
      <c r="AL514" s="88">
        <f t="shared" si="796"/>
        <v>15.430107197999995</v>
      </c>
      <c r="AM514" s="88">
        <f t="shared" si="797"/>
        <v>19.287633997499995</v>
      </c>
      <c r="AN514" t="s">
        <v>2826</v>
      </c>
      <c r="AO514" s="88" t="s">
        <v>2677</v>
      </c>
    </row>
    <row r="515" spans="1:41" ht="27" customHeight="1" thickBot="1">
      <c r="A515" s="745" t="s">
        <v>1327</v>
      </c>
      <c r="B515" t="str">
        <f t="shared" si="791"/>
        <v>158551*1584</v>
      </c>
      <c r="D515" s="42" t="s">
        <v>1676</v>
      </c>
      <c r="E515" s="187"/>
      <c r="F515" s="407"/>
      <c r="G515" s="226">
        <v>100</v>
      </c>
      <c r="H515" s="304"/>
      <c r="I515" s="406" t="s">
        <v>2122</v>
      </c>
      <c r="J515" s="406"/>
      <c r="K515" s="58" t="s">
        <v>2604</v>
      </c>
      <c r="L515" s="96" t="s">
        <v>2614</v>
      </c>
      <c r="M515" s="16"/>
      <c r="N515" s="63" t="s">
        <v>2065</v>
      </c>
      <c r="O515" s="96" t="s">
        <v>2439</v>
      </c>
      <c r="P515" s="63">
        <v>40</v>
      </c>
      <c r="Q515" s="63">
        <v>40</v>
      </c>
      <c r="R515" t="str">
        <f>CONCATENATE(Tableau1[[#This Row],[LONGUEUR UNITE]],"X",Tableau1[[#This Row],[LARGEUR UNITE]])</f>
        <v>40X40</v>
      </c>
      <c r="S515" s="16" t="s">
        <v>2094</v>
      </c>
      <c r="T515" s="16"/>
      <c r="U515" s="96" t="s">
        <v>1261</v>
      </c>
      <c r="V515" s="96" t="s">
        <v>2113</v>
      </c>
      <c r="W515" s="45" t="s">
        <v>2592</v>
      </c>
      <c r="X515" s="45"/>
      <c r="Y515" s="6" t="s">
        <v>1328</v>
      </c>
      <c r="Z515" s="18">
        <v>8</v>
      </c>
      <c r="AA515" s="92">
        <v>800</v>
      </c>
      <c r="AB515" s="271">
        <v>6</v>
      </c>
      <c r="AC515" s="271">
        <v>8</v>
      </c>
      <c r="AD515" s="271">
        <v>48</v>
      </c>
      <c r="AE515" s="278">
        <f t="shared" ref="AE515" si="802">AF515/Z515</f>
        <v>6.6192500000000001</v>
      </c>
      <c r="AF515" s="268">
        <v>52.954000000000001</v>
      </c>
      <c r="AG515" s="278">
        <f t="shared" si="793"/>
        <v>66.192499999999995</v>
      </c>
      <c r="AH515" s="404">
        <v>1584</v>
      </c>
      <c r="AI515" s="404">
        <f t="shared" si="794"/>
        <v>33</v>
      </c>
      <c r="AJ515" s="727">
        <v>0.71508899999999997</v>
      </c>
      <c r="AK515" s="88">
        <f t="shared" si="795"/>
        <v>1.8858971367500006</v>
      </c>
      <c r="AL515" s="88">
        <f t="shared" si="796"/>
        <v>15.087177094000005</v>
      </c>
      <c r="AM515" s="88">
        <f t="shared" si="797"/>
        <v>18.858971367500004</v>
      </c>
      <c r="AN515" t="s">
        <v>2826</v>
      </c>
      <c r="AO515" s="88" t="s">
        <v>2677</v>
      </c>
    </row>
    <row r="516" spans="1:41" s="5" customFormat="1" ht="19.5" customHeight="1" thickBot="1">
      <c r="A516" s="759"/>
      <c r="B516"/>
      <c r="C516"/>
      <c r="D516" s="42"/>
      <c r="E516" s="189"/>
      <c r="F516" s="453"/>
      <c r="G516" s="226"/>
      <c r="H516" s="310"/>
      <c r="I516" s="417"/>
      <c r="J516" s="417"/>
      <c r="K516"/>
      <c r="L516" s="45"/>
      <c r="M516"/>
      <c r="N516"/>
      <c r="O516" s="96"/>
      <c r="P516"/>
      <c r="Q516"/>
      <c r="R516"/>
      <c r="S516"/>
      <c r="T516"/>
      <c r="U516"/>
      <c r="V516" s="96"/>
      <c r="W516" s="45"/>
      <c r="X516"/>
      <c r="Y516"/>
      <c r="Z516" s="435"/>
      <c r="AA516" s="92"/>
      <c r="AB516" s="271"/>
      <c r="AC516" s="271"/>
      <c r="AD516" s="271"/>
      <c r="AE516" s="278"/>
      <c r="AF516"/>
      <c r="AG516" s="278"/>
      <c r="AH516" s="404"/>
      <c r="AI516" s="404"/>
      <c r="AJ516" s="727"/>
      <c r="AK516" s="88"/>
      <c r="AL516" s="88"/>
      <c r="AM516" s="88"/>
      <c r="AN516"/>
      <c r="AO516" s="1053"/>
    </row>
    <row r="517" spans="1:41" ht="19.5" customHeight="1" thickBot="1">
      <c r="A517" s="740" t="s">
        <v>746</v>
      </c>
      <c r="B517" t="str">
        <f>+CONCATENATE(A517,"*",AH517)</f>
        <v>154763*1</v>
      </c>
      <c r="D517" s="42" t="s">
        <v>881</v>
      </c>
      <c r="E517" s="433"/>
      <c r="F517" s="402"/>
      <c r="G517" s="226">
        <v>50</v>
      </c>
      <c r="H517" s="306"/>
      <c r="I517" s="403" t="s">
        <v>2123</v>
      </c>
      <c r="J517" s="403"/>
      <c r="K517" s="16" t="s">
        <v>2604</v>
      </c>
      <c r="L517" s="96" t="s">
        <v>2614</v>
      </c>
      <c r="M517" s="16"/>
      <c r="N517" s="16" t="s">
        <v>2065</v>
      </c>
      <c r="O517" s="96" t="s">
        <v>2439</v>
      </c>
      <c r="P517" s="16">
        <v>40</v>
      </c>
      <c r="Q517" s="16">
        <v>40</v>
      </c>
      <c r="R517" s="16" t="str">
        <f>CONCATENATE(Tableau1[[#This Row],[LONGUEUR UNITE]],"X",Tableau1[[#This Row],[LARGEUR UNITE]])</f>
        <v>40X40</v>
      </c>
      <c r="S517" s="16" t="s">
        <v>2064</v>
      </c>
      <c r="T517" s="16"/>
      <c r="U517" s="96" t="s">
        <v>1261</v>
      </c>
      <c r="V517" s="171" t="s">
        <v>2084</v>
      </c>
      <c r="W517" s="171" t="s">
        <v>2104</v>
      </c>
      <c r="X517" s="45" t="s">
        <v>2124</v>
      </c>
      <c r="Y517" s="16" t="s">
        <v>1800</v>
      </c>
      <c r="Z517" s="175">
        <v>10</v>
      </c>
      <c r="AA517" s="92">
        <v>500</v>
      </c>
      <c r="AB517" s="271">
        <v>10</v>
      </c>
      <c r="AC517" s="271">
        <v>4</v>
      </c>
      <c r="AD517" s="271">
        <v>40</v>
      </c>
      <c r="AE517" s="278">
        <f t="shared" ref="AE517:AE519" si="803">AF517/Z517</f>
        <v>5.2215000000000007</v>
      </c>
      <c r="AF517" s="268">
        <v>52.215000000000003</v>
      </c>
      <c r="AG517" s="278">
        <f t="shared" ref="AG517:AG519" si="804">AF517/AA517*1000</f>
        <v>104.43</v>
      </c>
      <c r="AH517" s="404">
        <v>1</v>
      </c>
      <c r="AI517" s="404">
        <f t="shared" ref="AI517:AI519" si="805">AH517/AD517</f>
        <v>2.5000000000000001E-2</v>
      </c>
      <c r="AJ517" s="727">
        <v>0.68291700000000011</v>
      </c>
      <c r="AK517" s="88">
        <f t="shared" ref="AK517:AK519" si="806">AL517/Z517</f>
        <v>1.6556488844999997</v>
      </c>
      <c r="AL517" s="88">
        <f t="shared" ref="AL517:AL519" si="807">AF517-(AF517*AJ517)</f>
        <v>16.556488844999997</v>
      </c>
      <c r="AM517" s="88">
        <f t="shared" ref="AM517:AM519" si="808">AL517/AA517*1000</f>
        <v>33.112977689999994</v>
      </c>
      <c r="AN517" t="s">
        <v>2826</v>
      </c>
      <c r="AO517" s="88" t="s">
        <v>2693</v>
      </c>
    </row>
    <row r="518" spans="1:41" ht="19.5" customHeight="1" thickBot="1">
      <c r="A518" s="740" t="s">
        <v>1956</v>
      </c>
      <c r="B518" t="str">
        <f>+CONCATENATE(A518,"*",AH518)</f>
        <v>154764*1</v>
      </c>
      <c r="D518" s="300" t="s">
        <v>1957</v>
      </c>
      <c r="E518" s="1040"/>
      <c r="F518" s="402"/>
      <c r="G518" s="226">
        <v>50</v>
      </c>
      <c r="H518" s="306"/>
      <c r="I518" s="403"/>
      <c r="J518" s="403"/>
      <c r="K518" s="16" t="s">
        <v>2604</v>
      </c>
      <c r="L518" s="96" t="s">
        <v>2614</v>
      </c>
      <c r="M518" s="16"/>
      <c r="N518" s="16" t="s">
        <v>2065</v>
      </c>
      <c r="O518" s="96" t="s">
        <v>2439</v>
      </c>
      <c r="P518" s="16">
        <v>40</v>
      </c>
      <c r="Q518" s="16">
        <v>40</v>
      </c>
      <c r="R518" s="16" t="str">
        <f>CONCATENATE(Tableau1[[#This Row],[LONGUEUR UNITE]],"X",Tableau1[[#This Row],[LARGEUR UNITE]])</f>
        <v>40X40</v>
      </c>
      <c r="S518" s="16" t="s">
        <v>2064</v>
      </c>
      <c r="T518" s="16"/>
      <c r="U518" s="96" t="s">
        <v>1261</v>
      </c>
      <c r="V518" s="171" t="s">
        <v>2084</v>
      </c>
      <c r="W518" s="171" t="s">
        <v>2104</v>
      </c>
      <c r="X518" s="45" t="s">
        <v>2125</v>
      </c>
      <c r="Y518" s="16" t="s">
        <v>1958</v>
      </c>
      <c r="Z518" s="175">
        <v>10</v>
      </c>
      <c r="AA518" s="92">
        <v>500</v>
      </c>
      <c r="AB518" s="271">
        <v>10</v>
      </c>
      <c r="AC518" s="271">
        <v>4</v>
      </c>
      <c r="AD518" s="271">
        <v>40</v>
      </c>
      <c r="AE518" s="278">
        <f t="shared" si="803"/>
        <v>5.2215000000000007</v>
      </c>
      <c r="AF518" s="268">
        <v>52.215000000000003</v>
      </c>
      <c r="AG518" s="278">
        <f t="shared" si="804"/>
        <v>104.43</v>
      </c>
      <c r="AH518" s="404">
        <v>1</v>
      </c>
      <c r="AI518" s="404">
        <f t="shared" si="805"/>
        <v>2.5000000000000001E-2</v>
      </c>
      <c r="AJ518" s="727">
        <v>0.68291700000000011</v>
      </c>
      <c r="AK518" s="88">
        <f t="shared" si="806"/>
        <v>1.6556488844999997</v>
      </c>
      <c r="AL518" s="88">
        <f t="shared" si="807"/>
        <v>16.556488844999997</v>
      </c>
      <c r="AM518" s="88">
        <f t="shared" si="808"/>
        <v>33.112977689999994</v>
      </c>
      <c r="AN518" t="s">
        <v>2826</v>
      </c>
      <c r="AO518" s="88" t="s">
        <v>2693</v>
      </c>
    </row>
    <row r="519" spans="1:41" ht="19.5" customHeight="1" thickBot="1">
      <c r="A519" s="740" t="s">
        <v>1959</v>
      </c>
      <c r="B519" t="str">
        <f>+CONCATENATE(A519,"*",AH519)</f>
        <v>154765*1</v>
      </c>
      <c r="D519" s="300" t="s">
        <v>1960</v>
      </c>
      <c r="E519" s="1040"/>
      <c r="F519" s="402"/>
      <c r="G519" s="226">
        <v>50</v>
      </c>
      <c r="H519" s="306"/>
      <c r="I519" s="403"/>
      <c r="J519" s="403"/>
      <c r="K519" s="16" t="s">
        <v>2604</v>
      </c>
      <c r="L519" s="96" t="s">
        <v>2614</v>
      </c>
      <c r="M519" s="16"/>
      <c r="N519" s="16" t="s">
        <v>2065</v>
      </c>
      <c r="O519" s="96" t="s">
        <v>2439</v>
      </c>
      <c r="P519" s="16">
        <v>40</v>
      </c>
      <c r="Q519" s="16">
        <v>40</v>
      </c>
      <c r="R519" s="16" t="str">
        <f>CONCATENATE(Tableau1[[#This Row],[LONGUEUR UNITE]],"X",Tableau1[[#This Row],[LARGEUR UNITE]])</f>
        <v>40X40</v>
      </c>
      <c r="S519" s="16" t="s">
        <v>2064</v>
      </c>
      <c r="T519" s="16"/>
      <c r="U519" s="96" t="s">
        <v>1261</v>
      </c>
      <c r="V519" s="171" t="s">
        <v>2420</v>
      </c>
      <c r="W519" s="171" t="s">
        <v>2104</v>
      </c>
      <c r="X519" s="45" t="s">
        <v>2126</v>
      </c>
      <c r="Y519" s="16" t="s">
        <v>1961</v>
      </c>
      <c r="Z519" s="175">
        <v>10</v>
      </c>
      <c r="AA519" s="92">
        <v>500</v>
      </c>
      <c r="AB519" s="271">
        <v>10</v>
      </c>
      <c r="AC519" s="271">
        <v>4</v>
      </c>
      <c r="AD519" s="271">
        <v>40</v>
      </c>
      <c r="AE519" s="278">
        <f t="shared" si="803"/>
        <v>5.2215000000000007</v>
      </c>
      <c r="AF519" s="268">
        <v>52.215000000000003</v>
      </c>
      <c r="AG519" s="278">
        <f t="shared" si="804"/>
        <v>104.43</v>
      </c>
      <c r="AH519" s="404">
        <v>1</v>
      </c>
      <c r="AI519" s="404">
        <f t="shared" si="805"/>
        <v>2.5000000000000001E-2</v>
      </c>
      <c r="AJ519" s="727">
        <v>0.68291700000000011</v>
      </c>
      <c r="AK519" s="88">
        <f t="shared" si="806"/>
        <v>1.6556488844999997</v>
      </c>
      <c r="AL519" s="88">
        <f t="shared" si="807"/>
        <v>16.556488844999997</v>
      </c>
      <c r="AM519" s="88">
        <f t="shared" si="808"/>
        <v>33.112977689999994</v>
      </c>
      <c r="AN519" t="s">
        <v>2826</v>
      </c>
      <c r="AO519" s="88" t="s">
        <v>2693</v>
      </c>
    </row>
    <row r="520" spans="1:41" ht="30" customHeight="1">
      <c r="A520" s="757"/>
      <c r="D520" s="188"/>
      <c r="E520" s="187"/>
      <c r="F520" s="452"/>
      <c r="G520" s="229"/>
      <c r="H520" s="304"/>
      <c r="I520" s="406"/>
      <c r="J520" s="406"/>
      <c r="K520" s="69"/>
      <c r="Z520" s="318"/>
      <c r="AA520" s="162"/>
      <c r="AB520" s="271"/>
      <c r="AC520" s="271"/>
      <c r="AD520" s="271"/>
      <c r="AE520" s="279"/>
      <c r="AF520"/>
      <c r="AG520" s="279"/>
      <c r="AH520" s="404"/>
      <c r="AI520" s="404"/>
      <c r="AJ520" s="727"/>
      <c r="AK520" s="88"/>
      <c r="AL520" s="88"/>
      <c r="AM520" s="88"/>
      <c r="AO520" s="88"/>
    </row>
    <row r="521" spans="1:41" ht="31">
      <c r="A521" s="760"/>
      <c r="B521" s="5"/>
      <c r="C521" s="5"/>
      <c r="D521" s="190"/>
      <c r="E521" s="190"/>
      <c r="F521" s="454"/>
      <c r="G521" s="225"/>
      <c r="H521" s="381" t="s">
        <v>2127</v>
      </c>
      <c r="I521" s="455"/>
      <c r="J521" s="455"/>
      <c r="K521" s="383"/>
      <c r="L521" s="384"/>
      <c r="M521" s="384"/>
      <c r="N521" s="456"/>
      <c r="O521" s="85"/>
      <c r="P521" s="85"/>
      <c r="Q521" s="85"/>
      <c r="R521" s="85"/>
      <c r="S521" s="85"/>
      <c r="T521" s="85"/>
      <c r="U521" s="85"/>
      <c r="V521" s="85"/>
      <c r="W521" s="85"/>
      <c r="X521" s="85"/>
      <c r="Y521" s="439" t="s">
        <v>2655</v>
      </c>
      <c r="Z521" s="17"/>
      <c r="AA521" s="93"/>
      <c r="AB521" s="94"/>
      <c r="AC521" s="94"/>
      <c r="AD521" s="254"/>
      <c r="AE521" s="277"/>
      <c r="AF521" s="5"/>
      <c r="AG521" s="277"/>
      <c r="AH521" s="371"/>
      <c r="AI521" s="371"/>
      <c r="AJ521" s="727"/>
      <c r="AK521" s="5"/>
      <c r="AL521" s="728"/>
      <c r="AM521" s="5"/>
      <c r="AO521" s="88"/>
    </row>
    <row r="522" spans="1:41" ht="19.5" customHeight="1">
      <c r="A522" s="761"/>
      <c r="B522" s="5"/>
      <c r="C522" s="5"/>
      <c r="D522" s="457"/>
      <c r="E522" s="1041"/>
      <c r="F522" s="458"/>
      <c r="G522" s="459"/>
      <c r="H522" s="310"/>
      <c r="I522" s="417"/>
      <c r="J522" s="417"/>
      <c r="K522" s="5"/>
      <c r="L522" s="5"/>
      <c r="M522" s="5"/>
      <c r="N522" s="276"/>
      <c r="O522" s="276"/>
      <c r="P522" s="276"/>
      <c r="Q522" s="276"/>
      <c r="R522" s="276"/>
      <c r="S522" s="276"/>
      <c r="T522" s="276"/>
      <c r="U522" s="276"/>
      <c r="V522" s="276"/>
      <c r="W522" s="276"/>
      <c r="X522" s="276"/>
      <c r="Y522" s="5"/>
      <c r="Z522" s="460"/>
      <c r="AA522" s="93"/>
      <c r="AB522" s="5"/>
      <c r="AC522" s="5"/>
      <c r="AD522" s="5"/>
      <c r="AE522" s="277"/>
      <c r="AF522" s="5"/>
      <c r="AG522" s="277"/>
      <c r="AH522" s="461"/>
      <c r="AI522" s="461"/>
      <c r="AJ522" s="5"/>
      <c r="AK522" s="5"/>
      <c r="AL522" s="5"/>
      <c r="AM522" s="5"/>
      <c r="AO522" s="88"/>
    </row>
    <row r="523" spans="1:41" ht="19.5" customHeight="1">
      <c r="A523" s="745" t="s">
        <v>747</v>
      </c>
      <c r="B523" t="str">
        <f>+CONCATENATE(A523,"*",AH523)</f>
        <v>788260*1</v>
      </c>
      <c r="D523" s="42" t="s">
        <v>1109</v>
      </c>
      <c r="E523" s="187"/>
      <c r="F523" s="407"/>
      <c r="G523" s="226">
        <v>50</v>
      </c>
      <c r="H523" s="304"/>
      <c r="I523" s="406" t="s">
        <v>1881</v>
      </c>
      <c r="J523" s="406"/>
      <c r="K523" s="58" t="s">
        <v>2604</v>
      </c>
      <c r="L523" s="63" t="s">
        <v>2615</v>
      </c>
      <c r="M523" s="16"/>
      <c r="N523" s="63"/>
      <c r="O523" s="63" t="s">
        <v>5</v>
      </c>
      <c r="P523" s="63">
        <v>20</v>
      </c>
      <c r="Q523" s="63">
        <v>20</v>
      </c>
      <c r="R523" t="str">
        <f>CONCATENATE(Tableau1[[#This Row],[LONGUEUR UNITE]],"X",Tableau1[[#This Row],[LARGEUR UNITE]])</f>
        <v>20X20</v>
      </c>
      <c r="S523" s="16" t="s">
        <v>2064</v>
      </c>
      <c r="T523" s="16"/>
      <c r="U523" s="63" t="s">
        <v>1261</v>
      </c>
      <c r="V523" s="63" t="s">
        <v>5</v>
      </c>
      <c r="W523" s="45" t="s">
        <v>2592</v>
      </c>
      <c r="X523" s="45"/>
      <c r="Y523" s="6" t="s">
        <v>2128</v>
      </c>
      <c r="Z523" s="18">
        <v>40</v>
      </c>
      <c r="AA523" s="92">
        <v>2000</v>
      </c>
      <c r="AB523" s="271">
        <v>7</v>
      </c>
      <c r="AC523" s="271">
        <v>4</v>
      </c>
      <c r="AD523" s="271">
        <v>28</v>
      </c>
      <c r="AE523" s="278">
        <f t="shared" ref="AE523" si="809">AF523/Z523</f>
        <v>2.4600249999999999</v>
      </c>
      <c r="AF523" s="268">
        <v>98.400999999999996</v>
      </c>
      <c r="AG523" s="278">
        <f t="shared" ref="AG523:AG526" si="810">AF523/AA523*1000</f>
        <v>49.200499999999998</v>
      </c>
      <c r="AH523" s="404">
        <v>1</v>
      </c>
      <c r="AI523" s="404">
        <f t="shared" ref="AI523:AI526" si="811">AH523/AD523</f>
        <v>3.5714285714285712E-2</v>
      </c>
      <c r="AJ523" s="727">
        <v>0.75612599999999996</v>
      </c>
      <c r="AK523" s="88">
        <f t="shared" ref="AK523:AK526" si="812">AL523/Z523</f>
        <v>0.59993613685000002</v>
      </c>
      <c r="AL523" s="88">
        <f t="shared" ref="AL523:AL526" si="813">AF523-(AF523*AJ523)</f>
        <v>23.997445474000003</v>
      </c>
      <c r="AM523" s="88">
        <f t="shared" ref="AM523:AM526" si="814">AL523/AA523*1000</f>
        <v>11.998722737000001</v>
      </c>
      <c r="AN523" t="s">
        <v>2826</v>
      </c>
      <c r="AO523" s="88" t="s">
        <v>2700</v>
      </c>
    </row>
    <row r="524" spans="1:41" ht="19.5" customHeight="1">
      <c r="A524" s="745" t="s">
        <v>747</v>
      </c>
      <c r="B524" t="str">
        <f>+CONCATENATE(A524,"*",AH524)</f>
        <v>788260*28</v>
      </c>
      <c r="D524" s="42" t="s">
        <v>1109</v>
      </c>
      <c r="E524" s="187"/>
      <c r="F524" s="407"/>
      <c r="G524" s="226">
        <v>50</v>
      </c>
      <c r="H524" s="304"/>
      <c r="I524" s="406" t="s">
        <v>1881</v>
      </c>
      <c r="J524" s="406"/>
      <c r="K524" s="58" t="s">
        <v>2604</v>
      </c>
      <c r="L524" s="63" t="s">
        <v>2615</v>
      </c>
      <c r="M524" s="16"/>
      <c r="N524" s="63"/>
      <c r="O524" s="63" t="s">
        <v>5</v>
      </c>
      <c r="P524" s="63">
        <v>20</v>
      </c>
      <c r="Q524" s="63">
        <v>20</v>
      </c>
      <c r="R524" t="str">
        <f>CONCATENATE(Tableau1[[#This Row],[LONGUEUR UNITE]],"X",Tableau1[[#This Row],[LARGEUR UNITE]])</f>
        <v>20X20</v>
      </c>
      <c r="S524" s="16" t="s">
        <v>2064</v>
      </c>
      <c r="T524" s="16"/>
      <c r="U524" s="63" t="s">
        <v>1261</v>
      </c>
      <c r="V524" s="63" t="s">
        <v>5</v>
      </c>
      <c r="W524" s="45" t="s">
        <v>2592</v>
      </c>
      <c r="X524" s="45"/>
      <c r="Y524" s="6" t="s">
        <v>2128</v>
      </c>
      <c r="Z524" s="18">
        <v>40</v>
      </c>
      <c r="AA524" s="92">
        <v>2000</v>
      </c>
      <c r="AB524" s="271">
        <v>7</v>
      </c>
      <c r="AC524" s="271">
        <v>4</v>
      </c>
      <c r="AD524" s="271">
        <v>28</v>
      </c>
      <c r="AE524" s="278">
        <f t="shared" ref="AE524" si="815">AF524/Z524</f>
        <v>2.4600249999999999</v>
      </c>
      <c r="AF524" s="268">
        <v>98.400999999999996</v>
      </c>
      <c r="AG524" s="278">
        <f t="shared" si="810"/>
        <v>49.200499999999998</v>
      </c>
      <c r="AH524" s="404">
        <v>28</v>
      </c>
      <c r="AI524" s="404">
        <f t="shared" si="811"/>
        <v>1</v>
      </c>
      <c r="AJ524" s="727">
        <v>0.78119100000000008</v>
      </c>
      <c r="AK524" s="88">
        <f t="shared" si="812"/>
        <v>0.53827561022499992</v>
      </c>
      <c r="AL524" s="88">
        <f t="shared" si="813"/>
        <v>21.531024408999997</v>
      </c>
      <c r="AM524" s="88">
        <f t="shared" si="814"/>
        <v>10.765512204499998</v>
      </c>
      <c r="AN524" t="s">
        <v>2826</v>
      </c>
      <c r="AO524" s="88" t="s">
        <v>2700</v>
      </c>
    </row>
    <row r="525" spans="1:41" ht="19.5" customHeight="1">
      <c r="A525" s="745" t="s">
        <v>747</v>
      </c>
      <c r="B525" t="str">
        <f>+CONCATENATE(A525,"*",AH525)</f>
        <v>788260*84</v>
      </c>
      <c r="D525" s="42" t="s">
        <v>1109</v>
      </c>
      <c r="E525" s="187"/>
      <c r="F525" s="407"/>
      <c r="G525" s="226">
        <v>50</v>
      </c>
      <c r="H525" s="304"/>
      <c r="I525" s="406" t="s">
        <v>1881</v>
      </c>
      <c r="J525" s="406"/>
      <c r="K525" s="58" t="s">
        <v>2604</v>
      </c>
      <c r="L525" s="63" t="s">
        <v>2615</v>
      </c>
      <c r="M525" s="16"/>
      <c r="N525" s="63"/>
      <c r="O525" s="63" t="s">
        <v>5</v>
      </c>
      <c r="P525" s="63">
        <v>20</v>
      </c>
      <c r="Q525" s="63">
        <v>20</v>
      </c>
      <c r="R525" t="str">
        <f>CONCATENATE(Tableau1[[#This Row],[LONGUEUR UNITE]],"X",Tableau1[[#This Row],[LARGEUR UNITE]])</f>
        <v>20X20</v>
      </c>
      <c r="S525" s="16" t="s">
        <v>2064</v>
      </c>
      <c r="T525" s="16"/>
      <c r="U525" s="63" t="s">
        <v>1261</v>
      </c>
      <c r="V525" s="63" t="s">
        <v>5</v>
      </c>
      <c r="W525" s="45" t="s">
        <v>2592</v>
      </c>
      <c r="X525" s="45"/>
      <c r="Y525" s="6" t="s">
        <v>2128</v>
      </c>
      <c r="Z525" s="18">
        <v>40</v>
      </c>
      <c r="AA525" s="92">
        <v>2000</v>
      </c>
      <c r="AB525" s="271">
        <v>7</v>
      </c>
      <c r="AC525" s="271">
        <v>4</v>
      </c>
      <c r="AD525" s="271">
        <v>28</v>
      </c>
      <c r="AE525" s="278">
        <f t="shared" ref="AE525" si="816">AF525/Z525</f>
        <v>2.4600249999999999</v>
      </c>
      <c r="AF525" s="268">
        <v>98.400999999999996</v>
      </c>
      <c r="AG525" s="278">
        <f t="shared" si="810"/>
        <v>49.200499999999998</v>
      </c>
      <c r="AH525" s="404">
        <v>84</v>
      </c>
      <c r="AI525" s="404">
        <f t="shared" si="811"/>
        <v>3</v>
      </c>
      <c r="AJ525" s="727">
        <v>0.79650499999999991</v>
      </c>
      <c r="AK525" s="88">
        <f t="shared" si="812"/>
        <v>0.5006027873750003</v>
      </c>
      <c r="AL525" s="88">
        <f t="shared" si="813"/>
        <v>20.024111495000014</v>
      </c>
      <c r="AM525" s="88">
        <f t="shared" si="814"/>
        <v>10.012055747500007</v>
      </c>
      <c r="AN525" t="s">
        <v>2826</v>
      </c>
      <c r="AO525" s="88" t="s">
        <v>2700</v>
      </c>
    </row>
    <row r="526" spans="1:41" ht="19.5" customHeight="1">
      <c r="A526" s="745" t="s">
        <v>747</v>
      </c>
      <c r="B526" t="str">
        <f>+CONCATENATE(A526,"*",AH526)</f>
        <v>788260*168</v>
      </c>
      <c r="D526" s="42" t="s">
        <v>1109</v>
      </c>
      <c r="E526" s="187"/>
      <c r="F526" s="407"/>
      <c r="G526" s="226">
        <v>50</v>
      </c>
      <c r="H526" s="304"/>
      <c r="I526" s="406" t="s">
        <v>1881</v>
      </c>
      <c r="J526" s="406"/>
      <c r="K526" s="58" t="s">
        <v>2604</v>
      </c>
      <c r="L526" s="63" t="s">
        <v>2615</v>
      </c>
      <c r="M526" s="16"/>
      <c r="N526" s="63"/>
      <c r="O526" s="63" t="s">
        <v>5</v>
      </c>
      <c r="P526" s="63">
        <v>20</v>
      </c>
      <c r="Q526" s="63">
        <v>20</v>
      </c>
      <c r="R526" t="str">
        <f>CONCATENATE(Tableau1[[#This Row],[LONGUEUR UNITE]],"X",Tableau1[[#This Row],[LARGEUR UNITE]])</f>
        <v>20X20</v>
      </c>
      <c r="S526" s="16" t="s">
        <v>2064</v>
      </c>
      <c r="T526" s="16"/>
      <c r="U526" s="63" t="s">
        <v>1261</v>
      </c>
      <c r="V526" s="63" t="s">
        <v>5</v>
      </c>
      <c r="W526" s="45" t="s">
        <v>2592</v>
      </c>
      <c r="X526" s="45"/>
      <c r="Y526" s="6" t="s">
        <v>2128</v>
      </c>
      <c r="Z526" s="18">
        <v>40</v>
      </c>
      <c r="AA526" s="92">
        <v>2000</v>
      </c>
      <c r="AB526" s="271">
        <v>7</v>
      </c>
      <c r="AC526" s="271">
        <v>4</v>
      </c>
      <c r="AD526" s="271">
        <v>28</v>
      </c>
      <c r="AE526" s="278">
        <f t="shared" ref="AE526" si="817">AF526/Z526</f>
        <v>2.4600249999999999</v>
      </c>
      <c r="AF526" s="268">
        <v>98.400999999999996</v>
      </c>
      <c r="AG526" s="278">
        <f t="shared" si="810"/>
        <v>49.200499999999998</v>
      </c>
      <c r="AH526" s="404">
        <v>168</v>
      </c>
      <c r="AI526" s="404">
        <f t="shared" si="811"/>
        <v>6</v>
      </c>
      <c r="AJ526" s="727">
        <v>0.79869100000000004</v>
      </c>
      <c r="AK526" s="88">
        <f t="shared" si="812"/>
        <v>0.49522517272499977</v>
      </c>
      <c r="AL526" s="88">
        <f t="shared" si="813"/>
        <v>19.80900690899999</v>
      </c>
      <c r="AM526" s="88">
        <f t="shared" si="814"/>
        <v>9.904503454499995</v>
      </c>
      <c r="AN526" t="s">
        <v>2826</v>
      </c>
      <c r="AO526" s="88" t="s">
        <v>2700</v>
      </c>
    </row>
    <row r="527" spans="1:41" ht="19.5" customHeight="1">
      <c r="A527" s="743"/>
      <c r="D527" s="42"/>
      <c r="E527" s="187"/>
      <c r="F527" s="407"/>
      <c r="G527" s="226"/>
      <c r="H527" s="304"/>
      <c r="I527" s="406"/>
      <c r="J527" s="406"/>
      <c r="K527" s="58"/>
      <c r="L527" s="63"/>
      <c r="M527" s="63"/>
      <c r="N527" s="63"/>
      <c r="O527" s="63"/>
      <c r="P527" s="63"/>
      <c r="Q527" s="63"/>
      <c r="R527" s="63"/>
      <c r="S527" s="63"/>
      <c r="T527" s="63"/>
      <c r="U527" s="63"/>
      <c r="V527" s="64"/>
      <c r="W527" s="3"/>
      <c r="X527" s="3"/>
      <c r="Z527" s="18"/>
      <c r="AA527" s="92"/>
      <c r="AB527" s="271"/>
      <c r="AC527" s="271"/>
      <c r="AD527" s="271"/>
      <c r="AE527" s="279"/>
      <c r="AF527"/>
      <c r="AG527" s="279"/>
      <c r="AH527" s="404"/>
      <c r="AI527" s="404"/>
      <c r="AJ527" s="88"/>
      <c r="AK527" s="88"/>
      <c r="AL527" s="88"/>
      <c r="AM527" s="88"/>
      <c r="AO527" s="88"/>
    </row>
    <row r="528" spans="1:41" ht="19.5" customHeight="1">
      <c r="A528" s="743"/>
      <c r="D528" s="42"/>
      <c r="E528" s="187"/>
      <c r="F528" s="407"/>
      <c r="G528" s="226"/>
      <c r="H528" s="304"/>
      <c r="I528" s="406"/>
      <c r="J528" s="406"/>
      <c r="K528" s="58"/>
      <c r="L528" s="63"/>
      <c r="M528" s="63"/>
      <c r="N528" s="63"/>
      <c r="O528" s="63"/>
      <c r="P528" s="63"/>
      <c r="Q528" s="63"/>
      <c r="R528" s="63"/>
      <c r="S528" s="63"/>
      <c r="T528" s="63"/>
      <c r="U528" s="63"/>
      <c r="V528" s="64"/>
      <c r="W528" s="3"/>
      <c r="X528" s="3"/>
      <c r="Z528" s="18"/>
      <c r="AA528" s="92"/>
      <c r="AB528" s="271"/>
      <c r="AC528" s="271"/>
      <c r="AD528" s="271"/>
      <c r="AE528" s="279"/>
      <c r="AF528"/>
      <c r="AG528" s="279"/>
      <c r="AH528" s="404"/>
      <c r="AI528" s="404"/>
      <c r="AJ528" s="88"/>
      <c r="AK528" s="88"/>
      <c r="AL528" s="88"/>
      <c r="AM528" s="88"/>
      <c r="AO528" s="88"/>
    </row>
    <row r="529" spans="1:41" ht="19.5" customHeight="1">
      <c r="A529" s="745" t="s">
        <v>766</v>
      </c>
      <c r="B529" t="str">
        <f t="shared" ref="B529:B540" si="818">+CONCATENATE(A529,"*",AH529)</f>
        <v>788001*1</v>
      </c>
      <c r="D529" s="42" t="s">
        <v>1111</v>
      </c>
      <c r="E529" s="1042"/>
      <c r="F529" s="462"/>
      <c r="G529" s="226">
        <v>50</v>
      </c>
      <c r="H529" s="310"/>
      <c r="I529" s="417" t="s">
        <v>1882</v>
      </c>
      <c r="J529" s="417"/>
      <c r="K529" s="27" t="s">
        <v>2604</v>
      </c>
      <c r="L529" s="63" t="s">
        <v>2615</v>
      </c>
      <c r="M529" s="16"/>
      <c r="N529" s="63"/>
      <c r="O529" s="27" t="s">
        <v>541</v>
      </c>
      <c r="P529" s="27">
        <v>20</v>
      </c>
      <c r="Q529" s="27">
        <v>20</v>
      </c>
      <c r="R529" t="str">
        <f>CONCATENATE(Tableau1[[#This Row],[LONGUEUR UNITE]],"X",Tableau1[[#This Row],[LARGEUR UNITE]])</f>
        <v>20X20</v>
      </c>
      <c r="S529" s="16" t="s">
        <v>2064</v>
      </c>
      <c r="T529" s="16"/>
      <c r="U529" s="63" t="s">
        <v>1261</v>
      </c>
      <c r="V529" s="27" t="s">
        <v>2066</v>
      </c>
      <c r="W529" s="45" t="s">
        <v>2592</v>
      </c>
      <c r="X529" s="45"/>
      <c r="Y529" s="6" t="s">
        <v>2129</v>
      </c>
      <c r="Z529" s="18">
        <v>18</v>
      </c>
      <c r="AA529" s="92">
        <v>900</v>
      </c>
      <c r="AB529" s="271">
        <v>10</v>
      </c>
      <c r="AC529" s="271">
        <v>5</v>
      </c>
      <c r="AD529" s="271">
        <v>50</v>
      </c>
      <c r="AE529" s="278">
        <f t="shared" ref="AE529:AE537" si="819">AF529/Z529</f>
        <v>3.0035000000000003</v>
      </c>
      <c r="AF529" s="268">
        <v>54.063000000000002</v>
      </c>
      <c r="AG529" s="278">
        <f t="shared" ref="AG529:AG540" si="820">AF529/AA529*1000</f>
        <v>60.070000000000007</v>
      </c>
      <c r="AH529" s="404">
        <v>1</v>
      </c>
      <c r="AI529" s="404">
        <f t="shared" ref="AI529:AI540" si="821">AH529/AD529</f>
        <v>0.02</v>
      </c>
      <c r="AJ529" s="727">
        <v>0.74834000000000001</v>
      </c>
      <c r="AK529" s="88">
        <f t="shared" ref="AK529:AK540" si="822">AL529/Z529</f>
        <v>0.75586080999999994</v>
      </c>
      <c r="AL529" s="88">
        <f t="shared" ref="AL529:AL540" si="823">AF529-(AF529*AJ529)</f>
        <v>13.605494579999998</v>
      </c>
      <c r="AM529" s="88">
        <f t="shared" ref="AM529:AM540" si="824">AL529/AA529*1000</f>
        <v>15.117216199999998</v>
      </c>
      <c r="AN529" t="s">
        <v>2826</v>
      </c>
      <c r="AO529" s="88" t="s">
        <v>2701</v>
      </c>
    </row>
    <row r="530" spans="1:41" ht="19.5" customHeight="1">
      <c r="A530" s="745" t="s">
        <v>766</v>
      </c>
      <c r="B530" t="str">
        <f t="shared" si="818"/>
        <v>788001*50</v>
      </c>
      <c r="D530" s="42" t="s">
        <v>1111</v>
      </c>
      <c r="E530" s="1042"/>
      <c r="F530" s="462"/>
      <c r="G530" s="226">
        <v>50</v>
      </c>
      <c r="H530" s="310"/>
      <c r="I530" s="417" t="s">
        <v>1882</v>
      </c>
      <c r="J530" s="417"/>
      <c r="K530" s="27" t="s">
        <v>2604</v>
      </c>
      <c r="L530" s="63" t="s">
        <v>2615</v>
      </c>
      <c r="M530" s="16"/>
      <c r="N530" s="63"/>
      <c r="O530" s="27" t="s">
        <v>541</v>
      </c>
      <c r="P530" s="27">
        <v>20</v>
      </c>
      <c r="Q530" s="27">
        <v>20</v>
      </c>
      <c r="R530" t="str">
        <f>CONCATENATE(Tableau1[[#This Row],[LONGUEUR UNITE]],"X",Tableau1[[#This Row],[LARGEUR UNITE]])</f>
        <v>20X20</v>
      </c>
      <c r="S530" s="16" t="s">
        <v>2064</v>
      </c>
      <c r="T530" s="16"/>
      <c r="U530" s="63" t="s">
        <v>1261</v>
      </c>
      <c r="V530" s="27" t="s">
        <v>2066</v>
      </c>
      <c r="W530" s="45" t="s">
        <v>2592</v>
      </c>
      <c r="X530" s="45"/>
      <c r="Y530" s="6" t="s">
        <v>2129</v>
      </c>
      <c r="Z530" s="18">
        <v>18</v>
      </c>
      <c r="AA530" s="92">
        <v>900</v>
      </c>
      <c r="AB530" s="271">
        <v>10</v>
      </c>
      <c r="AC530" s="271">
        <v>5</v>
      </c>
      <c r="AD530" s="271">
        <v>50</v>
      </c>
      <c r="AE530" s="278">
        <f t="shared" ref="AE530" si="825">AF530/Z530</f>
        <v>3.0035000000000003</v>
      </c>
      <c r="AF530" s="268">
        <v>54.063000000000002</v>
      </c>
      <c r="AG530" s="278">
        <f t="shared" si="820"/>
        <v>60.070000000000007</v>
      </c>
      <c r="AH530" s="404">
        <v>50</v>
      </c>
      <c r="AI530" s="404">
        <f t="shared" si="821"/>
        <v>1</v>
      </c>
      <c r="AJ530" s="727">
        <v>0.78119100000000008</v>
      </c>
      <c r="AK530" s="88">
        <f t="shared" si="822"/>
        <v>0.65719283149999996</v>
      </c>
      <c r="AL530" s="88">
        <f t="shared" si="823"/>
        <v>11.829470966999999</v>
      </c>
      <c r="AM530" s="88">
        <f t="shared" si="824"/>
        <v>13.143856629999998</v>
      </c>
      <c r="AN530" t="s">
        <v>2826</v>
      </c>
      <c r="AO530" s="88" t="s">
        <v>2701</v>
      </c>
    </row>
    <row r="531" spans="1:41" ht="19.5" customHeight="1">
      <c r="A531" s="745" t="s">
        <v>766</v>
      </c>
      <c r="B531" t="str">
        <f t="shared" si="818"/>
        <v>788001*150</v>
      </c>
      <c r="D531" s="42" t="s">
        <v>1111</v>
      </c>
      <c r="E531" s="1042"/>
      <c r="F531" s="462"/>
      <c r="G531" s="226">
        <v>50</v>
      </c>
      <c r="H531" s="310"/>
      <c r="I531" s="417" t="s">
        <v>1882</v>
      </c>
      <c r="J531" s="417"/>
      <c r="K531" s="27" t="s">
        <v>2604</v>
      </c>
      <c r="L531" s="63" t="s">
        <v>2615</v>
      </c>
      <c r="M531" s="16"/>
      <c r="N531" s="63"/>
      <c r="O531" s="27" t="s">
        <v>541</v>
      </c>
      <c r="P531" s="27">
        <v>20</v>
      </c>
      <c r="Q531" s="27">
        <v>20</v>
      </c>
      <c r="R531" t="str">
        <f>CONCATENATE(Tableau1[[#This Row],[LONGUEUR UNITE]],"X",Tableau1[[#This Row],[LARGEUR UNITE]])</f>
        <v>20X20</v>
      </c>
      <c r="S531" s="16" t="s">
        <v>2064</v>
      </c>
      <c r="T531" s="16"/>
      <c r="U531" s="63" t="s">
        <v>1261</v>
      </c>
      <c r="V531" s="27" t="s">
        <v>2066</v>
      </c>
      <c r="W531" s="45" t="s">
        <v>2592</v>
      </c>
      <c r="X531" s="45"/>
      <c r="Y531" s="6" t="s">
        <v>2129</v>
      </c>
      <c r="Z531" s="18">
        <v>18</v>
      </c>
      <c r="AA531" s="92">
        <v>900</v>
      </c>
      <c r="AB531" s="271">
        <v>10</v>
      </c>
      <c r="AC531" s="271">
        <v>5</v>
      </c>
      <c r="AD531" s="271">
        <v>50</v>
      </c>
      <c r="AE531" s="278">
        <f t="shared" ref="AE531" si="826">AF531/Z531</f>
        <v>3.0035000000000003</v>
      </c>
      <c r="AF531" s="268">
        <v>54.063000000000002</v>
      </c>
      <c r="AG531" s="278">
        <f t="shared" si="820"/>
        <v>60.070000000000007</v>
      </c>
      <c r="AH531" s="404">
        <v>150</v>
      </c>
      <c r="AI531" s="404">
        <f t="shared" si="821"/>
        <v>3</v>
      </c>
      <c r="AJ531" s="727">
        <v>0.79651799999999995</v>
      </c>
      <c r="AK531" s="88">
        <f t="shared" si="822"/>
        <v>0.61115818700000013</v>
      </c>
      <c r="AL531" s="88">
        <f t="shared" si="823"/>
        <v>11.000847366000002</v>
      </c>
      <c r="AM531" s="88">
        <f t="shared" si="824"/>
        <v>12.223163740000002</v>
      </c>
      <c r="AN531" t="s">
        <v>2826</v>
      </c>
      <c r="AO531" s="88" t="s">
        <v>2701</v>
      </c>
    </row>
    <row r="532" spans="1:41" ht="19.5" customHeight="1">
      <c r="A532" s="745" t="s">
        <v>766</v>
      </c>
      <c r="B532" t="str">
        <f t="shared" si="818"/>
        <v>788001*300</v>
      </c>
      <c r="D532" s="42" t="s">
        <v>1111</v>
      </c>
      <c r="E532" s="1042"/>
      <c r="F532" s="462"/>
      <c r="G532" s="226">
        <v>50</v>
      </c>
      <c r="H532" s="310"/>
      <c r="I532" s="417" t="s">
        <v>1882</v>
      </c>
      <c r="J532" s="417"/>
      <c r="K532" s="27" t="s">
        <v>2604</v>
      </c>
      <c r="L532" s="63" t="s">
        <v>2615</v>
      </c>
      <c r="M532" s="16"/>
      <c r="N532" s="63"/>
      <c r="O532" s="27" t="s">
        <v>541</v>
      </c>
      <c r="P532" s="27">
        <v>20</v>
      </c>
      <c r="Q532" s="27">
        <v>20</v>
      </c>
      <c r="R532" t="str">
        <f>CONCATENATE(Tableau1[[#This Row],[LONGUEUR UNITE]],"X",Tableau1[[#This Row],[LARGEUR UNITE]])</f>
        <v>20X20</v>
      </c>
      <c r="S532" s="16" t="s">
        <v>2064</v>
      </c>
      <c r="T532" s="16"/>
      <c r="U532" s="63" t="s">
        <v>1261</v>
      </c>
      <c r="V532" s="27" t="s">
        <v>2066</v>
      </c>
      <c r="W532" s="45" t="s">
        <v>2592</v>
      </c>
      <c r="X532" s="45"/>
      <c r="Y532" s="6" t="s">
        <v>2129</v>
      </c>
      <c r="Z532" s="18">
        <v>18</v>
      </c>
      <c r="AA532" s="92">
        <v>900</v>
      </c>
      <c r="AB532" s="271">
        <v>10</v>
      </c>
      <c r="AC532" s="271">
        <v>5</v>
      </c>
      <c r="AD532" s="271">
        <v>50</v>
      </c>
      <c r="AE532" s="278">
        <f t="shared" ref="AE532" si="827">AF532/Z532</f>
        <v>3.0035000000000003</v>
      </c>
      <c r="AF532" s="268">
        <v>54.063000000000002</v>
      </c>
      <c r="AG532" s="278">
        <f t="shared" si="820"/>
        <v>60.070000000000007</v>
      </c>
      <c r="AH532" s="404">
        <v>300</v>
      </c>
      <c r="AI532" s="404">
        <f t="shared" si="821"/>
        <v>6</v>
      </c>
      <c r="AJ532" s="727">
        <v>0.79870200000000002</v>
      </c>
      <c r="AK532" s="88">
        <f t="shared" si="822"/>
        <v>0.60459854300000004</v>
      </c>
      <c r="AL532" s="88">
        <f t="shared" si="823"/>
        <v>10.882773774</v>
      </c>
      <c r="AM532" s="88">
        <f t="shared" si="824"/>
        <v>12.09197086</v>
      </c>
      <c r="AN532" t="s">
        <v>2826</v>
      </c>
      <c r="AO532" s="88" t="s">
        <v>2701</v>
      </c>
    </row>
    <row r="533" spans="1:41" ht="19.5" customHeight="1">
      <c r="A533" s="745" t="s">
        <v>767</v>
      </c>
      <c r="B533" t="str">
        <f t="shared" si="818"/>
        <v>788002*1</v>
      </c>
      <c r="D533" s="42" t="s">
        <v>1114</v>
      </c>
      <c r="E533" s="1042"/>
      <c r="F533" s="463"/>
      <c r="G533" s="226">
        <v>50</v>
      </c>
      <c r="H533" s="310"/>
      <c r="I533" s="417"/>
      <c r="J533" s="417"/>
      <c r="K533" s="38" t="s">
        <v>2604</v>
      </c>
      <c r="L533" s="63" t="s">
        <v>2615</v>
      </c>
      <c r="M533" s="16"/>
      <c r="N533" s="63"/>
      <c r="O533" s="38" t="s">
        <v>541</v>
      </c>
      <c r="P533" s="38">
        <v>20</v>
      </c>
      <c r="Q533" s="38">
        <v>20</v>
      </c>
      <c r="R533" t="str">
        <f>CONCATENATE(Tableau1[[#This Row],[LONGUEUR UNITE]],"X",Tableau1[[#This Row],[LARGEUR UNITE]])</f>
        <v>20X20</v>
      </c>
      <c r="S533" s="16" t="s">
        <v>2064</v>
      </c>
      <c r="T533" s="16"/>
      <c r="U533" s="63" t="s">
        <v>1261</v>
      </c>
      <c r="V533" s="38" t="s">
        <v>2068</v>
      </c>
      <c r="W533" s="45" t="s">
        <v>2592</v>
      </c>
      <c r="X533" s="45"/>
      <c r="Y533" s="6" t="s">
        <v>2130</v>
      </c>
      <c r="Z533" s="18">
        <v>18</v>
      </c>
      <c r="AA533" s="92">
        <v>900</v>
      </c>
      <c r="AB533" s="271">
        <v>10</v>
      </c>
      <c r="AC533" s="271">
        <v>5</v>
      </c>
      <c r="AD533" s="271">
        <v>50</v>
      </c>
      <c r="AE533" s="278">
        <f t="shared" si="819"/>
        <v>3.0035000000000003</v>
      </c>
      <c r="AF533" s="268">
        <v>54.063000000000002</v>
      </c>
      <c r="AG533" s="278">
        <f t="shared" si="820"/>
        <v>60.070000000000007</v>
      </c>
      <c r="AH533" s="404">
        <v>1</v>
      </c>
      <c r="AI533" s="404">
        <f t="shared" si="821"/>
        <v>0.02</v>
      </c>
      <c r="AJ533" s="727">
        <v>0.74834000000000001</v>
      </c>
      <c r="AK533" s="88">
        <f t="shared" si="822"/>
        <v>0.75586080999999994</v>
      </c>
      <c r="AL533" s="88">
        <f t="shared" si="823"/>
        <v>13.605494579999998</v>
      </c>
      <c r="AM533" s="88">
        <f t="shared" si="824"/>
        <v>15.117216199999998</v>
      </c>
      <c r="AN533" t="s">
        <v>2826</v>
      </c>
      <c r="AO533" s="88" t="s">
        <v>2701</v>
      </c>
    </row>
    <row r="534" spans="1:41" ht="19.5" customHeight="1">
      <c r="A534" s="745" t="s">
        <v>767</v>
      </c>
      <c r="B534" t="str">
        <f t="shared" si="818"/>
        <v>788002*50</v>
      </c>
      <c r="D534" s="42" t="s">
        <v>1114</v>
      </c>
      <c r="E534" s="1042"/>
      <c r="F534" s="463"/>
      <c r="G534" s="226">
        <v>50</v>
      </c>
      <c r="H534" s="310"/>
      <c r="I534" s="417"/>
      <c r="J534" s="417"/>
      <c r="K534" s="38" t="s">
        <v>2604</v>
      </c>
      <c r="L534" s="63" t="s">
        <v>2615</v>
      </c>
      <c r="M534" s="16"/>
      <c r="N534" s="63"/>
      <c r="O534" s="38" t="s">
        <v>541</v>
      </c>
      <c r="P534" s="38">
        <v>20</v>
      </c>
      <c r="Q534" s="38">
        <v>20</v>
      </c>
      <c r="R534" t="str">
        <f>CONCATENATE(Tableau1[[#This Row],[LONGUEUR UNITE]],"X",Tableau1[[#This Row],[LARGEUR UNITE]])</f>
        <v>20X20</v>
      </c>
      <c r="S534" s="16" t="s">
        <v>2064</v>
      </c>
      <c r="T534" s="16"/>
      <c r="U534" s="63" t="s">
        <v>1261</v>
      </c>
      <c r="V534" s="38" t="s">
        <v>2068</v>
      </c>
      <c r="W534" s="45" t="s">
        <v>2592</v>
      </c>
      <c r="X534" s="45"/>
      <c r="Y534" s="6" t="s">
        <v>2130</v>
      </c>
      <c r="Z534" s="18">
        <v>18</v>
      </c>
      <c r="AA534" s="92">
        <v>900</v>
      </c>
      <c r="AB534" s="271">
        <v>10</v>
      </c>
      <c r="AC534" s="271">
        <v>5</v>
      </c>
      <c r="AD534" s="271">
        <v>50</v>
      </c>
      <c r="AE534" s="278">
        <f t="shared" ref="AE534" si="828">AF534/Z534</f>
        <v>3.0035000000000003</v>
      </c>
      <c r="AF534" s="268">
        <v>54.063000000000002</v>
      </c>
      <c r="AG534" s="278">
        <f t="shared" si="820"/>
        <v>60.070000000000007</v>
      </c>
      <c r="AH534" s="404">
        <v>50</v>
      </c>
      <c r="AI534" s="404">
        <f t="shared" si="821"/>
        <v>1</v>
      </c>
      <c r="AJ534" s="727">
        <v>0.78119100000000008</v>
      </c>
      <c r="AK534" s="88">
        <f t="shared" si="822"/>
        <v>0.65719283149999996</v>
      </c>
      <c r="AL534" s="88">
        <f t="shared" si="823"/>
        <v>11.829470966999999</v>
      </c>
      <c r="AM534" s="88">
        <f t="shared" si="824"/>
        <v>13.143856629999998</v>
      </c>
      <c r="AN534" t="s">
        <v>2826</v>
      </c>
      <c r="AO534" s="88" t="s">
        <v>2701</v>
      </c>
    </row>
    <row r="535" spans="1:41" ht="19.5" customHeight="1">
      <c r="A535" s="745" t="s">
        <v>767</v>
      </c>
      <c r="B535" t="str">
        <f t="shared" si="818"/>
        <v>788002*150</v>
      </c>
      <c r="D535" s="42" t="s">
        <v>1114</v>
      </c>
      <c r="E535" s="1042"/>
      <c r="F535" s="463"/>
      <c r="G535" s="226">
        <v>50</v>
      </c>
      <c r="H535" s="310"/>
      <c r="I535" s="417"/>
      <c r="J535" s="417"/>
      <c r="K535" s="38" t="s">
        <v>2604</v>
      </c>
      <c r="L535" s="63" t="s">
        <v>2615</v>
      </c>
      <c r="M535" s="16"/>
      <c r="N535" s="63"/>
      <c r="O535" s="38" t="s">
        <v>541</v>
      </c>
      <c r="P535" s="38">
        <v>20</v>
      </c>
      <c r="Q535" s="38">
        <v>20</v>
      </c>
      <c r="R535" t="str">
        <f>CONCATENATE(Tableau1[[#This Row],[LONGUEUR UNITE]],"X",Tableau1[[#This Row],[LARGEUR UNITE]])</f>
        <v>20X20</v>
      </c>
      <c r="S535" s="16" t="s">
        <v>2064</v>
      </c>
      <c r="T535" s="16"/>
      <c r="U535" s="63" t="s">
        <v>1261</v>
      </c>
      <c r="V535" s="38" t="s">
        <v>2068</v>
      </c>
      <c r="W535" s="45" t="s">
        <v>2592</v>
      </c>
      <c r="X535" s="45"/>
      <c r="Y535" s="6" t="s">
        <v>2130</v>
      </c>
      <c r="Z535" s="18">
        <v>18</v>
      </c>
      <c r="AA535" s="92">
        <v>900</v>
      </c>
      <c r="AB535" s="271">
        <v>10</v>
      </c>
      <c r="AC535" s="271">
        <v>5</v>
      </c>
      <c r="AD535" s="271">
        <v>50</v>
      </c>
      <c r="AE535" s="278">
        <f t="shared" ref="AE535" si="829">AF535/Z535</f>
        <v>3.0035000000000003</v>
      </c>
      <c r="AF535" s="268">
        <v>54.063000000000002</v>
      </c>
      <c r="AG535" s="278">
        <f t="shared" si="820"/>
        <v>60.070000000000007</v>
      </c>
      <c r="AH535" s="404">
        <v>150</v>
      </c>
      <c r="AI535" s="404">
        <f t="shared" si="821"/>
        <v>3</v>
      </c>
      <c r="AJ535" s="727">
        <v>0.79651799999999995</v>
      </c>
      <c r="AK535" s="88">
        <f t="shared" si="822"/>
        <v>0.61115818700000013</v>
      </c>
      <c r="AL535" s="88">
        <f t="shared" si="823"/>
        <v>11.000847366000002</v>
      </c>
      <c r="AM535" s="88">
        <f t="shared" si="824"/>
        <v>12.223163740000002</v>
      </c>
      <c r="AN535" t="s">
        <v>2826</v>
      </c>
      <c r="AO535" s="88" t="s">
        <v>2701</v>
      </c>
    </row>
    <row r="536" spans="1:41" ht="19.5" customHeight="1">
      <c r="A536" s="745" t="s">
        <v>767</v>
      </c>
      <c r="B536" t="str">
        <f t="shared" si="818"/>
        <v>788002*300</v>
      </c>
      <c r="D536" s="42" t="s">
        <v>1114</v>
      </c>
      <c r="E536" s="1042"/>
      <c r="F536" s="463"/>
      <c r="G536" s="226">
        <v>50</v>
      </c>
      <c r="H536" s="310"/>
      <c r="I536" s="417"/>
      <c r="J536" s="417"/>
      <c r="K536" s="38" t="s">
        <v>2604</v>
      </c>
      <c r="L536" s="63" t="s">
        <v>2615</v>
      </c>
      <c r="M536" s="16"/>
      <c r="N536" s="63"/>
      <c r="O536" s="38" t="s">
        <v>541</v>
      </c>
      <c r="P536" s="38">
        <v>20</v>
      </c>
      <c r="Q536" s="38">
        <v>20</v>
      </c>
      <c r="R536" t="str">
        <f>CONCATENATE(Tableau1[[#This Row],[LONGUEUR UNITE]],"X",Tableau1[[#This Row],[LARGEUR UNITE]])</f>
        <v>20X20</v>
      </c>
      <c r="S536" s="16" t="s">
        <v>2064</v>
      </c>
      <c r="T536" s="16"/>
      <c r="U536" s="63" t="s">
        <v>1261</v>
      </c>
      <c r="V536" s="38" t="s">
        <v>2068</v>
      </c>
      <c r="W536" s="45" t="s">
        <v>2592</v>
      </c>
      <c r="X536" s="45"/>
      <c r="Y536" s="6" t="s">
        <v>2130</v>
      </c>
      <c r="Z536" s="18">
        <v>18</v>
      </c>
      <c r="AA536" s="92">
        <v>900</v>
      </c>
      <c r="AB536" s="271">
        <v>10</v>
      </c>
      <c r="AC536" s="271">
        <v>5</v>
      </c>
      <c r="AD536" s="271">
        <v>50</v>
      </c>
      <c r="AE536" s="278">
        <f t="shared" ref="AE536" si="830">AF536/Z536</f>
        <v>3.0035000000000003</v>
      </c>
      <c r="AF536" s="268">
        <v>54.063000000000002</v>
      </c>
      <c r="AG536" s="278">
        <f t="shared" si="820"/>
        <v>60.070000000000007</v>
      </c>
      <c r="AH536" s="404">
        <v>300</v>
      </c>
      <c r="AI536" s="404">
        <f t="shared" si="821"/>
        <v>6</v>
      </c>
      <c r="AJ536" s="727">
        <v>0.79870200000000002</v>
      </c>
      <c r="AK536" s="88">
        <f t="shared" si="822"/>
        <v>0.60459854300000004</v>
      </c>
      <c r="AL536" s="88">
        <f t="shared" si="823"/>
        <v>10.882773774</v>
      </c>
      <c r="AM536" s="88">
        <f t="shared" si="824"/>
        <v>12.09197086</v>
      </c>
      <c r="AN536" t="s">
        <v>2826</v>
      </c>
      <c r="AO536" s="88" t="s">
        <v>2701</v>
      </c>
    </row>
    <row r="537" spans="1:41" ht="19.5" customHeight="1">
      <c r="A537" s="745" t="s">
        <v>768</v>
      </c>
      <c r="B537" t="str">
        <f t="shared" si="818"/>
        <v>788003*1</v>
      </c>
      <c r="D537" s="42" t="s">
        <v>1117</v>
      </c>
      <c r="E537" s="1042"/>
      <c r="F537" s="463"/>
      <c r="G537" s="226">
        <v>50</v>
      </c>
      <c r="H537" s="310"/>
      <c r="I537" s="417"/>
      <c r="J537" s="417"/>
      <c r="K537" s="38" t="s">
        <v>2604</v>
      </c>
      <c r="L537" s="63" t="s">
        <v>2615</v>
      </c>
      <c r="M537" s="16"/>
      <c r="N537" s="63"/>
      <c r="O537" s="38" t="s">
        <v>541</v>
      </c>
      <c r="P537" s="38">
        <v>20</v>
      </c>
      <c r="Q537" s="38">
        <v>20</v>
      </c>
      <c r="R537" t="str">
        <f>CONCATENATE(Tableau1[[#This Row],[LONGUEUR UNITE]],"X",Tableau1[[#This Row],[LARGEUR UNITE]])</f>
        <v>20X20</v>
      </c>
      <c r="S537" s="16" t="s">
        <v>2064</v>
      </c>
      <c r="T537" s="16"/>
      <c r="U537" s="63" t="s">
        <v>1261</v>
      </c>
      <c r="V537" s="38" t="s">
        <v>2070</v>
      </c>
      <c r="W537" s="45" t="s">
        <v>2592</v>
      </c>
      <c r="X537" s="45"/>
      <c r="Y537" s="6" t="s">
        <v>2131</v>
      </c>
      <c r="Z537" s="18">
        <v>18</v>
      </c>
      <c r="AA537" s="92">
        <v>900</v>
      </c>
      <c r="AB537" s="271">
        <v>10</v>
      </c>
      <c r="AC537" s="271">
        <v>5</v>
      </c>
      <c r="AD537" s="271">
        <v>50</v>
      </c>
      <c r="AE537" s="278">
        <f t="shared" si="819"/>
        <v>3.0035000000000003</v>
      </c>
      <c r="AF537" s="268">
        <v>54.063000000000002</v>
      </c>
      <c r="AG537" s="278">
        <f t="shared" si="820"/>
        <v>60.070000000000007</v>
      </c>
      <c r="AH537" s="404">
        <v>1</v>
      </c>
      <c r="AI537" s="404">
        <f t="shared" si="821"/>
        <v>0.02</v>
      </c>
      <c r="AJ537" s="727">
        <v>0.74834000000000001</v>
      </c>
      <c r="AK537" s="88">
        <f t="shared" si="822"/>
        <v>0.75586080999999994</v>
      </c>
      <c r="AL537" s="88">
        <f t="shared" si="823"/>
        <v>13.605494579999998</v>
      </c>
      <c r="AM537" s="88">
        <f t="shared" si="824"/>
        <v>15.117216199999998</v>
      </c>
      <c r="AN537" t="s">
        <v>2826</v>
      </c>
      <c r="AO537" s="88" t="s">
        <v>2701</v>
      </c>
    </row>
    <row r="538" spans="1:41" ht="19.5" customHeight="1">
      <c r="A538" s="745" t="s">
        <v>768</v>
      </c>
      <c r="B538" t="str">
        <f t="shared" si="818"/>
        <v>788003*50</v>
      </c>
      <c r="D538" s="42" t="s">
        <v>1117</v>
      </c>
      <c r="E538" s="1042"/>
      <c r="F538" s="463"/>
      <c r="G538" s="226">
        <v>50</v>
      </c>
      <c r="H538" s="310"/>
      <c r="I538" s="417"/>
      <c r="J538" s="417"/>
      <c r="K538" s="38" t="s">
        <v>2604</v>
      </c>
      <c r="L538" s="63" t="s">
        <v>2615</v>
      </c>
      <c r="M538" s="16"/>
      <c r="N538" s="63"/>
      <c r="O538" s="38" t="s">
        <v>541</v>
      </c>
      <c r="P538" s="38">
        <v>20</v>
      </c>
      <c r="Q538" s="38">
        <v>20</v>
      </c>
      <c r="R538" t="str">
        <f>CONCATENATE(Tableau1[[#This Row],[LONGUEUR UNITE]],"X",Tableau1[[#This Row],[LARGEUR UNITE]])</f>
        <v>20X20</v>
      </c>
      <c r="S538" s="16" t="s">
        <v>2064</v>
      </c>
      <c r="T538" s="16"/>
      <c r="U538" s="63" t="s">
        <v>1261</v>
      </c>
      <c r="V538" s="38" t="s">
        <v>2070</v>
      </c>
      <c r="W538" s="45" t="s">
        <v>2592</v>
      </c>
      <c r="X538" s="45"/>
      <c r="Y538" s="6" t="s">
        <v>2131</v>
      </c>
      <c r="Z538" s="18">
        <v>18</v>
      </c>
      <c r="AA538" s="92">
        <v>900</v>
      </c>
      <c r="AB538" s="271">
        <v>10</v>
      </c>
      <c r="AC538" s="271">
        <v>5</v>
      </c>
      <c r="AD538" s="271">
        <v>50</v>
      </c>
      <c r="AE538" s="278">
        <f t="shared" ref="AE538" si="831">AF538/Z538</f>
        <v>3.0035000000000003</v>
      </c>
      <c r="AF538" s="268">
        <v>54.063000000000002</v>
      </c>
      <c r="AG538" s="278">
        <f t="shared" si="820"/>
        <v>60.070000000000007</v>
      </c>
      <c r="AH538" s="404">
        <v>50</v>
      </c>
      <c r="AI538" s="404">
        <f t="shared" si="821"/>
        <v>1</v>
      </c>
      <c r="AJ538" s="727">
        <v>0.78119100000000008</v>
      </c>
      <c r="AK538" s="88">
        <f t="shared" si="822"/>
        <v>0.65719283149999996</v>
      </c>
      <c r="AL538" s="88">
        <f t="shared" si="823"/>
        <v>11.829470966999999</v>
      </c>
      <c r="AM538" s="88">
        <f t="shared" si="824"/>
        <v>13.143856629999998</v>
      </c>
      <c r="AN538" t="s">
        <v>2826</v>
      </c>
      <c r="AO538" s="88" t="s">
        <v>2701</v>
      </c>
    </row>
    <row r="539" spans="1:41" ht="19.5" customHeight="1">
      <c r="A539" s="745" t="s">
        <v>768</v>
      </c>
      <c r="B539" t="str">
        <f t="shared" si="818"/>
        <v>788003*150</v>
      </c>
      <c r="D539" s="42" t="s">
        <v>1117</v>
      </c>
      <c r="E539" s="1042"/>
      <c r="F539" s="463"/>
      <c r="G539" s="226">
        <v>50</v>
      </c>
      <c r="H539" s="310"/>
      <c r="I539" s="417"/>
      <c r="J539" s="417"/>
      <c r="K539" s="38" t="s">
        <v>2604</v>
      </c>
      <c r="L539" s="63" t="s">
        <v>2615</v>
      </c>
      <c r="M539" s="16"/>
      <c r="N539" s="63"/>
      <c r="O539" s="38" t="s">
        <v>541</v>
      </c>
      <c r="P539" s="38">
        <v>20</v>
      </c>
      <c r="Q539" s="38">
        <v>20</v>
      </c>
      <c r="R539" t="str">
        <f>CONCATENATE(Tableau1[[#This Row],[LONGUEUR UNITE]],"X",Tableau1[[#This Row],[LARGEUR UNITE]])</f>
        <v>20X20</v>
      </c>
      <c r="S539" s="16" t="s">
        <v>2064</v>
      </c>
      <c r="T539" s="16"/>
      <c r="U539" s="63" t="s">
        <v>1261</v>
      </c>
      <c r="V539" s="38" t="s">
        <v>2070</v>
      </c>
      <c r="W539" s="45" t="s">
        <v>2592</v>
      </c>
      <c r="X539" s="45"/>
      <c r="Y539" s="6" t="s">
        <v>2131</v>
      </c>
      <c r="Z539" s="18">
        <v>18</v>
      </c>
      <c r="AA539" s="92">
        <v>900</v>
      </c>
      <c r="AB539" s="271">
        <v>10</v>
      </c>
      <c r="AC539" s="271">
        <v>5</v>
      </c>
      <c r="AD539" s="271">
        <v>50</v>
      </c>
      <c r="AE539" s="278">
        <f t="shared" ref="AE539" si="832">AF539/Z539</f>
        <v>3.0035000000000003</v>
      </c>
      <c r="AF539" s="268">
        <v>54.063000000000002</v>
      </c>
      <c r="AG539" s="278">
        <f t="shared" si="820"/>
        <v>60.070000000000007</v>
      </c>
      <c r="AH539" s="404">
        <v>150</v>
      </c>
      <c r="AI539" s="404">
        <f t="shared" si="821"/>
        <v>3</v>
      </c>
      <c r="AJ539" s="727">
        <v>0.79651799999999995</v>
      </c>
      <c r="AK539" s="88">
        <f t="shared" si="822"/>
        <v>0.61115818700000013</v>
      </c>
      <c r="AL539" s="88">
        <f t="shared" si="823"/>
        <v>11.000847366000002</v>
      </c>
      <c r="AM539" s="88">
        <f t="shared" si="824"/>
        <v>12.223163740000002</v>
      </c>
      <c r="AN539" t="s">
        <v>2826</v>
      </c>
      <c r="AO539" s="88" t="s">
        <v>2701</v>
      </c>
    </row>
    <row r="540" spans="1:41" ht="19.5" customHeight="1">
      <c r="A540" s="745" t="s">
        <v>768</v>
      </c>
      <c r="B540" t="str">
        <f t="shared" si="818"/>
        <v>788003*300</v>
      </c>
      <c r="D540" s="42" t="s">
        <v>1117</v>
      </c>
      <c r="E540" s="1042"/>
      <c r="F540" s="463"/>
      <c r="G540" s="226">
        <v>50</v>
      </c>
      <c r="H540" s="310"/>
      <c r="I540" s="417"/>
      <c r="J540" s="417"/>
      <c r="K540" s="38" t="s">
        <v>2604</v>
      </c>
      <c r="L540" s="63" t="s">
        <v>2615</v>
      </c>
      <c r="M540" s="16"/>
      <c r="N540" s="63"/>
      <c r="O540" s="38" t="s">
        <v>541</v>
      </c>
      <c r="P540" s="38">
        <v>20</v>
      </c>
      <c r="Q540" s="38">
        <v>20</v>
      </c>
      <c r="R540" t="str">
        <f>CONCATENATE(Tableau1[[#This Row],[LONGUEUR UNITE]],"X",Tableau1[[#This Row],[LARGEUR UNITE]])</f>
        <v>20X20</v>
      </c>
      <c r="S540" s="16" t="s">
        <v>2064</v>
      </c>
      <c r="T540" s="16"/>
      <c r="U540" s="63" t="s">
        <v>1261</v>
      </c>
      <c r="V540" s="38" t="s">
        <v>2070</v>
      </c>
      <c r="W540" s="45" t="s">
        <v>2592</v>
      </c>
      <c r="X540" s="45"/>
      <c r="Y540" s="6" t="s">
        <v>2131</v>
      </c>
      <c r="Z540" s="18">
        <v>18</v>
      </c>
      <c r="AA540" s="92">
        <v>900</v>
      </c>
      <c r="AB540" s="271">
        <v>10</v>
      </c>
      <c r="AC540" s="271">
        <v>5</v>
      </c>
      <c r="AD540" s="271">
        <v>50</v>
      </c>
      <c r="AE540" s="278">
        <f t="shared" ref="AE540" si="833">AF540/Z540</f>
        <v>3.0035000000000003</v>
      </c>
      <c r="AF540" s="268">
        <v>54.063000000000002</v>
      </c>
      <c r="AG540" s="278">
        <f t="shared" si="820"/>
        <v>60.070000000000007</v>
      </c>
      <c r="AH540" s="404">
        <v>300</v>
      </c>
      <c r="AI540" s="404">
        <f t="shared" si="821"/>
        <v>6</v>
      </c>
      <c r="AJ540" s="727">
        <v>0.79870200000000002</v>
      </c>
      <c r="AK540" s="88">
        <f t="shared" si="822"/>
        <v>0.60459854300000004</v>
      </c>
      <c r="AL540" s="88">
        <f t="shared" si="823"/>
        <v>10.882773774</v>
      </c>
      <c r="AM540" s="88">
        <f t="shared" si="824"/>
        <v>12.09197086</v>
      </c>
      <c r="AN540" t="s">
        <v>2826</v>
      </c>
      <c r="AO540" s="88" t="s">
        <v>2701</v>
      </c>
    </row>
    <row r="541" spans="1:41" ht="19.5" customHeight="1">
      <c r="A541" s="743"/>
      <c r="D541" s="42"/>
      <c r="E541" s="187"/>
      <c r="F541" s="407"/>
      <c r="G541" s="226"/>
      <c r="H541" s="304"/>
      <c r="I541" s="406"/>
      <c r="J541" s="406"/>
      <c r="K541" s="58"/>
      <c r="L541" s="63"/>
      <c r="M541" s="63"/>
      <c r="N541" s="63"/>
      <c r="O541" s="63"/>
      <c r="P541" s="63"/>
      <c r="Q541" s="63"/>
      <c r="R541" s="63"/>
      <c r="S541" s="63"/>
      <c r="T541" s="63"/>
      <c r="U541" s="63"/>
      <c r="V541" s="64"/>
      <c r="W541" s="3"/>
      <c r="X541" s="3"/>
      <c r="Z541" s="18"/>
      <c r="AA541" s="92"/>
      <c r="AB541" s="271"/>
      <c r="AC541" s="271"/>
      <c r="AD541" s="271"/>
      <c r="AE541" s="279"/>
      <c r="AF541"/>
      <c r="AG541" s="279"/>
      <c r="AH541" s="404"/>
      <c r="AI541" s="404"/>
      <c r="AJ541" s="88"/>
      <c r="AK541" s="88"/>
      <c r="AL541" s="88"/>
      <c r="AM541" s="88"/>
      <c r="AO541" s="88"/>
    </row>
    <row r="542" spans="1:41" ht="19.5" customHeight="1">
      <c r="A542" s="758" t="s">
        <v>769</v>
      </c>
      <c r="B542" t="str">
        <f t="shared" ref="B542:B566" si="834">+CONCATENATE(A542,"*",AH542)</f>
        <v>788004*1</v>
      </c>
      <c r="D542" s="42" t="s">
        <v>1116</v>
      </c>
      <c r="E542" s="1042"/>
      <c r="F542" s="462"/>
      <c r="G542" s="226">
        <v>50</v>
      </c>
      <c r="H542" s="310"/>
      <c r="I542" s="417" t="s">
        <v>1883</v>
      </c>
      <c r="J542" s="417"/>
      <c r="K542" s="27" t="s">
        <v>2604</v>
      </c>
      <c r="L542" s="63" t="s">
        <v>2615</v>
      </c>
      <c r="M542" s="16"/>
      <c r="N542" s="63"/>
      <c r="O542" s="27" t="s">
        <v>2071</v>
      </c>
      <c r="P542" s="27">
        <v>20</v>
      </c>
      <c r="Q542" s="27">
        <v>20</v>
      </c>
      <c r="R542" t="str">
        <f>CONCATENATE(Tableau1[[#This Row],[LONGUEUR UNITE]],"X",Tableau1[[#This Row],[LARGEUR UNITE]])</f>
        <v>20X20</v>
      </c>
      <c r="S542" s="16" t="s">
        <v>2064</v>
      </c>
      <c r="T542" s="16"/>
      <c r="U542" s="63" t="s">
        <v>1261</v>
      </c>
      <c r="V542" s="27" t="s">
        <v>2073</v>
      </c>
      <c r="W542" s="45" t="s">
        <v>2592</v>
      </c>
      <c r="X542" s="45"/>
      <c r="Y542" s="6" t="s">
        <v>2132</v>
      </c>
      <c r="Z542" s="18">
        <v>18</v>
      </c>
      <c r="AA542" s="92">
        <v>900</v>
      </c>
      <c r="AB542" s="271">
        <v>10</v>
      </c>
      <c r="AC542" s="271">
        <v>5</v>
      </c>
      <c r="AD542" s="271">
        <v>50</v>
      </c>
      <c r="AE542" s="278">
        <f t="shared" ref="AE542:AE566" si="835">AF542/Z542</f>
        <v>3.4612777777777777</v>
      </c>
      <c r="AF542" s="268">
        <v>62.302999999999997</v>
      </c>
      <c r="AG542" s="278">
        <f t="shared" ref="AG542:AG567" si="836">AF542/AA542*1000</f>
        <v>69.225555555555559</v>
      </c>
      <c r="AH542" s="404">
        <v>1</v>
      </c>
      <c r="AI542" s="404">
        <f t="shared" ref="AI542:AI567" si="837">AH542/AD542</f>
        <v>0.02</v>
      </c>
      <c r="AJ542" s="727">
        <v>0.74834000000000001</v>
      </c>
      <c r="AK542" s="88">
        <f t="shared" ref="AK542:AK567" si="838">AL542/Z542</f>
        <v>0.87106516555555535</v>
      </c>
      <c r="AL542" s="88">
        <f t="shared" ref="AL542:AL567" si="839">AF542-(AF542*AJ542)</f>
        <v>15.679172979999997</v>
      </c>
      <c r="AM542" s="88">
        <f t="shared" ref="AM542:AM567" si="840">AL542/AA542*1000</f>
        <v>17.421303311111107</v>
      </c>
      <c r="AN542" t="s">
        <v>2826</v>
      </c>
      <c r="AO542" s="88" t="s">
        <v>2702</v>
      </c>
    </row>
    <row r="543" spans="1:41" ht="19.5" customHeight="1">
      <c r="A543" s="758" t="s">
        <v>769</v>
      </c>
      <c r="B543" t="str">
        <f t="shared" ref="B543" si="841">+CONCATENATE(A543,"*",AH543)</f>
        <v>788004*50</v>
      </c>
      <c r="D543" s="42" t="s">
        <v>1116</v>
      </c>
      <c r="E543" s="1042"/>
      <c r="F543" s="462"/>
      <c r="G543" s="226">
        <v>50</v>
      </c>
      <c r="H543" s="310"/>
      <c r="I543" s="417" t="s">
        <v>1883</v>
      </c>
      <c r="J543" s="417"/>
      <c r="K543" s="27" t="s">
        <v>2604</v>
      </c>
      <c r="L543" s="63" t="s">
        <v>2615</v>
      </c>
      <c r="M543" s="16"/>
      <c r="N543" s="63"/>
      <c r="O543" s="27" t="s">
        <v>2071</v>
      </c>
      <c r="P543" s="27">
        <v>20</v>
      </c>
      <c r="Q543" s="27">
        <v>20</v>
      </c>
      <c r="R543" t="str">
        <f>CONCATENATE(Tableau1[[#This Row],[LONGUEUR UNITE]],"X",Tableau1[[#This Row],[LARGEUR UNITE]])</f>
        <v>20X20</v>
      </c>
      <c r="S543" s="16" t="s">
        <v>2064</v>
      </c>
      <c r="T543" s="16"/>
      <c r="U543" s="63" t="s">
        <v>1261</v>
      </c>
      <c r="V543" s="27" t="s">
        <v>2073</v>
      </c>
      <c r="W543" s="45" t="s">
        <v>2592</v>
      </c>
      <c r="X543" s="45"/>
      <c r="Y543" s="6" t="s">
        <v>2132</v>
      </c>
      <c r="Z543" s="18">
        <v>18</v>
      </c>
      <c r="AA543" s="92">
        <v>900</v>
      </c>
      <c r="AB543" s="271">
        <v>10</v>
      </c>
      <c r="AC543" s="271">
        <v>5</v>
      </c>
      <c r="AD543" s="271">
        <v>50</v>
      </c>
      <c r="AE543" s="278">
        <f t="shared" ref="AE543" si="842">AF543/Z543</f>
        <v>3.4612777777777777</v>
      </c>
      <c r="AF543" s="268">
        <v>62.302999999999997</v>
      </c>
      <c r="AG543" s="278">
        <f t="shared" si="836"/>
        <v>69.225555555555559</v>
      </c>
      <c r="AH543" s="404">
        <v>50</v>
      </c>
      <c r="AI543" s="404">
        <f t="shared" si="837"/>
        <v>1</v>
      </c>
      <c r="AJ543" s="727">
        <v>0.78119100000000008</v>
      </c>
      <c r="AK543" s="88">
        <f t="shared" si="838"/>
        <v>0.75735872927777748</v>
      </c>
      <c r="AL543" s="88">
        <f t="shared" si="839"/>
        <v>13.632457126999995</v>
      </c>
      <c r="AM543" s="88">
        <f t="shared" si="840"/>
        <v>15.14717458555555</v>
      </c>
      <c r="AN543" t="s">
        <v>2826</v>
      </c>
      <c r="AO543" s="88" t="s">
        <v>2702</v>
      </c>
    </row>
    <row r="544" spans="1:41" ht="19.5" customHeight="1">
      <c r="A544" s="758" t="s">
        <v>770</v>
      </c>
      <c r="B544" t="str">
        <f t="shared" si="834"/>
        <v>788014*1</v>
      </c>
      <c r="D544" s="42" t="s">
        <v>1125</v>
      </c>
      <c r="E544" s="1042"/>
      <c r="F544" s="463"/>
      <c r="G544" s="226">
        <v>50</v>
      </c>
      <c r="H544" s="310"/>
      <c r="I544" s="417"/>
      <c r="J544" s="417"/>
      <c r="K544" s="38" t="s">
        <v>2604</v>
      </c>
      <c r="L544" s="63" t="s">
        <v>2615</v>
      </c>
      <c r="M544" s="16"/>
      <c r="N544" s="63"/>
      <c r="O544" s="38" t="s">
        <v>2071</v>
      </c>
      <c r="P544" s="38">
        <v>20</v>
      </c>
      <c r="Q544" s="38">
        <v>20</v>
      </c>
      <c r="R544" t="str">
        <f>CONCATENATE(Tableau1[[#This Row],[LONGUEUR UNITE]],"X",Tableau1[[#This Row],[LARGEUR UNITE]])</f>
        <v>20X20</v>
      </c>
      <c r="S544" s="16" t="s">
        <v>2064</v>
      </c>
      <c r="T544" s="16"/>
      <c r="U544" s="63" t="s">
        <v>1261</v>
      </c>
      <c r="V544" s="38" t="s">
        <v>2072</v>
      </c>
      <c r="W544" s="45" t="s">
        <v>2592</v>
      </c>
      <c r="X544" s="45"/>
      <c r="Y544" s="6" t="s">
        <v>2133</v>
      </c>
      <c r="Z544" s="18">
        <v>18</v>
      </c>
      <c r="AA544" s="92">
        <v>900</v>
      </c>
      <c r="AB544" s="271">
        <v>10</v>
      </c>
      <c r="AC544" s="271">
        <v>5</v>
      </c>
      <c r="AD544" s="271">
        <v>50</v>
      </c>
      <c r="AE544" s="278">
        <f t="shared" si="835"/>
        <v>3.4612777777777777</v>
      </c>
      <c r="AF544" s="268">
        <v>62.302999999999997</v>
      </c>
      <c r="AG544" s="278">
        <f t="shared" si="836"/>
        <v>69.225555555555559</v>
      </c>
      <c r="AH544" s="404">
        <v>1</v>
      </c>
      <c r="AI544" s="404">
        <f t="shared" si="837"/>
        <v>0.02</v>
      </c>
      <c r="AJ544" s="727">
        <v>0.74834000000000001</v>
      </c>
      <c r="AK544" s="88">
        <f t="shared" si="838"/>
        <v>0.87106516555555535</v>
      </c>
      <c r="AL544" s="88">
        <f t="shared" si="839"/>
        <v>15.679172979999997</v>
      </c>
      <c r="AM544" s="88">
        <f t="shared" si="840"/>
        <v>17.421303311111107</v>
      </c>
      <c r="AN544" t="s">
        <v>2826</v>
      </c>
      <c r="AO544" s="88" t="s">
        <v>2702</v>
      </c>
    </row>
    <row r="545" spans="1:41" ht="19.5" customHeight="1">
      <c r="A545" s="758" t="s">
        <v>770</v>
      </c>
      <c r="B545" t="str">
        <f t="shared" ref="B545" si="843">+CONCATENATE(A545,"*",AH545)</f>
        <v>788014*50</v>
      </c>
      <c r="D545" s="42" t="s">
        <v>1125</v>
      </c>
      <c r="E545" s="1042"/>
      <c r="F545" s="463"/>
      <c r="G545" s="226">
        <v>50</v>
      </c>
      <c r="H545" s="310"/>
      <c r="I545" s="417"/>
      <c r="J545" s="417"/>
      <c r="K545" s="38" t="s">
        <v>2604</v>
      </c>
      <c r="L545" s="63" t="s">
        <v>2615</v>
      </c>
      <c r="M545" s="16"/>
      <c r="N545" s="63"/>
      <c r="O545" s="38" t="s">
        <v>2071</v>
      </c>
      <c r="P545" s="38">
        <v>20</v>
      </c>
      <c r="Q545" s="38">
        <v>20</v>
      </c>
      <c r="R545" t="str">
        <f>CONCATENATE(Tableau1[[#This Row],[LONGUEUR UNITE]],"X",Tableau1[[#This Row],[LARGEUR UNITE]])</f>
        <v>20X20</v>
      </c>
      <c r="S545" s="16" t="s">
        <v>2064</v>
      </c>
      <c r="T545" s="16"/>
      <c r="U545" s="63" t="s">
        <v>1261</v>
      </c>
      <c r="V545" s="38" t="s">
        <v>2072</v>
      </c>
      <c r="W545" s="45" t="s">
        <v>2592</v>
      </c>
      <c r="X545" s="45"/>
      <c r="Y545" s="6" t="s">
        <v>2133</v>
      </c>
      <c r="Z545" s="18">
        <v>18</v>
      </c>
      <c r="AA545" s="92">
        <v>900</v>
      </c>
      <c r="AB545" s="271">
        <v>10</v>
      </c>
      <c r="AC545" s="271">
        <v>5</v>
      </c>
      <c r="AD545" s="271">
        <v>50</v>
      </c>
      <c r="AE545" s="278">
        <f t="shared" ref="AE545" si="844">AF545/Z545</f>
        <v>3.4612777777777777</v>
      </c>
      <c r="AF545" s="268">
        <v>62.302999999999997</v>
      </c>
      <c r="AG545" s="278">
        <f t="shared" si="836"/>
        <v>69.225555555555559</v>
      </c>
      <c r="AH545" s="404">
        <v>50</v>
      </c>
      <c r="AI545" s="404">
        <f t="shared" si="837"/>
        <v>1</v>
      </c>
      <c r="AJ545" s="727">
        <v>0.78119100000000008</v>
      </c>
      <c r="AK545" s="88">
        <f t="shared" si="838"/>
        <v>0.75735872927777748</v>
      </c>
      <c r="AL545" s="88">
        <f t="shared" si="839"/>
        <v>13.632457126999995</v>
      </c>
      <c r="AM545" s="88">
        <f t="shared" si="840"/>
        <v>15.14717458555555</v>
      </c>
      <c r="AN545" t="s">
        <v>2826</v>
      </c>
      <c r="AO545" s="88" t="s">
        <v>2702</v>
      </c>
    </row>
    <row r="546" spans="1:41" ht="19.5" customHeight="1">
      <c r="A546" s="758" t="s">
        <v>1438</v>
      </c>
      <c r="B546" t="str">
        <f t="shared" si="834"/>
        <v>788251*1</v>
      </c>
      <c r="D546" s="42" t="s">
        <v>1682</v>
      </c>
      <c r="E546" s="1042"/>
      <c r="F546" s="463"/>
      <c r="G546" s="226">
        <v>50</v>
      </c>
      <c r="H546" s="310"/>
      <c r="I546" s="417"/>
      <c r="J546" s="417"/>
      <c r="K546" s="38" t="s">
        <v>2604</v>
      </c>
      <c r="L546" s="63" t="s">
        <v>2615</v>
      </c>
      <c r="M546" s="16"/>
      <c r="N546" s="63"/>
      <c r="O546" s="38" t="s">
        <v>2071</v>
      </c>
      <c r="P546" s="38">
        <v>20</v>
      </c>
      <c r="Q546" s="38">
        <v>20</v>
      </c>
      <c r="R546" t="str">
        <f>CONCATENATE(Tableau1[[#This Row],[LONGUEUR UNITE]],"X",Tableau1[[#This Row],[LARGEUR UNITE]])</f>
        <v>20X20</v>
      </c>
      <c r="S546" s="16" t="s">
        <v>2064</v>
      </c>
      <c r="T546" s="16"/>
      <c r="U546" s="63" t="s">
        <v>1261</v>
      </c>
      <c r="V546" s="38" t="s">
        <v>2075</v>
      </c>
      <c r="W546" s="45" t="s">
        <v>2592</v>
      </c>
      <c r="X546" s="45"/>
      <c r="Y546" s="6" t="s">
        <v>2134</v>
      </c>
      <c r="Z546" s="18">
        <v>18</v>
      </c>
      <c r="AA546" s="92">
        <v>900</v>
      </c>
      <c r="AB546" s="271" t="s">
        <v>1388</v>
      </c>
      <c r="AC546" s="271">
        <v>0</v>
      </c>
      <c r="AD546" s="271">
        <v>50</v>
      </c>
      <c r="AE546" s="278">
        <f t="shared" si="835"/>
        <v>3.4612499999999997</v>
      </c>
      <c r="AF546" s="268">
        <v>62.302499999999995</v>
      </c>
      <c r="AG546" s="278">
        <f t="shared" si="836"/>
        <v>69.224999999999994</v>
      </c>
      <c r="AH546" s="404">
        <v>1</v>
      </c>
      <c r="AI546" s="404">
        <f t="shared" si="837"/>
        <v>0.02</v>
      </c>
      <c r="AJ546" s="727">
        <v>0.74834000000000001</v>
      </c>
      <c r="AK546" s="88">
        <f t="shared" si="838"/>
        <v>0.87105817499999971</v>
      </c>
      <c r="AL546" s="88">
        <f t="shared" si="839"/>
        <v>15.679047149999995</v>
      </c>
      <c r="AM546" s="88">
        <f t="shared" si="840"/>
        <v>17.421163499999995</v>
      </c>
      <c r="AN546" t="s">
        <v>2826</v>
      </c>
      <c r="AO546" s="88" t="s">
        <v>2702</v>
      </c>
    </row>
    <row r="547" spans="1:41" ht="19.5" customHeight="1">
      <c r="A547" s="758" t="s">
        <v>1438</v>
      </c>
      <c r="B547" t="str">
        <f t="shared" ref="B547" si="845">+CONCATENATE(A547,"*",AH547)</f>
        <v>788251*50</v>
      </c>
      <c r="D547" s="42" t="s">
        <v>1682</v>
      </c>
      <c r="E547" s="1042"/>
      <c r="F547" s="463"/>
      <c r="G547" s="226">
        <v>50</v>
      </c>
      <c r="H547" s="310"/>
      <c r="I547" s="417"/>
      <c r="J547" s="417"/>
      <c r="K547" s="38" t="s">
        <v>2604</v>
      </c>
      <c r="L547" s="63" t="s">
        <v>2615</v>
      </c>
      <c r="M547" s="16"/>
      <c r="N547" s="63"/>
      <c r="O547" s="38" t="s">
        <v>2071</v>
      </c>
      <c r="P547" s="38">
        <v>20</v>
      </c>
      <c r="Q547" s="38">
        <v>20</v>
      </c>
      <c r="R547" t="str">
        <f>CONCATENATE(Tableau1[[#This Row],[LONGUEUR UNITE]],"X",Tableau1[[#This Row],[LARGEUR UNITE]])</f>
        <v>20X20</v>
      </c>
      <c r="S547" s="16" t="s">
        <v>2064</v>
      </c>
      <c r="T547" s="16"/>
      <c r="U547" s="63" t="s">
        <v>1261</v>
      </c>
      <c r="V547" s="38" t="s">
        <v>2075</v>
      </c>
      <c r="W547" s="45" t="s">
        <v>2592</v>
      </c>
      <c r="X547" s="45"/>
      <c r="Y547" s="6" t="s">
        <v>2134</v>
      </c>
      <c r="Z547" s="18">
        <v>18</v>
      </c>
      <c r="AA547" s="92">
        <v>900</v>
      </c>
      <c r="AB547" s="271" t="s">
        <v>1388</v>
      </c>
      <c r="AC547" s="271">
        <v>0</v>
      </c>
      <c r="AD547" s="271">
        <v>50</v>
      </c>
      <c r="AE547" s="278">
        <f t="shared" ref="AE547" si="846">AF547/Z547</f>
        <v>3.4612499999999997</v>
      </c>
      <c r="AF547" s="268">
        <v>62.302499999999995</v>
      </c>
      <c r="AG547" s="278">
        <f t="shared" si="836"/>
        <v>69.224999999999994</v>
      </c>
      <c r="AH547" s="404">
        <v>50</v>
      </c>
      <c r="AI547" s="404">
        <f t="shared" si="837"/>
        <v>1</v>
      </c>
      <c r="AJ547" s="727">
        <v>0.78119100000000008</v>
      </c>
      <c r="AK547" s="88">
        <f t="shared" si="838"/>
        <v>0.75735265124999962</v>
      </c>
      <c r="AL547" s="88">
        <f t="shared" si="839"/>
        <v>13.632347722499993</v>
      </c>
      <c r="AM547" s="88">
        <f t="shared" si="840"/>
        <v>15.147053024999993</v>
      </c>
      <c r="AN547" t="s">
        <v>2826</v>
      </c>
      <c r="AO547" s="88" t="s">
        <v>2702</v>
      </c>
    </row>
    <row r="548" spans="1:41" ht="19.5" customHeight="1">
      <c r="A548" s="745" t="s">
        <v>771</v>
      </c>
      <c r="B548" t="str">
        <f t="shared" si="834"/>
        <v>788005*1</v>
      </c>
      <c r="D548" s="42" t="s">
        <v>1120</v>
      </c>
      <c r="E548" s="1042"/>
      <c r="F548" s="463"/>
      <c r="G548" s="226">
        <v>50</v>
      </c>
      <c r="H548" s="310"/>
      <c r="I548" s="417"/>
      <c r="J548" s="417"/>
      <c r="K548" s="38" t="s">
        <v>2604</v>
      </c>
      <c r="L548" s="63" t="s">
        <v>2615</v>
      </c>
      <c r="M548" s="16"/>
      <c r="N548" s="63"/>
      <c r="O548" s="38" t="s">
        <v>2071</v>
      </c>
      <c r="P548" s="38">
        <v>20</v>
      </c>
      <c r="Q548" s="38">
        <v>20</v>
      </c>
      <c r="R548" t="str">
        <f>CONCATENATE(Tableau1[[#This Row],[LONGUEUR UNITE]],"X",Tableau1[[#This Row],[LARGEUR UNITE]])</f>
        <v>20X20</v>
      </c>
      <c r="S548" s="16" t="s">
        <v>2064</v>
      </c>
      <c r="T548" s="16"/>
      <c r="U548" s="63" t="s">
        <v>1261</v>
      </c>
      <c r="V548" s="38" t="s">
        <v>2076</v>
      </c>
      <c r="W548" s="45" t="s">
        <v>2592</v>
      </c>
      <c r="X548" s="45"/>
      <c r="Y548" s="6" t="s">
        <v>2135</v>
      </c>
      <c r="Z548" s="18">
        <v>18</v>
      </c>
      <c r="AA548" s="92">
        <v>900</v>
      </c>
      <c r="AB548" s="271">
        <v>10</v>
      </c>
      <c r="AC548" s="271">
        <v>5</v>
      </c>
      <c r="AD548" s="271">
        <v>50</v>
      </c>
      <c r="AE548" s="278">
        <f t="shared" si="835"/>
        <v>3.4612777777777777</v>
      </c>
      <c r="AF548" s="268">
        <v>62.302999999999997</v>
      </c>
      <c r="AG548" s="278">
        <f t="shared" si="836"/>
        <v>69.225555555555559</v>
      </c>
      <c r="AH548" s="404">
        <v>1</v>
      </c>
      <c r="AI548" s="404">
        <f t="shared" si="837"/>
        <v>0.02</v>
      </c>
      <c r="AJ548" s="727">
        <v>0.74834000000000001</v>
      </c>
      <c r="AK548" s="88">
        <f t="shared" si="838"/>
        <v>0.87106516555555535</v>
      </c>
      <c r="AL548" s="88">
        <f t="shared" si="839"/>
        <v>15.679172979999997</v>
      </c>
      <c r="AM548" s="88">
        <f t="shared" si="840"/>
        <v>17.421303311111107</v>
      </c>
      <c r="AN548" t="s">
        <v>2826</v>
      </c>
      <c r="AO548" s="88" t="s">
        <v>2702</v>
      </c>
    </row>
    <row r="549" spans="1:41" ht="19.5" customHeight="1">
      <c r="A549" s="745" t="s">
        <v>771</v>
      </c>
      <c r="B549" t="str">
        <f t="shared" ref="B549" si="847">+CONCATENATE(A549,"*",AH549)</f>
        <v>788005*50</v>
      </c>
      <c r="D549" s="42" t="s">
        <v>1120</v>
      </c>
      <c r="E549" s="1042"/>
      <c r="F549" s="463"/>
      <c r="G549" s="226">
        <v>50</v>
      </c>
      <c r="H549" s="310"/>
      <c r="I549" s="417"/>
      <c r="J549" s="417"/>
      <c r="K549" s="38" t="s">
        <v>2604</v>
      </c>
      <c r="L549" s="63" t="s">
        <v>2615</v>
      </c>
      <c r="M549" s="16"/>
      <c r="N549" s="63"/>
      <c r="O549" s="38" t="s">
        <v>2071</v>
      </c>
      <c r="P549" s="38">
        <v>20</v>
      </c>
      <c r="Q549" s="38">
        <v>20</v>
      </c>
      <c r="R549" t="str">
        <f>CONCATENATE(Tableau1[[#This Row],[LONGUEUR UNITE]],"X",Tableau1[[#This Row],[LARGEUR UNITE]])</f>
        <v>20X20</v>
      </c>
      <c r="S549" s="16" t="s">
        <v>2064</v>
      </c>
      <c r="T549" s="16"/>
      <c r="U549" s="63" t="s">
        <v>1261</v>
      </c>
      <c r="V549" s="38" t="s">
        <v>2076</v>
      </c>
      <c r="W549" s="45" t="s">
        <v>2592</v>
      </c>
      <c r="X549" s="45"/>
      <c r="Y549" s="6" t="s">
        <v>2135</v>
      </c>
      <c r="Z549" s="18">
        <v>18</v>
      </c>
      <c r="AA549" s="92">
        <v>900</v>
      </c>
      <c r="AB549" s="271">
        <v>10</v>
      </c>
      <c r="AC549" s="271">
        <v>5</v>
      </c>
      <c r="AD549" s="271">
        <v>50</v>
      </c>
      <c r="AE549" s="278">
        <f t="shared" ref="AE549" si="848">AF549/Z549</f>
        <v>3.4612777777777777</v>
      </c>
      <c r="AF549" s="268">
        <v>62.302999999999997</v>
      </c>
      <c r="AG549" s="278">
        <f t="shared" si="836"/>
        <v>69.225555555555559</v>
      </c>
      <c r="AH549" s="404">
        <v>50</v>
      </c>
      <c r="AI549" s="404">
        <f t="shared" si="837"/>
        <v>1</v>
      </c>
      <c r="AJ549" s="727">
        <v>0.78119100000000008</v>
      </c>
      <c r="AK549" s="88">
        <f t="shared" si="838"/>
        <v>0.75735872927777748</v>
      </c>
      <c r="AL549" s="88">
        <f t="shared" si="839"/>
        <v>13.632457126999995</v>
      </c>
      <c r="AM549" s="88">
        <f t="shared" si="840"/>
        <v>15.14717458555555</v>
      </c>
      <c r="AN549" t="s">
        <v>2826</v>
      </c>
      <c r="AO549" s="88" t="s">
        <v>2702</v>
      </c>
    </row>
    <row r="550" spans="1:41" ht="19.5" customHeight="1">
      <c r="A550" s="758" t="s">
        <v>1439</v>
      </c>
      <c r="B550" t="str">
        <f t="shared" si="834"/>
        <v>788252*1</v>
      </c>
      <c r="D550" s="42" t="s">
        <v>1683</v>
      </c>
      <c r="E550" s="1042"/>
      <c r="F550" s="463"/>
      <c r="G550" s="226">
        <v>50</v>
      </c>
      <c r="H550" s="310"/>
      <c r="I550" s="417"/>
      <c r="J550" s="417"/>
      <c r="K550" s="38" t="s">
        <v>2604</v>
      </c>
      <c r="L550" s="63" t="s">
        <v>2615</v>
      </c>
      <c r="M550" s="16"/>
      <c r="N550" s="63"/>
      <c r="O550" s="38" t="s">
        <v>2071</v>
      </c>
      <c r="P550" s="38">
        <v>20</v>
      </c>
      <c r="Q550" s="38">
        <v>20</v>
      </c>
      <c r="R550" t="str">
        <f>CONCATENATE(Tableau1[[#This Row],[LONGUEUR UNITE]],"X",Tableau1[[#This Row],[LARGEUR UNITE]])</f>
        <v>20X20</v>
      </c>
      <c r="S550" s="16" t="s">
        <v>2064</v>
      </c>
      <c r="T550" s="16"/>
      <c r="U550" s="63" t="s">
        <v>1261</v>
      </c>
      <c r="V550" s="38" t="s">
        <v>2077</v>
      </c>
      <c r="W550" s="45" t="s">
        <v>2592</v>
      </c>
      <c r="X550" s="45"/>
      <c r="Y550" s="6" t="s">
        <v>2136</v>
      </c>
      <c r="Z550" s="18">
        <v>18</v>
      </c>
      <c r="AA550" s="92">
        <v>900</v>
      </c>
      <c r="AB550" s="271" t="s">
        <v>1388</v>
      </c>
      <c r="AC550" s="271">
        <v>0</v>
      </c>
      <c r="AD550" s="271">
        <v>50</v>
      </c>
      <c r="AE550" s="278">
        <f t="shared" si="835"/>
        <v>3.4612499999999997</v>
      </c>
      <c r="AF550" s="268">
        <v>62.302499999999995</v>
      </c>
      <c r="AG550" s="278">
        <f t="shared" si="836"/>
        <v>69.224999999999994</v>
      </c>
      <c r="AH550" s="404">
        <v>1</v>
      </c>
      <c r="AI550" s="404">
        <f t="shared" si="837"/>
        <v>0.02</v>
      </c>
      <c r="AJ550" s="727">
        <v>0.74834000000000001</v>
      </c>
      <c r="AK550" s="88">
        <f t="shared" si="838"/>
        <v>0.87105817499999971</v>
      </c>
      <c r="AL550" s="88">
        <f t="shared" si="839"/>
        <v>15.679047149999995</v>
      </c>
      <c r="AM550" s="88">
        <f t="shared" si="840"/>
        <v>17.421163499999995</v>
      </c>
      <c r="AN550" t="s">
        <v>2826</v>
      </c>
      <c r="AO550" s="88" t="s">
        <v>2702</v>
      </c>
    </row>
    <row r="551" spans="1:41" ht="19.5" customHeight="1">
      <c r="A551" s="758" t="s">
        <v>1439</v>
      </c>
      <c r="B551" t="str">
        <f t="shared" ref="B551" si="849">+CONCATENATE(A551,"*",AH551)</f>
        <v>788252*50</v>
      </c>
      <c r="D551" s="42" t="s">
        <v>1683</v>
      </c>
      <c r="E551" s="1042"/>
      <c r="F551" s="463"/>
      <c r="G551" s="226">
        <v>50</v>
      </c>
      <c r="H551" s="310"/>
      <c r="I551" s="417"/>
      <c r="J551" s="417"/>
      <c r="K551" s="38" t="s">
        <v>2604</v>
      </c>
      <c r="L551" s="63" t="s">
        <v>2615</v>
      </c>
      <c r="M551" s="16"/>
      <c r="N551" s="63"/>
      <c r="O551" s="38" t="s">
        <v>2071</v>
      </c>
      <c r="P551" s="38">
        <v>20</v>
      </c>
      <c r="Q551" s="38">
        <v>20</v>
      </c>
      <c r="R551" t="str">
        <f>CONCATENATE(Tableau1[[#This Row],[LONGUEUR UNITE]],"X",Tableau1[[#This Row],[LARGEUR UNITE]])</f>
        <v>20X20</v>
      </c>
      <c r="S551" s="16" t="s">
        <v>2064</v>
      </c>
      <c r="T551" s="16"/>
      <c r="U551" s="63" t="s">
        <v>1261</v>
      </c>
      <c r="V551" s="38" t="s">
        <v>2077</v>
      </c>
      <c r="W551" s="45" t="s">
        <v>2592</v>
      </c>
      <c r="X551" s="45"/>
      <c r="Y551" s="6" t="s">
        <v>2136</v>
      </c>
      <c r="Z551" s="18">
        <v>18</v>
      </c>
      <c r="AA551" s="92">
        <v>900</v>
      </c>
      <c r="AB551" s="271" t="s">
        <v>1388</v>
      </c>
      <c r="AC551" s="271">
        <v>0</v>
      </c>
      <c r="AD551" s="271">
        <v>50</v>
      </c>
      <c r="AE551" s="278">
        <f t="shared" ref="AE551" si="850">AF551/Z551</f>
        <v>3.4612499999999997</v>
      </c>
      <c r="AF551" s="268">
        <v>62.302499999999995</v>
      </c>
      <c r="AG551" s="278">
        <f t="shared" si="836"/>
        <v>69.224999999999994</v>
      </c>
      <c r="AH551" s="404">
        <v>50</v>
      </c>
      <c r="AI551" s="404">
        <f t="shared" si="837"/>
        <v>1</v>
      </c>
      <c r="AJ551" s="727">
        <v>0.78119100000000008</v>
      </c>
      <c r="AK551" s="88">
        <f t="shared" si="838"/>
        <v>0.75735265124999962</v>
      </c>
      <c r="AL551" s="88">
        <f t="shared" si="839"/>
        <v>13.632347722499993</v>
      </c>
      <c r="AM551" s="88">
        <f t="shared" si="840"/>
        <v>15.147053024999993</v>
      </c>
      <c r="AN551" t="s">
        <v>2826</v>
      </c>
      <c r="AO551" s="88" t="s">
        <v>2702</v>
      </c>
    </row>
    <row r="552" spans="1:41" ht="19.5" customHeight="1">
      <c r="A552" s="745" t="s">
        <v>772</v>
      </c>
      <c r="B552" t="str">
        <f t="shared" si="834"/>
        <v>788006*1</v>
      </c>
      <c r="D552" s="42" t="s">
        <v>1112</v>
      </c>
      <c r="E552" s="1042"/>
      <c r="F552" s="463"/>
      <c r="G552" s="226">
        <v>50</v>
      </c>
      <c r="H552" s="310"/>
      <c r="I552" s="417"/>
      <c r="J552" s="417"/>
      <c r="K552" s="38" t="s">
        <v>2604</v>
      </c>
      <c r="L552" s="63" t="s">
        <v>2615</v>
      </c>
      <c r="M552" s="16"/>
      <c r="N552" s="63"/>
      <c r="O552" s="38" t="s">
        <v>2071</v>
      </c>
      <c r="P552" s="38">
        <v>20</v>
      </c>
      <c r="Q552" s="38">
        <v>20</v>
      </c>
      <c r="R552" t="str">
        <f>CONCATENATE(Tableau1[[#This Row],[LONGUEUR UNITE]],"X",Tableau1[[#This Row],[LARGEUR UNITE]])</f>
        <v>20X20</v>
      </c>
      <c r="S552" s="16" t="s">
        <v>2064</v>
      </c>
      <c r="T552" s="16"/>
      <c r="U552" s="63" t="s">
        <v>1261</v>
      </c>
      <c r="V552" s="38" t="s">
        <v>2078</v>
      </c>
      <c r="W552" s="45" t="s">
        <v>2592</v>
      </c>
      <c r="X552" s="45"/>
      <c r="Y552" s="6" t="s">
        <v>2137</v>
      </c>
      <c r="Z552" s="18">
        <v>18</v>
      </c>
      <c r="AA552" s="92">
        <v>900</v>
      </c>
      <c r="AB552" s="271">
        <v>10</v>
      </c>
      <c r="AC552" s="271">
        <v>5</v>
      </c>
      <c r="AD552" s="271">
        <v>50</v>
      </c>
      <c r="AE552" s="278">
        <f t="shared" si="835"/>
        <v>3.4612777777777777</v>
      </c>
      <c r="AF552" s="268">
        <v>62.302999999999997</v>
      </c>
      <c r="AG552" s="278">
        <f t="shared" si="836"/>
        <v>69.225555555555559</v>
      </c>
      <c r="AH552" s="404">
        <v>1</v>
      </c>
      <c r="AI552" s="404">
        <f t="shared" si="837"/>
        <v>0.02</v>
      </c>
      <c r="AJ552" s="727">
        <v>0.74834000000000001</v>
      </c>
      <c r="AK552" s="88">
        <f t="shared" si="838"/>
        <v>0.87106516555555535</v>
      </c>
      <c r="AL552" s="88">
        <f t="shared" si="839"/>
        <v>15.679172979999997</v>
      </c>
      <c r="AM552" s="88">
        <f t="shared" si="840"/>
        <v>17.421303311111107</v>
      </c>
      <c r="AN552" t="s">
        <v>2826</v>
      </c>
      <c r="AO552" s="88" t="s">
        <v>2702</v>
      </c>
    </row>
    <row r="553" spans="1:41" ht="19.5" customHeight="1">
      <c r="A553" s="745" t="s">
        <v>772</v>
      </c>
      <c r="B553" t="str">
        <f t="shared" ref="B553" si="851">+CONCATENATE(A553,"*",AH553)</f>
        <v>788006*50</v>
      </c>
      <c r="D553" s="42" t="s">
        <v>1112</v>
      </c>
      <c r="E553" s="1042"/>
      <c r="F553" s="463"/>
      <c r="G553" s="226">
        <v>50</v>
      </c>
      <c r="H553" s="310"/>
      <c r="I553" s="417"/>
      <c r="J553" s="417"/>
      <c r="K553" s="38" t="s">
        <v>2604</v>
      </c>
      <c r="L553" s="63" t="s">
        <v>2615</v>
      </c>
      <c r="M553" s="16"/>
      <c r="N553" s="63"/>
      <c r="O553" s="38" t="s">
        <v>2071</v>
      </c>
      <c r="P553" s="38">
        <v>20</v>
      </c>
      <c r="Q553" s="38">
        <v>20</v>
      </c>
      <c r="R553" t="str">
        <f>CONCATENATE(Tableau1[[#This Row],[LONGUEUR UNITE]],"X",Tableau1[[#This Row],[LARGEUR UNITE]])</f>
        <v>20X20</v>
      </c>
      <c r="S553" s="16" t="s">
        <v>2064</v>
      </c>
      <c r="T553" s="16"/>
      <c r="U553" s="63" t="s">
        <v>1261</v>
      </c>
      <c r="V553" s="38" t="s">
        <v>2078</v>
      </c>
      <c r="W553" s="45" t="s">
        <v>2592</v>
      </c>
      <c r="X553" s="45"/>
      <c r="Y553" s="6" t="s">
        <v>2137</v>
      </c>
      <c r="Z553" s="18">
        <v>18</v>
      </c>
      <c r="AA553" s="92">
        <v>900</v>
      </c>
      <c r="AB553" s="271">
        <v>10</v>
      </c>
      <c r="AC553" s="271">
        <v>5</v>
      </c>
      <c r="AD553" s="271">
        <v>50</v>
      </c>
      <c r="AE553" s="278">
        <f t="shared" ref="AE553" si="852">AF553/Z553</f>
        <v>3.4612777777777777</v>
      </c>
      <c r="AF553" s="268">
        <v>62.302999999999997</v>
      </c>
      <c r="AG553" s="278">
        <f t="shared" si="836"/>
        <v>69.225555555555559</v>
      </c>
      <c r="AH553" s="404">
        <v>50</v>
      </c>
      <c r="AI553" s="404">
        <f t="shared" si="837"/>
        <v>1</v>
      </c>
      <c r="AJ553" s="727">
        <v>0.78119100000000008</v>
      </c>
      <c r="AK553" s="88">
        <f t="shared" si="838"/>
        <v>0.75735872927777748</v>
      </c>
      <c r="AL553" s="88">
        <f t="shared" si="839"/>
        <v>13.632457126999995</v>
      </c>
      <c r="AM553" s="88">
        <f t="shared" si="840"/>
        <v>15.14717458555555</v>
      </c>
      <c r="AN553" t="s">
        <v>2826</v>
      </c>
      <c r="AO553" s="88" t="s">
        <v>2702</v>
      </c>
    </row>
    <row r="554" spans="1:41" ht="19.5" customHeight="1">
      <c r="A554" s="745" t="s">
        <v>773</v>
      </c>
      <c r="B554" t="str">
        <f t="shared" si="834"/>
        <v>788012*1</v>
      </c>
      <c r="D554" s="42" t="s">
        <v>1123</v>
      </c>
      <c r="E554" s="1042"/>
      <c r="F554" s="463"/>
      <c r="G554" s="226">
        <v>50</v>
      </c>
      <c r="H554" s="310"/>
      <c r="I554" s="417"/>
      <c r="J554" s="417"/>
      <c r="K554" s="38" t="s">
        <v>2604</v>
      </c>
      <c r="L554" s="63" t="s">
        <v>2615</v>
      </c>
      <c r="M554" s="16"/>
      <c r="N554" s="63"/>
      <c r="O554" s="38" t="s">
        <v>2071</v>
      </c>
      <c r="P554" s="38">
        <v>20</v>
      </c>
      <c r="Q554" s="38">
        <v>20</v>
      </c>
      <c r="R554" t="str">
        <f>CONCATENATE(Tableau1[[#This Row],[LONGUEUR UNITE]],"X",Tableau1[[#This Row],[LARGEUR UNITE]])</f>
        <v>20X20</v>
      </c>
      <c r="S554" s="16" t="s">
        <v>2064</v>
      </c>
      <c r="T554" s="16"/>
      <c r="U554" s="63" t="s">
        <v>1261</v>
      </c>
      <c r="V554" s="38" t="s">
        <v>2079</v>
      </c>
      <c r="W554" s="45" t="s">
        <v>2592</v>
      </c>
      <c r="X554" s="45"/>
      <c r="Y554" s="6" t="s">
        <v>2138</v>
      </c>
      <c r="Z554" s="18">
        <v>18</v>
      </c>
      <c r="AA554" s="92">
        <v>900</v>
      </c>
      <c r="AB554" s="271">
        <v>10</v>
      </c>
      <c r="AC554" s="271">
        <v>5</v>
      </c>
      <c r="AD554" s="271">
        <v>50</v>
      </c>
      <c r="AE554" s="278">
        <f t="shared" si="835"/>
        <v>3.4612777777777777</v>
      </c>
      <c r="AF554" s="268">
        <v>62.302999999999997</v>
      </c>
      <c r="AG554" s="278">
        <f t="shared" si="836"/>
        <v>69.225555555555559</v>
      </c>
      <c r="AH554" s="404">
        <v>1</v>
      </c>
      <c r="AI554" s="404">
        <f t="shared" si="837"/>
        <v>0.02</v>
      </c>
      <c r="AJ554" s="727">
        <v>0.74834000000000001</v>
      </c>
      <c r="AK554" s="88">
        <f t="shared" si="838"/>
        <v>0.87106516555555535</v>
      </c>
      <c r="AL554" s="88">
        <f t="shared" si="839"/>
        <v>15.679172979999997</v>
      </c>
      <c r="AM554" s="88">
        <f t="shared" si="840"/>
        <v>17.421303311111107</v>
      </c>
      <c r="AN554" t="s">
        <v>2826</v>
      </c>
      <c r="AO554" s="88" t="s">
        <v>2702</v>
      </c>
    </row>
    <row r="555" spans="1:41" ht="19.5" customHeight="1">
      <c r="A555" s="745" t="s">
        <v>773</v>
      </c>
      <c r="B555" t="str">
        <f t="shared" ref="B555" si="853">+CONCATENATE(A555,"*",AH555)</f>
        <v>788012*50</v>
      </c>
      <c r="D555" s="42" t="s">
        <v>1123</v>
      </c>
      <c r="E555" s="1042"/>
      <c r="F555" s="463"/>
      <c r="G555" s="226">
        <v>50</v>
      </c>
      <c r="H555" s="310"/>
      <c r="I555" s="417"/>
      <c r="J555" s="417"/>
      <c r="K555" s="38" t="s">
        <v>2604</v>
      </c>
      <c r="L555" s="63" t="s">
        <v>2615</v>
      </c>
      <c r="M555" s="16"/>
      <c r="N555" s="63"/>
      <c r="O555" s="38" t="s">
        <v>2071</v>
      </c>
      <c r="P555" s="38">
        <v>20</v>
      </c>
      <c r="Q555" s="38">
        <v>20</v>
      </c>
      <c r="R555" t="str">
        <f>CONCATENATE(Tableau1[[#This Row],[LONGUEUR UNITE]],"X",Tableau1[[#This Row],[LARGEUR UNITE]])</f>
        <v>20X20</v>
      </c>
      <c r="S555" s="16" t="s">
        <v>2064</v>
      </c>
      <c r="T555" s="16"/>
      <c r="U555" s="63" t="s">
        <v>1261</v>
      </c>
      <c r="V555" s="38" t="s">
        <v>2079</v>
      </c>
      <c r="W555" s="45" t="s">
        <v>2592</v>
      </c>
      <c r="X555" s="45"/>
      <c r="Y555" s="6" t="s">
        <v>2138</v>
      </c>
      <c r="Z555" s="18">
        <v>18</v>
      </c>
      <c r="AA555" s="92">
        <v>900</v>
      </c>
      <c r="AB555" s="271">
        <v>10</v>
      </c>
      <c r="AC555" s="271">
        <v>5</v>
      </c>
      <c r="AD555" s="271">
        <v>50</v>
      </c>
      <c r="AE555" s="278">
        <f t="shared" ref="AE555" si="854">AF555/Z555</f>
        <v>3.4612777777777777</v>
      </c>
      <c r="AF555" s="268">
        <v>62.302999999999997</v>
      </c>
      <c r="AG555" s="278">
        <f t="shared" si="836"/>
        <v>69.225555555555559</v>
      </c>
      <c r="AH555" s="404">
        <v>50</v>
      </c>
      <c r="AI555" s="404">
        <f t="shared" si="837"/>
        <v>1</v>
      </c>
      <c r="AJ555" s="727">
        <v>0.78119100000000008</v>
      </c>
      <c r="AK555" s="88">
        <f t="shared" si="838"/>
        <v>0.75735872927777748</v>
      </c>
      <c r="AL555" s="88">
        <f t="shared" si="839"/>
        <v>13.632457126999995</v>
      </c>
      <c r="AM555" s="88">
        <f t="shared" si="840"/>
        <v>15.14717458555555</v>
      </c>
      <c r="AN555" t="s">
        <v>2826</v>
      </c>
      <c r="AO555" s="88" t="s">
        <v>2702</v>
      </c>
    </row>
    <row r="556" spans="1:41" ht="19.5" customHeight="1">
      <c r="A556" s="745" t="s">
        <v>774</v>
      </c>
      <c r="B556" t="str">
        <f t="shared" si="834"/>
        <v>788007*1</v>
      </c>
      <c r="D556" s="42" t="s">
        <v>1118</v>
      </c>
      <c r="E556" s="1042"/>
      <c r="F556" s="463"/>
      <c r="G556" s="226">
        <v>50</v>
      </c>
      <c r="H556" s="310"/>
      <c r="I556" s="417"/>
      <c r="J556" s="417"/>
      <c r="K556" s="38" t="s">
        <v>2604</v>
      </c>
      <c r="L556" s="63" t="s">
        <v>2615</v>
      </c>
      <c r="M556" s="16"/>
      <c r="N556" s="63"/>
      <c r="O556" s="38" t="s">
        <v>2071</v>
      </c>
      <c r="P556" s="38">
        <v>20</v>
      </c>
      <c r="Q556" s="38">
        <v>20</v>
      </c>
      <c r="R556" t="str">
        <f>CONCATENATE(Tableau1[[#This Row],[LONGUEUR UNITE]],"X",Tableau1[[#This Row],[LARGEUR UNITE]])</f>
        <v>20X20</v>
      </c>
      <c r="S556" s="16" t="s">
        <v>2064</v>
      </c>
      <c r="T556" s="16"/>
      <c r="U556" s="63" t="s">
        <v>1261</v>
      </c>
      <c r="V556" s="38" t="s">
        <v>2080</v>
      </c>
      <c r="W556" s="45" t="s">
        <v>2592</v>
      </c>
      <c r="X556" s="45"/>
      <c r="Y556" s="6" t="s">
        <v>2139</v>
      </c>
      <c r="Z556" s="18">
        <v>18</v>
      </c>
      <c r="AA556" s="92">
        <v>900</v>
      </c>
      <c r="AB556" s="271">
        <v>10</v>
      </c>
      <c r="AC556" s="271">
        <v>5</v>
      </c>
      <c r="AD556" s="271">
        <v>50</v>
      </c>
      <c r="AE556" s="278">
        <f t="shared" si="835"/>
        <v>3.4612777777777777</v>
      </c>
      <c r="AF556" s="268">
        <v>62.302999999999997</v>
      </c>
      <c r="AG556" s="278">
        <f t="shared" si="836"/>
        <v>69.225555555555559</v>
      </c>
      <c r="AH556" s="404">
        <v>1</v>
      </c>
      <c r="AI556" s="404">
        <f t="shared" si="837"/>
        <v>0.02</v>
      </c>
      <c r="AJ556" s="727">
        <v>0.74834000000000001</v>
      </c>
      <c r="AK556" s="88">
        <f t="shared" si="838"/>
        <v>0.87106516555555535</v>
      </c>
      <c r="AL556" s="88">
        <f t="shared" si="839"/>
        <v>15.679172979999997</v>
      </c>
      <c r="AM556" s="88">
        <f t="shared" si="840"/>
        <v>17.421303311111107</v>
      </c>
      <c r="AN556" t="s">
        <v>2826</v>
      </c>
      <c r="AO556" s="88" t="s">
        <v>2702</v>
      </c>
    </row>
    <row r="557" spans="1:41" ht="19.5" customHeight="1">
      <c r="A557" s="745" t="s">
        <v>774</v>
      </c>
      <c r="B557" t="str">
        <f t="shared" ref="B557" si="855">+CONCATENATE(A557,"*",AH557)</f>
        <v>788007*50</v>
      </c>
      <c r="D557" s="42" t="s">
        <v>1118</v>
      </c>
      <c r="E557" s="1042"/>
      <c r="F557" s="463"/>
      <c r="G557" s="226">
        <v>50</v>
      </c>
      <c r="H557" s="310"/>
      <c r="I557" s="417"/>
      <c r="J557" s="417"/>
      <c r="K557" s="38" t="s">
        <v>2604</v>
      </c>
      <c r="L557" s="63" t="s">
        <v>2615</v>
      </c>
      <c r="M557" s="16"/>
      <c r="N557" s="63"/>
      <c r="O557" s="38" t="s">
        <v>2071</v>
      </c>
      <c r="P557" s="38">
        <v>20</v>
      </c>
      <c r="Q557" s="38">
        <v>20</v>
      </c>
      <c r="R557" t="str">
        <f>CONCATENATE(Tableau1[[#This Row],[LONGUEUR UNITE]],"X",Tableau1[[#This Row],[LARGEUR UNITE]])</f>
        <v>20X20</v>
      </c>
      <c r="S557" s="16" t="s">
        <v>2064</v>
      </c>
      <c r="T557" s="16"/>
      <c r="U557" s="63" t="s">
        <v>1261</v>
      </c>
      <c r="V557" s="38" t="s">
        <v>2080</v>
      </c>
      <c r="W557" s="45" t="s">
        <v>2592</v>
      </c>
      <c r="X557" s="45"/>
      <c r="Y557" s="6" t="s">
        <v>2139</v>
      </c>
      <c r="Z557" s="18">
        <v>18</v>
      </c>
      <c r="AA557" s="92">
        <v>900</v>
      </c>
      <c r="AB557" s="271">
        <v>10</v>
      </c>
      <c r="AC557" s="271">
        <v>5</v>
      </c>
      <c r="AD557" s="271">
        <v>50</v>
      </c>
      <c r="AE557" s="278">
        <f t="shared" ref="AE557" si="856">AF557/Z557</f>
        <v>3.4612777777777777</v>
      </c>
      <c r="AF557" s="268">
        <v>62.302999999999997</v>
      </c>
      <c r="AG557" s="278">
        <f t="shared" si="836"/>
        <v>69.225555555555559</v>
      </c>
      <c r="AH557" s="404">
        <v>50</v>
      </c>
      <c r="AI557" s="404">
        <f t="shared" si="837"/>
        <v>1</v>
      </c>
      <c r="AJ557" s="727">
        <v>0.78119100000000008</v>
      </c>
      <c r="AK557" s="88">
        <f t="shared" si="838"/>
        <v>0.75735872927777748</v>
      </c>
      <c r="AL557" s="88">
        <f t="shared" si="839"/>
        <v>13.632457126999995</v>
      </c>
      <c r="AM557" s="88">
        <f t="shared" si="840"/>
        <v>15.14717458555555</v>
      </c>
      <c r="AN557" t="s">
        <v>2826</v>
      </c>
      <c r="AO557" s="88" t="s">
        <v>2702</v>
      </c>
    </row>
    <row r="558" spans="1:41" ht="19.5" customHeight="1">
      <c r="A558" s="745" t="s">
        <v>775</v>
      </c>
      <c r="B558" t="str">
        <f t="shared" si="834"/>
        <v>788015*1</v>
      </c>
      <c r="D558" s="42" t="s">
        <v>1122</v>
      </c>
      <c r="E558" s="1042"/>
      <c r="F558" s="463"/>
      <c r="G558" s="226">
        <v>50</v>
      </c>
      <c r="H558" s="310"/>
      <c r="I558" s="417"/>
      <c r="J558" s="417"/>
      <c r="K558" s="38" t="s">
        <v>2604</v>
      </c>
      <c r="L558" s="63" t="s">
        <v>2615</v>
      </c>
      <c r="M558" s="16"/>
      <c r="N558" s="63"/>
      <c r="O558" s="38" t="s">
        <v>2071</v>
      </c>
      <c r="P558" s="38">
        <v>20</v>
      </c>
      <c r="Q558" s="38">
        <v>20</v>
      </c>
      <c r="R558" t="str">
        <f>CONCATENATE(Tableau1[[#This Row],[LONGUEUR UNITE]],"X",Tableau1[[#This Row],[LARGEUR UNITE]])</f>
        <v>20X20</v>
      </c>
      <c r="S558" s="16" t="s">
        <v>2064</v>
      </c>
      <c r="T558" s="16"/>
      <c r="U558" s="63" t="s">
        <v>1261</v>
      </c>
      <c r="V558" s="38" t="s">
        <v>2081</v>
      </c>
      <c r="W558" s="45" t="s">
        <v>2592</v>
      </c>
      <c r="X558" s="45"/>
      <c r="Y558" s="6" t="s">
        <v>2140</v>
      </c>
      <c r="Z558" s="18">
        <v>18</v>
      </c>
      <c r="AA558" s="92">
        <v>900</v>
      </c>
      <c r="AB558" s="271">
        <v>10</v>
      </c>
      <c r="AC558" s="271">
        <v>5</v>
      </c>
      <c r="AD558" s="271">
        <v>50</v>
      </c>
      <c r="AE558" s="278">
        <f t="shared" si="835"/>
        <v>3.4612777777777777</v>
      </c>
      <c r="AF558" s="268">
        <v>62.302999999999997</v>
      </c>
      <c r="AG558" s="278">
        <f t="shared" si="836"/>
        <v>69.225555555555559</v>
      </c>
      <c r="AH558" s="404">
        <v>1</v>
      </c>
      <c r="AI558" s="404">
        <f t="shared" si="837"/>
        <v>0.02</v>
      </c>
      <c r="AJ558" s="727">
        <v>0.74834000000000001</v>
      </c>
      <c r="AK558" s="88">
        <f t="shared" si="838"/>
        <v>0.87106516555555535</v>
      </c>
      <c r="AL558" s="88">
        <f t="shared" si="839"/>
        <v>15.679172979999997</v>
      </c>
      <c r="AM558" s="88">
        <f t="shared" si="840"/>
        <v>17.421303311111107</v>
      </c>
      <c r="AN558" t="s">
        <v>2826</v>
      </c>
      <c r="AO558" s="88" t="s">
        <v>2702</v>
      </c>
    </row>
    <row r="559" spans="1:41" ht="19.5" customHeight="1">
      <c r="A559" s="745" t="s">
        <v>775</v>
      </c>
      <c r="B559" t="str">
        <f t="shared" ref="B559" si="857">+CONCATENATE(A559,"*",AH559)</f>
        <v>788015*50</v>
      </c>
      <c r="D559" s="42" t="s">
        <v>1122</v>
      </c>
      <c r="E559" s="1042"/>
      <c r="F559" s="463"/>
      <c r="G559" s="226">
        <v>50</v>
      </c>
      <c r="H559" s="310"/>
      <c r="I559" s="417"/>
      <c r="J559" s="417"/>
      <c r="K559" s="38" t="s">
        <v>2604</v>
      </c>
      <c r="L559" s="63" t="s">
        <v>2615</v>
      </c>
      <c r="M559" s="16"/>
      <c r="N559" s="63"/>
      <c r="O559" s="38" t="s">
        <v>2071</v>
      </c>
      <c r="P559" s="38">
        <v>20</v>
      </c>
      <c r="Q559" s="38">
        <v>20</v>
      </c>
      <c r="R559" t="str">
        <f>CONCATENATE(Tableau1[[#This Row],[LONGUEUR UNITE]],"X",Tableau1[[#This Row],[LARGEUR UNITE]])</f>
        <v>20X20</v>
      </c>
      <c r="S559" s="16" t="s">
        <v>2064</v>
      </c>
      <c r="T559" s="16"/>
      <c r="U559" s="63" t="s">
        <v>1261</v>
      </c>
      <c r="V559" s="38" t="s">
        <v>2081</v>
      </c>
      <c r="W559" s="45" t="s">
        <v>2592</v>
      </c>
      <c r="X559" s="45"/>
      <c r="Y559" s="6" t="s">
        <v>2140</v>
      </c>
      <c r="Z559" s="18">
        <v>18</v>
      </c>
      <c r="AA559" s="92">
        <v>900</v>
      </c>
      <c r="AB559" s="271">
        <v>10</v>
      </c>
      <c r="AC559" s="271">
        <v>5</v>
      </c>
      <c r="AD559" s="271">
        <v>50</v>
      </c>
      <c r="AE559" s="278">
        <f t="shared" ref="AE559" si="858">AF559/Z559</f>
        <v>3.4612777777777777</v>
      </c>
      <c r="AF559" s="268">
        <v>62.302999999999997</v>
      </c>
      <c r="AG559" s="278">
        <f t="shared" si="836"/>
        <v>69.225555555555559</v>
      </c>
      <c r="AH559" s="404">
        <v>50</v>
      </c>
      <c r="AI559" s="404">
        <f t="shared" si="837"/>
        <v>1</v>
      </c>
      <c r="AJ559" s="727">
        <v>0.78119100000000008</v>
      </c>
      <c r="AK559" s="88">
        <f t="shared" si="838"/>
        <v>0.75735872927777748</v>
      </c>
      <c r="AL559" s="88">
        <f t="shared" si="839"/>
        <v>13.632457126999995</v>
      </c>
      <c r="AM559" s="88">
        <f t="shared" si="840"/>
        <v>15.14717458555555</v>
      </c>
      <c r="AN559" t="s">
        <v>2826</v>
      </c>
      <c r="AO559" s="88" t="s">
        <v>2702</v>
      </c>
    </row>
    <row r="560" spans="1:41" ht="19.5" customHeight="1">
      <c r="A560" s="745" t="s">
        <v>776</v>
      </c>
      <c r="B560" t="str">
        <f t="shared" si="834"/>
        <v>788008*1</v>
      </c>
      <c r="D560" s="42" t="s">
        <v>1113</v>
      </c>
      <c r="E560" s="1042"/>
      <c r="F560" s="463"/>
      <c r="G560" s="226">
        <v>50</v>
      </c>
      <c r="H560" s="310"/>
      <c r="I560" s="417"/>
      <c r="J560" s="417"/>
      <c r="K560" s="38" t="s">
        <v>2604</v>
      </c>
      <c r="L560" s="63" t="s">
        <v>2615</v>
      </c>
      <c r="M560" s="16"/>
      <c r="N560" s="63"/>
      <c r="O560" s="38" t="s">
        <v>2071</v>
      </c>
      <c r="P560" s="38">
        <v>20</v>
      </c>
      <c r="Q560" s="38">
        <v>20</v>
      </c>
      <c r="R560" t="str">
        <f>CONCATENATE(Tableau1[[#This Row],[LONGUEUR UNITE]],"X",Tableau1[[#This Row],[LARGEUR UNITE]])</f>
        <v>20X20</v>
      </c>
      <c r="S560" s="16" t="s">
        <v>2064</v>
      </c>
      <c r="T560" s="16"/>
      <c r="U560" s="63" t="s">
        <v>1261</v>
      </c>
      <c r="V560" s="38" t="s">
        <v>2082</v>
      </c>
      <c r="W560" s="45" t="s">
        <v>2592</v>
      </c>
      <c r="X560" s="45"/>
      <c r="Y560" s="6" t="s">
        <v>2141</v>
      </c>
      <c r="Z560" s="18">
        <v>18</v>
      </c>
      <c r="AA560" s="92">
        <v>900</v>
      </c>
      <c r="AB560" s="271">
        <v>10</v>
      </c>
      <c r="AC560" s="271">
        <v>5</v>
      </c>
      <c r="AD560" s="271">
        <v>50</v>
      </c>
      <c r="AE560" s="278">
        <f t="shared" si="835"/>
        <v>3.4612777777777777</v>
      </c>
      <c r="AF560" s="268">
        <v>62.302999999999997</v>
      </c>
      <c r="AG560" s="278">
        <f t="shared" si="836"/>
        <v>69.225555555555559</v>
      </c>
      <c r="AH560" s="404">
        <v>1</v>
      </c>
      <c r="AI560" s="404">
        <f t="shared" si="837"/>
        <v>0.02</v>
      </c>
      <c r="AJ560" s="727">
        <v>0.74834000000000001</v>
      </c>
      <c r="AK560" s="88">
        <f t="shared" si="838"/>
        <v>0.87106516555555535</v>
      </c>
      <c r="AL560" s="88">
        <f t="shared" si="839"/>
        <v>15.679172979999997</v>
      </c>
      <c r="AM560" s="88">
        <f t="shared" si="840"/>
        <v>17.421303311111107</v>
      </c>
      <c r="AN560" t="s">
        <v>2826</v>
      </c>
      <c r="AO560" s="88" t="s">
        <v>2702</v>
      </c>
    </row>
    <row r="561" spans="1:41" ht="19.5" customHeight="1">
      <c r="A561" s="745" t="s">
        <v>776</v>
      </c>
      <c r="B561" t="str">
        <f t="shared" ref="B561" si="859">+CONCATENATE(A561,"*",AH561)</f>
        <v>788008*50</v>
      </c>
      <c r="D561" s="42" t="s">
        <v>1113</v>
      </c>
      <c r="E561" s="1042"/>
      <c r="F561" s="463"/>
      <c r="G561" s="226">
        <v>50</v>
      </c>
      <c r="H561" s="310"/>
      <c r="I561" s="417"/>
      <c r="J561" s="417"/>
      <c r="K561" s="38" t="s">
        <v>2604</v>
      </c>
      <c r="L561" s="63" t="s">
        <v>2615</v>
      </c>
      <c r="M561" s="16"/>
      <c r="N561" s="63"/>
      <c r="O561" s="38" t="s">
        <v>2071</v>
      </c>
      <c r="P561" s="38">
        <v>20</v>
      </c>
      <c r="Q561" s="38">
        <v>20</v>
      </c>
      <c r="R561" t="str">
        <f>CONCATENATE(Tableau1[[#This Row],[LONGUEUR UNITE]],"X",Tableau1[[#This Row],[LARGEUR UNITE]])</f>
        <v>20X20</v>
      </c>
      <c r="S561" s="16" t="s">
        <v>2064</v>
      </c>
      <c r="T561" s="16"/>
      <c r="U561" s="63" t="s">
        <v>1261</v>
      </c>
      <c r="V561" s="38" t="s">
        <v>2082</v>
      </c>
      <c r="W561" s="45" t="s">
        <v>2592</v>
      </c>
      <c r="X561" s="45"/>
      <c r="Y561" s="6" t="s">
        <v>2141</v>
      </c>
      <c r="Z561" s="18">
        <v>18</v>
      </c>
      <c r="AA561" s="92">
        <v>900</v>
      </c>
      <c r="AB561" s="271">
        <v>10</v>
      </c>
      <c r="AC561" s="271">
        <v>5</v>
      </c>
      <c r="AD561" s="271">
        <v>50</v>
      </c>
      <c r="AE561" s="278">
        <f t="shared" ref="AE561" si="860">AF561/Z561</f>
        <v>3.4612777777777777</v>
      </c>
      <c r="AF561" s="268">
        <v>62.302999999999997</v>
      </c>
      <c r="AG561" s="278">
        <f t="shared" si="836"/>
        <v>69.225555555555559</v>
      </c>
      <c r="AH561" s="404">
        <v>50</v>
      </c>
      <c r="AI561" s="404">
        <f t="shared" si="837"/>
        <v>1</v>
      </c>
      <c r="AJ561" s="727">
        <v>0.78119100000000008</v>
      </c>
      <c r="AK561" s="88">
        <f t="shared" si="838"/>
        <v>0.75735872927777748</v>
      </c>
      <c r="AL561" s="88">
        <f t="shared" si="839"/>
        <v>13.632457126999995</v>
      </c>
      <c r="AM561" s="88">
        <f t="shared" si="840"/>
        <v>15.14717458555555</v>
      </c>
      <c r="AN561" t="s">
        <v>2826</v>
      </c>
      <c r="AO561" s="88" t="s">
        <v>2702</v>
      </c>
    </row>
    <row r="562" spans="1:41" ht="19.5" customHeight="1">
      <c r="A562" s="749" t="s">
        <v>777</v>
      </c>
      <c r="B562" t="str">
        <f t="shared" si="834"/>
        <v>788009*1</v>
      </c>
      <c r="D562" s="186" t="s">
        <v>1119</v>
      </c>
      <c r="E562" s="1042"/>
      <c r="F562" s="464"/>
      <c r="G562" s="227">
        <v>50</v>
      </c>
      <c r="H562" s="310"/>
      <c r="I562" s="417"/>
      <c r="J562" s="417"/>
      <c r="K562" s="46" t="s">
        <v>2604</v>
      </c>
      <c r="L562" s="63" t="s">
        <v>2615</v>
      </c>
      <c r="M562" s="16"/>
      <c r="N562" s="63"/>
      <c r="O562" s="46" t="s">
        <v>2071</v>
      </c>
      <c r="P562" s="46">
        <v>20</v>
      </c>
      <c r="Q562" s="46">
        <v>20</v>
      </c>
      <c r="R562" t="str">
        <f>CONCATENATE(Tableau1[[#This Row],[LONGUEUR UNITE]],"X",Tableau1[[#This Row],[LARGEUR UNITE]])</f>
        <v>20X20</v>
      </c>
      <c r="S562" s="16" t="s">
        <v>2064</v>
      </c>
      <c r="T562" s="16"/>
      <c r="U562" s="63" t="s">
        <v>1261</v>
      </c>
      <c r="V562" s="46" t="s">
        <v>2083</v>
      </c>
      <c r="W562" s="45" t="s">
        <v>2592</v>
      </c>
      <c r="X562" s="45"/>
      <c r="Y562" s="14" t="s">
        <v>2142</v>
      </c>
      <c r="Z562" s="146">
        <v>18</v>
      </c>
      <c r="AA562" s="170">
        <v>900</v>
      </c>
      <c r="AB562" s="271">
        <v>10</v>
      </c>
      <c r="AC562" s="271">
        <v>5</v>
      </c>
      <c r="AD562" s="271">
        <v>50</v>
      </c>
      <c r="AE562" s="278">
        <f t="shared" si="835"/>
        <v>3.4612777777777777</v>
      </c>
      <c r="AF562" s="268">
        <v>62.302999999999997</v>
      </c>
      <c r="AG562" s="278">
        <f t="shared" si="836"/>
        <v>69.225555555555559</v>
      </c>
      <c r="AH562" s="404">
        <v>1</v>
      </c>
      <c r="AI562" s="404">
        <f t="shared" si="837"/>
        <v>0.02</v>
      </c>
      <c r="AJ562" s="727">
        <v>0.74834000000000001</v>
      </c>
      <c r="AK562" s="88">
        <f t="shared" si="838"/>
        <v>0.87106516555555535</v>
      </c>
      <c r="AL562" s="88">
        <f t="shared" si="839"/>
        <v>15.679172979999997</v>
      </c>
      <c r="AM562" s="88">
        <f t="shared" si="840"/>
        <v>17.421303311111107</v>
      </c>
      <c r="AN562" t="s">
        <v>2826</v>
      </c>
      <c r="AO562" s="88" t="s">
        <v>2702</v>
      </c>
    </row>
    <row r="563" spans="1:41" ht="19.5" customHeight="1">
      <c r="A563" s="749" t="s">
        <v>777</v>
      </c>
      <c r="B563" t="str">
        <f t="shared" ref="B563" si="861">+CONCATENATE(A563,"*",AH563)</f>
        <v>788009*50</v>
      </c>
      <c r="D563" s="186" t="s">
        <v>1119</v>
      </c>
      <c r="E563" s="1042"/>
      <c r="F563" s="464"/>
      <c r="G563" s="227">
        <v>50</v>
      </c>
      <c r="H563" s="310"/>
      <c r="I563" s="417"/>
      <c r="J563" s="417"/>
      <c r="K563" s="46" t="s">
        <v>2604</v>
      </c>
      <c r="L563" s="63" t="s">
        <v>2615</v>
      </c>
      <c r="M563" s="16"/>
      <c r="N563" s="63"/>
      <c r="O563" s="46" t="s">
        <v>2071</v>
      </c>
      <c r="P563" s="46">
        <v>20</v>
      </c>
      <c r="Q563" s="46">
        <v>20</v>
      </c>
      <c r="R563" t="str">
        <f>CONCATENATE(Tableau1[[#This Row],[LONGUEUR UNITE]],"X",Tableau1[[#This Row],[LARGEUR UNITE]])</f>
        <v>20X20</v>
      </c>
      <c r="S563" s="16" t="s">
        <v>2064</v>
      </c>
      <c r="T563" s="16"/>
      <c r="U563" s="63" t="s">
        <v>1261</v>
      </c>
      <c r="V563" s="46" t="s">
        <v>2083</v>
      </c>
      <c r="W563" s="45" t="s">
        <v>2592</v>
      </c>
      <c r="X563" s="45"/>
      <c r="Y563" s="14" t="s">
        <v>2142</v>
      </c>
      <c r="Z563" s="146">
        <v>18</v>
      </c>
      <c r="AA563" s="170">
        <v>900</v>
      </c>
      <c r="AB563" s="271">
        <v>10</v>
      </c>
      <c r="AC563" s="271">
        <v>5</v>
      </c>
      <c r="AD563" s="271">
        <v>50</v>
      </c>
      <c r="AE563" s="278">
        <f t="shared" ref="AE563" si="862">AF563/Z563</f>
        <v>3.4612777777777777</v>
      </c>
      <c r="AF563" s="268">
        <v>62.302999999999997</v>
      </c>
      <c r="AG563" s="278">
        <f t="shared" si="836"/>
        <v>69.225555555555559</v>
      </c>
      <c r="AH563" s="404">
        <v>50</v>
      </c>
      <c r="AI563" s="404">
        <f t="shared" si="837"/>
        <v>1</v>
      </c>
      <c r="AJ563" s="727">
        <v>0.78119100000000008</v>
      </c>
      <c r="AK563" s="88">
        <f t="shared" si="838"/>
        <v>0.75735872927777748</v>
      </c>
      <c r="AL563" s="88">
        <f t="shared" si="839"/>
        <v>13.632457126999995</v>
      </c>
      <c r="AM563" s="88">
        <f t="shared" si="840"/>
        <v>15.14717458555555</v>
      </c>
      <c r="AN563" t="s">
        <v>2826</v>
      </c>
      <c r="AO563" s="88" t="s">
        <v>2702</v>
      </c>
    </row>
    <row r="564" spans="1:41" s="5" customFormat="1" ht="19.5" customHeight="1">
      <c r="A564" s="742" t="s">
        <v>778</v>
      </c>
      <c r="B564" t="str">
        <f t="shared" si="834"/>
        <v>788011*1</v>
      </c>
      <c r="C564"/>
      <c r="D564" s="91" t="s">
        <v>1126</v>
      </c>
      <c r="E564" s="91"/>
      <c r="F564" s="465"/>
      <c r="G564" s="265">
        <v>50</v>
      </c>
      <c r="H564" s="314"/>
      <c r="I564" s="466"/>
      <c r="J564" s="466"/>
      <c r="K564" s="58" t="s">
        <v>2604</v>
      </c>
      <c r="L564" s="63" t="s">
        <v>2615</v>
      </c>
      <c r="M564" s="16"/>
      <c r="N564" s="63"/>
      <c r="O564" s="63" t="s">
        <v>2071</v>
      </c>
      <c r="P564" s="63">
        <v>20</v>
      </c>
      <c r="Q564" s="63">
        <v>20</v>
      </c>
      <c r="R564" t="str">
        <f>CONCATENATE(Tableau1[[#This Row],[LONGUEUR UNITE]],"X",Tableau1[[#This Row],[LARGEUR UNITE]])</f>
        <v>20X20</v>
      </c>
      <c r="S564" s="16" t="s">
        <v>2064</v>
      </c>
      <c r="T564" s="16"/>
      <c r="U564" s="63" t="s">
        <v>1261</v>
      </c>
      <c r="V564" s="63" t="s">
        <v>2084</v>
      </c>
      <c r="W564" s="45" t="s">
        <v>2592</v>
      </c>
      <c r="X564" s="45"/>
      <c r="Y564" s="6" t="s">
        <v>2143</v>
      </c>
      <c r="Z564" s="266">
        <v>18</v>
      </c>
      <c r="AA564" s="266">
        <v>900</v>
      </c>
      <c r="AB564" s="271">
        <v>10</v>
      </c>
      <c r="AC564" s="271">
        <v>5</v>
      </c>
      <c r="AD564" s="271">
        <v>50</v>
      </c>
      <c r="AE564" s="278">
        <f t="shared" si="835"/>
        <v>3.4612777777777777</v>
      </c>
      <c r="AF564" s="268">
        <v>62.302999999999997</v>
      </c>
      <c r="AG564" s="278">
        <f t="shared" si="836"/>
        <v>69.225555555555559</v>
      </c>
      <c r="AH564" s="404">
        <v>1</v>
      </c>
      <c r="AI564" s="404">
        <f t="shared" si="837"/>
        <v>0.02</v>
      </c>
      <c r="AJ564" s="727">
        <v>0.74834000000000001</v>
      </c>
      <c r="AK564" s="88">
        <f t="shared" si="838"/>
        <v>0.87106516555555535</v>
      </c>
      <c r="AL564" s="88">
        <f t="shared" si="839"/>
        <v>15.679172979999997</v>
      </c>
      <c r="AM564" s="88">
        <f t="shared" si="840"/>
        <v>17.421303311111107</v>
      </c>
      <c r="AN564" t="s">
        <v>2826</v>
      </c>
      <c r="AO564" s="1053" t="s">
        <v>2702</v>
      </c>
    </row>
    <row r="565" spans="1:41" s="5" customFormat="1" ht="19.5" customHeight="1">
      <c r="A565" s="742" t="s">
        <v>778</v>
      </c>
      <c r="B565" t="str">
        <f t="shared" ref="B565" si="863">+CONCATENATE(A565,"*",AH565)</f>
        <v>788011*50</v>
      </c>
      <c r="C565"/>
      <c r="D565" s="91" t="s">
        <v>1126</v>
      </c>
      <c r="E565" s="91"/>
      <c r="F565" s="465"/>
      <c r="G565" s="265">
        <v>50</v>
      </c>
      <c r="H565" s="314"/>
      <c r="I565" s="466"/>
      <c r="J565" s="466"/>
      <c r="K565" s="58" t="s">
        <v>2604</v>
      </c>
      <c r="L565" s="63" t="s">
        <v>2615</v>
      </c>
      <c r="M565" s="16"/>
      <c r="N565" s="63"/>
      <c r="O565" s="63" t="s">
        <v>2071</v>
      </c>
      <c r="P565" s="63">
        <v>20</v>
      </c>
      <c r="Q565" s="63">
        <v>20</v>
      </c>
      <c r="R565" t="str">
        <f>CONCATENATE(Tableau1[[#This Row],[LONGUEUR UNITE]],"X",Tableau1[[#This Row],[LARGEUR UNITE]])</f>
        <v>20X20</v>
      </c>
      <c r="S565" s="16" t="s">
        <v>2064</v>
      </c>
      <c r="T565" s="16"/>
      <c r="U565" s="63" t="s">
        <v>1261</v>
      </c>
      <c r="V565" s="63" t="s">
        <v>2084</v>
      </c>
      <c r="W565" s="45" t="s">
        <v>2592</v>
      </c>
      <c r="X565" s="45"/>
      <c r="Y565" s="6" t="s">
        <v>2143</v>
      </c>
      <c r="Z565" s="266">
        <v>18</v>
      </c>
      <c r="AA565" s="266">
        <v>900</v>
      </c>
      <c r="AB565" s="271">
        <v>10</v>
      </c>
      <c r="AC565" s="271">
        <v>5</v>
      </c>
      <c r="AD565" s="271">
        <v>50</v>
      </c>
      <c r="AE565" s="278">
        <f t="shared" ref="AE565" si="864">AF565/Z565</f>
        <v>3.4612777777777777</v>
      </c>
      <c r="AF565" s="268">
        <v>62.302999999999997</v>
      </c>
      <c r="AG565" s="278">
        <f t="shared" si="836"/>
        <v>69.225555555555559</v>
      </c>
      <c r="AH565" s="404">
        <v>50</v>
      </c>
      <c r="AI565" s="404">
        <f t="shared" si="837"/>
        <v>1</v>
      </c>
      <c r="AJ565" s="727">
        <v>0.78119100000000008</v>
      </c>
      <c r="AK565" s="88">
        <f t="shared" si="838"/>
        <v>0.75735872927777748</v>
      </c>
      <c r="AL565" s="88">
        <f t="shared" si="839"/>
        <v>13.632457126999995</v>
      </c>
      <c r="AM565" s="88">
        <f t="shared" si="840"/>
        <v>15.14717458555555</v>
      </c>
      <c r="AN565" t="s">
        <v>2826</v>
      </c>
      <c r="AO565" s="1053" t="s">
        <v>2702</v>
      </c>
    </row>
    <row r="566" spans="1:41" ht="19.5" customHeight="1">
      <c r="A566" s="742" t="s">
        <v>779</v>
      </c>
      <c r="B566" t="str">
        <f t="shared" si="834"/>
        <v>788013*1</v>
      </c>
      <c r="D566" s="91" t="s">
        <v>1124</v>
      </c>
      <c r="E566" s="91"/>
      <c r="F566" s="465"/>
      <c r="G566" s="265">
        <v>50</v>
      </c>
      <c r="H566" s="314"/>
      <c r="I566" s="466"/>
      <c r="J566" s="466"/>
      <c r="K566" s="58" t="s">
        <v>2604</v>
      </c>
      <c r="L566" s="63" t="s">
        <v>2615</v>
      </c>
      <c r="M566" s="16"/>
      <c r="N566" s="63"/>
      <c r="O566" s="63" t="s">
        <v>2071</v>
      </c>
      <c r="P566" s="63">
        <v>20</v>
      </c>
      <c r="Q566" s="63">
        <v>20</v>
      </c>
      <c r="R566" t="str">
        <f>CONCATENATE(Tableau1[[#This Row],[LONGUEUR UNITE]],"X",Tableau1[[#This Row],[LARGEUR UNITE]])</f>
        <v>20X20</v>
      </c>
      <c r="S566" s="16" t="s">
        <v>2064</v>
      </c>
      <c r="T566" s="16"/>
      <c r="U566" s="63" t="s">
        <v>1261</v>
      </c>
      <c r="V566" s="63" t="s">
        <v>2085</v>
      </c>
      <c r="W566" s="45" t="s">
        <v>2592</v>
      </c>
      <c r="X566" s="45"/>
      <c r="Y566" s="6" t="s">
        <v>2144</v>
      </c>
      <c r="Z566" s="266">
        <v>18</v>
      </c>
      <c r="AA566" s="266">
        <v>900</v>
      </c>
      <c r="AB566" s="271">
        <v>10</v>
      </c>
      <c r="AC566" s="271">
        <v>5</v>
      </c>
      <c r="AD566" s="271">
        <v>50</v>
      </c>
      <c r="AE566" s="278">
        <f t="shared" si="835"/>
        <v>3.4612777777777777</v>
      </c>
      <c r="AF566" s="268">
        <v>62.302999999999997</v>
      </c>
      <c r="AG566" s="278">
        <f t="shared" si="836"/>
        <v>69.225555555555559</v>
      </c>
      <c r="AH566" s="404">
        <v>1</v>
      </c>
      <c r="AI566" s="404">
        <f t="shared" si="837"/>
        <v>0.02</v>
      </c>
      <c r="AJ566" s="727">
        <v>0.74834000000000001</v>
      </c>
      <c r="AK566" s="88">
        <f t="shared" si="838"/>
        <v>0.87106516555555535</v>
      </c>
      <c r="AL566" s="88">
        <f t="shared" si="839"/>
        <v>15.679172979999997</v>
      </c>
      <c r="AM566" s="88">
        <f t="shared" si="840"/>
        <v>17.421303311111107</v>
      </c>
      <c r="AN566" t="s">
        <v>2826</v>
      </c>
      <c r="AO566" s="88" t="s">
        <v>2702</v>
      </c>
    </row>
    <row r="567" spans="1:41" ht="19.5" customHeight="1">
      <c r="A567" s="742" t="s">
        <v>779</v>
      </c>
      <c r="B567" t="str">
        <f t="shared" ref="B567" si="865">+CONCATENATE(A567,"*",AH567)</f>
        <v>788013*50</v>
      </c>
      <c r="D567" s="91" t="s">
        <v>1124</v>
      </c>
      <c r="E567" s="91"/>
      <c r="F567" s="465"/>
      <c r="G567" s="265">
        <v>50</v>
      </c>
      <c r="H567" s="314"/>
      <c r="I567" s="466"/>
      <c r="J567" s="466"/>
      <c r="K567" s="58" t="s">
        <v>2604</v>
      </c>
      <c r="L567" s="63" t="s">
        <v>2615</v>
      </c>
      <c r="M567" s="16"/>
      <c r="N567" s="63"/>
      <c r="O567" s="63" t="s">
        <v>2071</v>
      </c>
      <c r="P567" s="63">
        <v>20</v>
      </c>
      <c r="Q567" s="63">
        <v>20</v>
      </c>
      <c r="R567" t="str">
        <f>CONCATENATE(Tableau1[[#This Row],[LONGUEUR UNITE]],"X",Tableau1[[#This Row],[LARGEUR UNITE]])</f>
        <v>20X20</v>
      </c>
      <c r="S567" s="16" t="s">
        <v>2064</v>
      </c>
      <c r="T567" s="16"/>
      <c r="U567" s="63" t="s">
        <v>1261</v>
      </c>
      <c r="V567" s="63" t="s">
        <v>2085</v>
      </c>
      <c r="W567" s="45" t="s">
        <v>2592</v>
      </c>
      <c r="X567" s="45"/>
      <c r="Y567" s="6" t="s">
        <v>2144</v>
      </c>
      <c r="Z567" s="266">
        <v>18</v>
      </c>
      <c r="AA567" s="266">
        <v>900</v>
      </c>
      <c r="AB567" s="271">
        <v>10</v>
      </c>
      <c r="AC567" s="271">
        <v>5</v>
      </c>
      <c r="AD567" s="271">
        <v>50</v>
      </c>
      <c r="AE567" s="278">
        <f t="shared" ref="AE567" si="866">AF567/Z567</f>
        <v>3.4612777777777777</v>
      </c>
      <c r="AF567" s="268">
        <v>62.302999999999997</v>
      </c>
      <c r="AG567" s="278">
        <f t="shared" si="836"/>
        <v>69.225555555555559</v>
      </c>
      <c r="AH567" s="404">
        <v>50</v>
      </c>
      <c r="AI567" s="404">
        <f t="shared" si="837"/>
        <v>1</v>
      </c>
      <c r="AJ567" s="727">
        <v>0.78119100000000008</v>
      </c>
      <c r="AK567" s="88">
        <f t="shared" si="838"/>
        <v>0.75735872927777748</v>
      </c>
      <c r="AL567" s="88">
        <f t="shared" si="839"/>
        <v>13.632457126999995</v>
      </c>
      <c r="AM567" s="88">
        <f t="shared" si="840"/>
        <v>15.14717458555555</v>
      </c>
      <c r="AN567" t="s">
        <v>2826</v>
      </c>
      <c r="AO567" s="88" t="s">
        <v>2702</v>
      </c>
    </row>
    <row r="568" spans="1:41" ht="19.5" customHeight="1">
      <c r="A568" s="762"/>
      <c r="B568" s="89"/>
      <c r="C568" s="89"/>
      <c r="D568" s="467"/>
      <c r="E568" s="467"/>
      <c r="F568" s="407"/>
      <c r="G568" s="468"/>
      <c r="H568" s="314"/>
      <c r="I568" s="466"/>
      <c r="J568" s="466"/>
      <c r="K568" s="469"/>
      <c r="L568" s="470"/>
      <c r="M568" s="470"/>
      <c r="N568" s="470"/>
      <c r="O568" s="470"/>
      <c r="P568" s="470"/>
      <c r="Q568" s="470"/>
      <c r="R568" s="470"/>
      <c r="S568" s="470"/>
      <c r="T568" s="470"/>
      <c r="U568" s="470"/>
      <c r="V568" s="412"/>
      <c r="W568" s="412"/>
      <c r="X568" s="412"/>
      <c r="Y568" s="471"/>
      <c r="Z568" s="266"/>
      <c r="AA568" s="266"/>
      <c r="AB568" s="272"/>
      <c r="AC568" s="272"/>
      <c r="AD568" s="272"/>
      <c r="AE568" s="294"/>
      <c r="AF568" s="89"/>
      <c r="AG568" s="294"/>
      <c r="AH568" s="472"/>
      <c r="AI568" s="472"/>
      <c r="AJ568" s="730"/>
      <c r="AK568" s="730"/>
      <c r="AL568" s="730"/>
      <c r="AM568" s="730"/>
      <c r="AO568" s="88"/>
    </row>
    <row r="569" spans="1:41" ht="19.5" customHeight="1">
      <c r="A569" s="763" t="s">
        <v>1396</v>
      </c>
      <c r="B569" t="str">
        <f>+CONCATENATE(A569,"*",AH569)</f>
        <v>788021*1</v>
      </c>
      <c r="D569" s="266" t="s">
        <v>1404</v>
      </c>
      <c r="E569" s="266"/>
      <c r="F569" s="266"/>
      <c r="G569" s="266">
        <v>50</v>
      </c>
      <c r="H569" s="321"/>
      <c r="I569" s="466" t="s">
        <v>1884</v>
      </c>
      <c r="J569" s="466"/>
      <c r="K569" s="469" t="s">
        <v>2604</v>
      </c>
      <c r="L569" s="63" t="s">
        <v>2615</v>
      </c>
      <c r="M569" s="16"/>
      <c r="N569" s="63"/>
      <c r="O569" s="470" t="s">
        <v>1393</v>
      </c>
      <c r="P569" s="470">
        <v>20</v>
      </c>
      <c r="Q569" s="470">
        <v>20</v>
      </c>
      <c r="R569" s="89" t="str">
        <f>CONCATENATE(Tableau1[[#This Row],[LONGUEUR UNITE]],"X",Tableau1[[#This Row],[LARGEUR UNITE]])</f>
        <v>20X20</v>
      </c>
      <c r="S569" s="16" t="s">
        <v>2064</v>
      </c>
      <c r="T569" s="16"/>
      <c r="U569" s="63" t="s">
        <v>1261</v>
      </c>
      <c r="V569" s="470" t="s">
        <v>2091</v>
      </c>
      <c r="W569" s="45" t="s">
        <v>2592</v>
      </c>
      <c r="X569" s="45"/>
      <c r="Y569" s="471" t="s">
        <v>2145</v>
      </c>
      <c r="Z569" s="266">
        <v>30</v>
      </c>
      <c r="AA569" s="266">
        <v>1500</v>
      </c>
      <c r="AB569" s="272">
        <v>10</v>
      </c>
      <c r="AC569" s="272">
        <v>5</v>
      </c>
      <c r="AD569" s="272">
        <v>50</v>
      </c>
      <c r="AE569" s="292">
        <f t="shared" ref="AE569:AE570" si="867">AF569/Z569</f>
        <v>4.2598333333333338</v>
      </c>
      <c r="AF569" s="268">
        <v>127.795</v>
      </c>
      <c r="AG569" s="278">
        <f t="shared" ref="AG569:AG570" si="868">AF569/AA569*1000</f>
        <v>85.196666666666673</v>
      </c>
      <c r="AH569" s="472">
        <v>1</v>
      </c>
      <c r="AI569" s="404">
        <f t="shared" ref="AI569:AI570" si="869">AH569/AD569</f>
        <v>0.02</v>
      </c>
      <c r="AJ569" s="727">
        <v>0.80933899999999992</v>
      </c>
      <c r="AK569" s="88">
        <f t="shared" ref="AK569:AK570" si="870">AL569/Z569</f>
        <v>0.8121840831666669</v>
      </c>
      <c r="AL569" s="88">
        <f t="shared" ref="AL569:AL570" si="871">AF569-(AF569*AJ569)</f>
        <v>24.365522495000008</v>
      </c>
      <c r="AM569" s="88">
        <f t="shared" ref="AM569:AM570" si="872">AL569/AA569*1000</f>
        <v>16.243681663333341</v>
      </c>
      <c r="AN569" t="s">
        <v>2826</v>
      </c>
      <c r="AO569" s="88" t="s">
        <v>2703</v>
      </c>
    </row>
    <row r="570" spans="1:41" ht="19.5" customHeight="1">
      <c r="A570" s="763" t="s">
        <v>1397</v>
      </c>
      <c r="B570" t="str">
        <f>+CONCATENATE(A570,"*",AH570)</f>
        <v>788022*1</v>
      </c>
      <c r="D570" s="266" t="s">
        <v>1405</v>
      </c>
      <c r="E570" s="266"/>
      <c r="F570" s="266"/>
      <c r="G570" s="266">
        <v>50</v>
      </c>
      <c r="H570" s="321"/>
      <c r="I570" s="466"/>
      <c r="J570" s="466"/>
      <c r="K570" s="469" t="s">
        <v>2604</v>
      </c>
      <c r="L570" s="63" t="s">
        <v>2615</v>
      </c>
      <c r="M570" s="16"/>
      <c r="N570" s="63"/>
      <c r="O570" s="470" t="s">
        <v>1393</v>
      </c>
      <c r="P570" s="470">
        <v>20</v>
      </c>
      <c r="Q570" s="470">
        <v>20</v>
      </c>
      <c r="R570" s="89" t="str">
        <f>CONCATENATE(Tableau1[[#This Row],[LONGUEUR UNITE]],"X",Tableau1[[#This Row],[LARGEUR UNITE]])</f>
        <v>20X20</v>
      </c>
      <c r="S570" s="16" t="s">
        <v>2064</v>
      </c>
      <c r="T570" s="16"/>
      <c r="U570" s="63" t="s">
        <v>1261</v>
      </c>
      <c r="V570" s="470" t="s">
        <v>2092</v>
      </c>
      <c r="W570" s="45" t="s">
        <v>2592</v>
      </c>
      <c r="X570" s="45"/>
      <c r="Y570" s="471" t="s">
        <v>2146</v>
      </c>
      <c r="Z570" s="266">
        <v>30</v>
      </c>
      <c r="AA570" s="266">
        <v>1500</v>
      </c>
      <c r="AB570" s="272">
        <v>10</v>
      </c>
      <c r="AC570" s="272">
        <v>5</v>
      </c>
      <c r="AD570" s="272">
        <v>50</v>
      </c>
      <c r="AE570" s="292">
        <f t="shared" si="867"/>
        <v>4.2598333333333338</v>
      </c>
      <c r="AF570" s="268">
        <v>127.795</v>
      </c>
      <c r="AG570" s="278">
        <f t="shared" si="868"/>
        <v>85.196666666666673</v>
      </c>
      <c r="AH570" s="472">
        <v>1</v>
      </c>
      <c r="AI570" s="404">
        <f t="shared" si="869"/>
        <v>0.02</v>
      </c>
      <c r="AJ570" s="727">
        <v>0.80933899999999992</v>
      </c>
      <c r="AK570" s="88">
        <f t="shared" si="870"/>
        <v>0.8121840831666669</v>
      </c>
      <c r="AL570" s="88">
        <f t="shared" si="871"/>
        <v>24.365522495000008</v>
      </c>
      <c r="AM570" s="88">
        <f t="shared" si="872"/>
        <v>16.243681663333341</v>
      </c>
      <c r="AN570" t="s">
        <v>2826</v>
      </c>
      <c r="AO570" s="88" t="s">
        <v>2703</v>
      </c>
    </row>
    <row r="571" spans="1:41" ht="19.5" customHeight="1">
      <c r="A571" s="764"/>
      <c r="D571" s="91"/>
      <c r="E571" s="91"/>
      <c r="F571" s="407"/>
      <c r="G571" s="265"/>
      <c r="H571" s="314"/>
      <c r="I571" s="466"/>
      <c r="J571" s="466"/>
      <c r="K571" s="58"/>
      <c r="L571" s="63"/>
      <c r="M571" s="63"/>
      <c r="N571" s="63"/>
      <c r="O571" s="63"/>
      <c r="P571" s="63"/>
      <c r="Q571" s="63"/>
      <c r="R571" s="63"/>
      <c r="S571" s="63"/>
      <c r="T571" s="63"/>
      <c r="U571" s="63"/>
      <c r="V571" s="64"/>
      <c r="W571" s="64"/>
      <c r="X571" s="64"/>
      <c r="Y571" s="6"/>
      <c r="Z571" s="266"/>
      <c r="AA571" s="266"/>
      <c r="AB571" s="271"/>
      <c r="AC571" s="271"/>
      <c r="AD571" s="271"/>
      <c r="AE571" s="280"/>
      <c r="AF571"/>
      <c r="AG571" s="280"/>
      <c r="AH571" s="404"/>
      <c r="AI571" s="404"/>
      <c r="AJ571" s="88"/>
      <c r="AK571" s="88"/>
      <c r="AL571" s="88"/>
      <c r="AM571" s="88"/>
      <c r="AO571" s="88"/>
    </row>
    <row r="572" spans="1:41" ht="19.5" customHeight="1">
      <c r="A572" s="742" t="s">
        <v>150</v>
      </c>
      <c r="B572" t="str">
        <f t="shared" ref="B572:B577" si="873">+CONCATENATE(A572,"*",AH572)</f>
        <v>785006*1</v>
      </c>
      <c r="D572" s="91" t="s">
        <v>1141</v>
      </c>
      <c r="E572" s="91"/>
      <c r="F572" s="407"/>
      <c r="G572" s="265">
        <v>50</v>
      </c>
      <c r="H572" s="314"/>
      <c r="I572" s="466" t="s">
        <v>1885</v>
      </c>
      <c r="J572" s="466"/>
      <c r="K572" s="58" t="s">
        <v>2604</v>
      </c>
      <c r="L572" s="63" t="s">
        <v>2615</v>
      </c>
      <c r="M572" s="16"/>
      <c r="N572" s="63"/>
      <c r="O572" s="63" t="s">
        <v>5</v>
      </c>
      <c r="P572" s="63">
        <v>38</v>
      </c>
      <c r="Q572" s="63">
        <v>38</v>
      </c>
      <c r="R572" t="str">
        <f>CONCATENATE(Tableau1[[#This Row],[LONGUEUR UNITE]],"X",Tableau1[[#This Row],[LARGEUR UNITE]])</f>
        <v>38X38</v>
      </c>
      <c r="S572" s="16" t="s">
        <v>2064</v>
      </c>
      <c r="T572" s="16"/>
      <c r="U572" s="63" t="s">
        <v>1261</v>
      </c>
      <c r="V572" s="63" t="s">
        <v>5</v>
      </c>
      <c r="W572" s="45" t="s">
        <v>2592</v>
      </c>
      <c r="X572" s="45"/>
      <c r="Y572" s="6" t="s">
        <v>2147</v>
      </c>
      <c r="Z572" s="266">
        <v>18</v>
      </c>
      <c r="AA572" s="266">
        <v>900</v>
      </c>
      <c r="AB572" s="271">
        <v>4</v>
      </c>
      <c r="AC572" s="271">
        <v>6</v>
      </c>
      <c r="AD572" s="271">
        <v>24</v>
      </c>
      <c r="AE572" s="278">
        <f t="shared" ref="AE572" si="874">AF572/Z572</f>
        <v>4.2286111111111104</v>
      </c>
      <c r="AF572" s="268">
        <v>76.114999999999995</v>
      </c>
      <c r="AG572" s="278">
        <f t="shared" ref="AG572:AG577" si="875">AF572/AA572*1000</f>
        <v>84.572222222222209</v>
      </c>
      <c r="AH572" s="404">
        <v>1</v>
      </c>
      <c r="AI572" s="404">
        <f t="shared" ref="AI572:AI577" si="876">AH572/AD572</f>
        <v>4.1666666666666664E-2</v>
      </c>
      <c r="AJ572" s="727">
        <v>0.77470399999999995</v>
      </c>
      <c r="AK572" s="88">
        <f t="shared" ref="AK572:AK577" si="877">AL572/Z572</f>
        <v>0.95268916888888888</v>
      </c>
      <c r="AL572" s="88">
        <f t="shared" ref="AL572:AL577" si="878">AF572-(AF572*AJ572)</f>
        <v>17.14840504</v>
      </c>
      <c r="AM572" s="88">
        <f t="shared" ref="AM572:AM577" si="879">AL572/AA572*1000</f>
        <v>19.05378337777778</v>
      </c>
      <c r="AN572" t="s">
        <v>2826</v>
      </c>
      <c r="AO572" s="88" t="s">
        <v>2704</v>
      </c>
    </row>
    <row r="573" spans="1:41" ht="19.5" customHeight="1">
      <c r="A573" s="742" t="s">
        <v>150</v>
      </c>
      <c r="B573" t="str">
        <f t="shared" si="873"/>
        <v>785006*24</v>
      </c>
      <c r="D573" s="91" t="s">
        <v>1141</v>
      </c>
      <c r="E573" s="91"/>
      <c r="F573" s="407"/>
      <c r="G573" s="265">
        <v>50</v>
      </c>
      <c r="H573" s="314"/>
      <c r="I573" s="466" t="s">
        <v>1885</v>
      </c>
      <c r="J573" s="466"/>
      <c r="K573" s="58" t="s">
        <v>2604</v>
      </c>
      <c r="L573" s="63" t="s">
        <v>2615</v>
      </c>
      <c r="M573" s="16"/>
      <c r="N573" s="63"/>
      <c r="O573" s="63" t="s">
        <v>5</v>
      </c>
      <c r="P573" s="63">
        <v>38</v>
      </c>
      <c r="Q573" s="63">
        <v>38</v>
      </c>
      <c r="R573" t="str">
        <f>CONCATENATE(Tableau1[[#This Row],[LONGUEUR UNITE]],"X",Tableau1[[#This Row],[LARGEUR UNITE]])</f>
        <v>38X38</v>
      </c>
      <c r="S573" s="16" t="s">
        <v>2064</v>
      </c>
      <c r="T573" s="16"/>
      <c r="U573" s="63" t="s">
        <v>1261</v>
      </c>
      <c r="V573" s="63" t="s">
        <v>5</v>
      </c>
      <c r="W573" s="45" t="s">
        <v>2592</v>
      </c>
      <c r="X573" s="45"/>
      <c r="Y573" s="6" t="s">
        <v>2147</v>
      </c>
      <c r="Z573" s="266">
        <v>18</v>
      </c>
      <c r="AA573" s="266">
        <v>900</v>
      </c>
      <c r="AB573" s="271">
        <v>4</v>
      </c>
      <c r="AC573" s="271">
        <v>6</v>
      </c>
      <c r="AD573" s="271">
        <v>24</v>
      </c>
      <c r="AE573" s="278">
        <f t="shared" ref="AE573" si="880">AF573/Z573</f>
        <v>4.2286111111111104</v>
      </c>
      <c r="AF573" s="268">
        <v>76.114999999999995</v>
      </c>
      <c r="AG573" s="278">
        <f t="shared" si="875"/>
        <v>84.572222222222209</v>
      </c>
      <c r="AH573" s="404">
        <v>24</v>
      </c>
      <c r="AI573" s="404">
        <f t="shared" si="876"/>
        <v>1</v>
      </c>
      <c r="AJ573" s="727">
        <v>0.79259100000000005</v>
      </c>
      <c r="AK573" s="88">
        <f t="shared" si="877"/>
        <v>0.87705200194444422</v>
      </c>
      <c r="AL573" s="88">
        <f t="shared" si="878"/>
        <v>15.786936034999997</v>
      </c>
      <c r="AM573" s="88">
        <f t="shared" si="879"/>
        <v>17.541040038888887</v>
      </c>
      <c r="AN573" t="s">
        <v>2826</v>
      </c>
      <c r="AO573" s="88" t="s">
        <v>2704</v>
      </c>
    </row>
    <row r="574" spans="1:41" ht="19.5" customHeight="1">
      <c r="A574" s="742" t="s">
        <v>150</v>
      </c>
      <c r="B574" t="str">
        <f t="shared" si="873"/>
        <v>785006*72</v>
      </c>
      <c r="D574" s="91" t="s">
        <v>1141</v>
      </c>
      <c r="E574" s="91"/>
      <c r="F574" s="407"/>
      <c r="G574" s="265">
        <v>50</v>
      </c>
      <c r="H574" s="314"/>
      <c r="I574" s="466" t="s">
        <v>1885</v>
      </c>
      <c r="J574" s="466"/>
      <c r="K574" s="58" t="s">
        <v>2604</v>
      </c>
      <c r="L574" s="63" t="s">
        <v>2615</v>
      </c>
      <c r="M574" s="16"/>
      <c r="N574" s="63"/>
      <c r="O574" s="63" t="s">
        <v>5</v>
      </c>
      <c r="P574" s="63">
        <v>38</v>
      </c>
      <c r="Q574" s="63">
        <v>38</v>
      </c>
      <c r="R574" t="str">
        <f>CONCATENATE(Tableau1[[#This Row],[LONGUEUR UNITE]],"X",Tableau1[[#This Row],[LARGEUR UNITE]])</f>
        <v>38X38</v>
      </c>
      <c r="S574" s="16" t="s">
        <v>2064</v>
      </c>
      <c r="T574" s="16"/>
      <c r="U574" s="63" t="s">
        <v>1261</v>
      </c>
      <c r="V574" s="63" t="s">
        <v>5</v>
      </c>
      <c r="W574" s="45" t="s">
        <v>2592</v>
      </c>
      <c r="X574" s="45"/>
      <c r="Y574" s="6" t="s">
        <v>2147</v>
      </c>
      <c r="Z574" s="266">
        <v>18</v>
      </c>
      <c r="AA574" s="266">
        <v>900</v>
      </c>
      <c r="AB574" s="271">
        <v>4</v>
      </c>
      <c r="AC574" s="271">
        <v>6</v>
      </c>
      <c r="AD574" s="271">
        <v>24</v>
      </c>
      <c r="AE574" s="278">
        <f t="shared" ref="AE574" si="881">AF574/Z574</f>
        <v>4.2286111111111104</v>
      </c>
      <c r="AF574" s="268">
        <v>76.114999999999995</v>
      </c>
      <c r="AG574" s="278">
        <f t="shared" si="875"/>
        <v>84.572222222222209</v>
      </c>
      <c r="AH574" s="404">
        <v>72</v>
      </c>
      <c r="AI574" s="404">
        <f t="shared" si="876"/>
        <v>3</v>
      </c>
      <c r="AJ574" s="727">
        <v>0.80714600000000003</v>
      </c>
      <c r="AK574" s="88">
        <f t="shared" si="877"/>
        <v>0.81550456722222209</v>
      </c>
      <c r="AL574" s="88">
        <f t="shared" si="878"/>
        <v>14.679082209999997</v>
      </c>
      <c r="AM574" s="88">
        <f t="shared" si="879"/>
        <v>16.310091344444441</v>
      </c>
      <c r="AN574" t="s">
        <v>2826</v>
      </c>
      <c r="AO574" s="88" t="s">
        <v>2704</v>
      </c>
    </row>
    <row r="575" spans="1:41" ht="19.5" customHeight="1">
      <c r="A575" s="742" t="s">
        <v>150</v>
      </c>
      <c r="B575" t="str">
        <f t="shared" si="873"/>
        <v>785006*144</v>
      </c>
      <c r="D575" s="91" t="s">
        <v>1141</v>
      </c>
      <c r="E575" s="91"/>
      <c r="F575" s="407"/>
      <c r="G575" s="265">
        <v>50</v>
      </c>
      <c r="H575" s="314"/>
      <c r="I575" s="466" t="s">
        <v>1885</v>
      </c>
      <c r="J575" s="466"/>
      <c r="K575" s="58" t="s">
        <v>2604</v>
      </c>
      <c r="L575" s="63" t="s">
        <v>2615</v>
      </c>
      <c r="M575" s="16"/>
      <c r="N575" s="63"/>
      <c r="O575" s="63" t="s">
        <v>5</v>
      </c>
      <c r="P575" s="63">
        <v>38</v>
      </c>
      <c r="Q575" s="63">
        <v>38</v>
      </c>
      <c r="R575" t="str">
        <f>CONCATENATE(Tableau1[[#This Row],[LONGUEUR UNITE]],"X",Tableau1[[#This Row],[LARGEUR UNITE]])</f>
        <v>38X38</v>
      </c>
      <c r="S575" s="16" t="s">
        <v>2064</v>
      </c>
      <c r="T575" s="16"/>
      <c r="U575" s="63" t="s">
        <v>1261</v>
      </c>
      <c r="V575" s="63" t="s">
        <v>5</v>
      </c>
      <c r="W575" s="45" t="s">
        <v>2592</v>
      </c>
      <c r="X575" s="45"/>
      <c r="Y575" s="6" t="s">
        <v>2147</v>
      </c>
      <c r="Z575" s="266">
        <v>18</v>
      </c>
      <c r="AA575" s="266">
        <v>900</v>
      </c>
      <c r="AB575" s="271">
        <v>4</v>
      </c>
      <c r="AC575" s="271">
        <v>6</v>
      </c>
      <c r="AD575" s="271">
        <v>24</v>
      </c>
      <c r="AE575" s="278">
        <f t="shared" ref="AE575" si="882">AF575/Z575</f>
        <v>4.2286111111111104</v>
      </c>
      <c r="AF575" s="268">
        <v>76.114999999999995</v>
      </c>
      <c r="AG575" s="278">
        <f t="shared" si="875"/>
        <v>84.572222222222209</v>
      </c>
      <c r="AH575" s="404">
        <v>144</v>
      </c>
      <c r="AI575" s="404">
        <f t="shared" si="876"/>
        <v>6</v>
      </c>
      <c r="AJ575" s="727">
        <v>0.80918299999999999</v>
      </c>
      <c r="AK575" s="88">
        <f t="shared" si="877"/>
        <v>0.80689088638888906</v>
      </c>
      <c r="AL575" s="88">
        <f t="shared" si="878"/>
        <v>14.524035955000002</v>
      </c>
      <c r="AM575" s="88">
        <f t="shared" si="879"/>
        <v>16.137817727777779</v>
      </c>
      <c r="AN575" t="s">
        <v>2826</v>
      </c>
      <c r="AO575" s="88" t="s">
        <v>2704</v>
      </c>
    </row>
    <row r="576" spans="1:41" ht="19.5" customHeight="1">
      <c r="A576" s="742" t="s">
        <v>150</v>
      </c>
      <c r="B576" t="str">
        <f t="shared" si="873"/>
        <v>785006*360</v>
      </c>
      <c r="D576" s="91" t="s">
        <v>1141</v>
      </c>
      <c r="E576" s="91"/>
      <c r="F576" s="407"/>
      <c r="G576" s="265">
        <v>50</v>
      </c>
      <c r="H576" s="314"/>
      <c r="I576" s="466" t="s">
        <v>1885</v>
      </c>
      <c r="J576" s="466"/>
      <c r="K576" s="58" t="s">
        <v>2604</v>
      </c>
      <c r="L576" s="63" t="s">
        <v>2615</v>
      </c>
      <c r="M576" s="16"/>
      <c r="N576" s="63"/>
      <c r="O576" s="63" t="s">
        <v>5</v>
      </c>
      <c r="P576" s="63">
        <v>38</v>
      </c>
      <c r="Q576" s="63">
        <v>38</v>
      </c>
      <c r="R576" t="str">
        <f>CONCATENATE(Tableau1[[#This Row],[LONGUEUR UNITE]],"X",Tableau1[[#This Row],[LARGEUR UNITE]])</f>
        <v>38X38</v>
      </c>
      <c r="S576" s="16" t="s">
        <v>2064</v>
      </c>
      <c r="T576" s="16"/>
      <c r="U576" s="63" t="s">
        <v>1261</v>
      </c>
      <c r="V576" s="63" t="s">
        <v>5</v>
      </c>
      <c r="W576" s="45" t="s">
        <v>2592</v>
      </c>
      <c r="X576" s="45"/>
      <c r="Y576" s="6" t="s">
        <v>2147</v>
      </c>
      <c r="Z576" s="266">
        <v>18</v>
      </c>
      <c r="AA576" s="266">
        <v>900</v>
      </c>
      <c r="AB576" s="271">
        <v>4</v>
      </c>
      <c r="AC576" s="271">
        <v>6</v>
      </c>
      <c r="AD576" s="271">
        <v>24</v>
      </c>
      <c r="AE576" s="278">
        <f t="shared" ref="AE576" si="883">AF576/Z576</f>
        <v>4.2286111111111104</v>
      </c>
      <c r="AF576" s="268">
        <v>76.114999999999995</v>
      </c>
      <c r="AG576" s="278">
        <f t="shared" si="875"/>
        <v>84.572222222222209</v>
      </c>
      <c r="AH576" s="404">
        <v>360</v>
      </c>
      <c r="AI576" s="404">
        <f t="shared" si="876"/>
        <v>15</v>
      </c>
      <c r="AJ576" s="727">
        <v>0.81333200000000005</v>
      </c>
      <c r="AK576" s="88">
        <f t="shared" si="877"/>
        <v>0.78934637888888859</v>
      </c>
      <c r="AL576" s="88">
        <f t="shared" si="878"/>
        <v>14.208234819999994</v>
      </c>
      <c r="AM576" s="88">
        <f t="shared" si="879"/>
        <v>15.786927577777773</v>
      </c>
      <c r="AN576" t="s">
        <v>2826</v>
      </c>
      <c r="AO576" s="88" t="s">
        <v>2704</v>
      </c>
    </row>
    <row r="577" spans="1:41" ht="19.5" customHeight="1">
      <c r="A577" s="742" t="s">
        <v>150</v>
      </c>
      <c r="B577" t="str">
        <f t="shared" si="873"/>
        <v>785006*792</v>
      </c>
      <c r="D577" s="91" t="s">
        <v>1141</v>
      </c>
      <c r="E577" s="91"/>
      <c r="F577" s="407"/>
      <c r="G577" s="265">
        <v>50</v>
      </c>
      <c r="H577" s="314"/>
      <c r="I577" s="466" t="s">
        <v>1885</v>
      </c>
      <c r="J577" s="466"/>
      <c r="K577" s="58" t="s">
        <v>2604</v>
      </c>
      <c r="L577" s="63" t="s">
        <v>2615</v>
      </c>
      <c r="M577" s="16"/>
      <c r="N577" s="63"/>
      <c r="O577" s="63" t="s">
        <v>5</v>
      </c>
      <c r="P577" s="63">
        <v>38</v>
      </c>
      <c r="Q577" s="63">
        <v>38</v>
      </c>
      <c r="R577" t="str">
        <f>CONCATENATE(Tableau1[[#This Row],[LONGUEUR UNITE]],"X",Tableau1[[#This Row],[LARGEUR UNITE]])</f>
        <v>38X38</v>
      </c>
      <c r="S577" s="16" t="s">
        <v>2064</v>
      </c>
      <c r="T577" s="16"/>
      <c r="U577" s="63" t="s">
        <v>1261</v>
      </c>
      <c r="V577" s="63" t="s">
        <v>5</v>
      </c>
      <c r="W577" s="45" t="s">
        <v>2592</v>
      </c>
      <c r="X577" s="45"/>
      <c r="Y577" s="6" t="s">
        <v>2147</v>
      </c>
      <c r="Z577" s="266">
        <v>18</v>
      </c>
      <c r="AA577" s="266">
        <v>900</v>
      </c>
      <c r="AB577" s="271">
        <v>4</v>
      </c>
      <c r="AC577" s="271">
        <v>6</v>
      </c>
      <c r="AD577" s="271">
        <v>24</v>
      </c>
      <c r="AE577" s="278">
        <f t="shared" ref="AE577" si="884">AF577/Z577</f>
        <v>4.2286111111111104</v>
      </c>
      <c r="AF577" s="268">
        <v>76.114999999999995</v>
      </c>
      <c r="AG577" s="278">
        <f t="shared" si="875"/>
        <v>84.572222222222209</v>
      </c>
      <c r="AH577" s="404">
        <v>792</v>
      </c>
      <c r="AI577" s="404">
        <f t="shared" si="876"/>
        <v>33</v>
      </c>
      <c r="AJ577" s="727">
        <v>0.82366600000000001</v>
      </c>
      <c r="AK577" s="88">
        <f t="shared" si="877"/>
        <v>0.74564791166666644</v>
      </c>
      <c r="AL577" s="88">
        <f t="shared" si="878"/>
        <v>13.421662409999996</v>
      </c>
      <c r="AM577" s="88">
        <f t="shared" si="879"/>
        <v>14.912958233333329</v>
      </c>
      <c r="AN577" t="s">
        <v>2826</v>
      </c>
      <c r="AO577" s="88" t="s">
        <v>2704</v>
      </c>
    </row>
    <row r="578" spans="1:41" ht="19.5" customHeight="1">
      <c r="A578" s="764"/>
      <c r="D578" s="91"/>
      <c r="E578" s="91"/>
      <c r="F578" s="407"/>
      <c r="G578" s="265"/>
      <c r="H578" s="314"/>
      <c r="I578" s="466"/>
      <c r="J578" s="466"/>
      <c r="K578" s="58"/>
      <c r="L578" s="63"/>
      <c r="M578" s="63"/>
      <c r="N578" s="63"/>
      <c r="O578" s="63"/>
      <c r="P578" s="63"/>
      <c r="Q578" s="63"/>
      <c r="R578" s="63"/>
      <c r="S578" s="63"/>
      <c r="T578" s="63"/>
      <c r="U578" s="63"/>
      <c r="V578" s="64"/>
      <c r="W578" s="64"/>
      <c r="X578" s="64"/>
      <c r="Y578" s="6"/>
      <c r="Z578" s="266"/>
      <c r="AA578" s="266"/>
      <c r="AB578" s="271"/>
      <c r="AC578" s="271"/>
      <c r="AD578" s="271"/>
      <c r="AE578" s="280"/>
      <c r="AF578"/>
      <c r="AG578" s="280"/>
      <c r="AH578" s="404"/>
      <c r="AI578" s="404"/>
      <c r="AJ578" s="88"/>
      <c r="AK578" s="88"/>
      <c r="AL578" s="88"/>
      <c r="AM578" s="88"/>
      <c r="AO578" s="88"/>
    </row>
    <row r="579" spans="1:41" ht="19.5" customHeight="1">
      <c r="A579" s="742" t="s">
        <v>152</v>
      </c>
      <c r="B579" t="str">
        <f t="shared" ref="B579:B609" si="885">+CONCATENATE(A579,"*",AH579)</f>
        <v>785016*1</v>
      </c>
      <c r="D579" s="91" t="s">
        <v>1146</v>
      </c>
      <c r="E579" s="91"/>
      <c r="F579" s="407"/>
      <c r="G579" s="265">
        <v>50</v>
      </c>
      <c r="H579" s="314"/>
      <c r="I579" s="466" t="s">
        <v>1886</v>
      </c>
      <c r="J579" s="466"/>
      <c r="K579" s="58" t="s">
        <v>2604</v>
      </c>
      <c r="L579" s="63" t="s">
        <v>2615</v>
      </c>
      <c r="M579" s="16"/>
      <c r="N579" s="63"/>
      <c r="O579" s="63" t="s">
        <v>541</v>
      </c>
      <c r="P579" s="63">
        <v>38</v>
      </c>
      <c r="Q579" s="63">
        <v>38</v>
      </c>
      <c r="R579" t="str">
        <f>CONCATENATE(Tableau1[[#This Row],[LONGUEUR UNITE]],"X",Tableau1[[#This Row],[LARGEUR UNITE]])</f>
        <v>38X38</v>
      </c>
      <c r="S579" s="16" t="s">
        <v>2064</v>
      </c>
      <c r="T579" s="16"/>
      <c r="U579" s="63" t="s">
        <v>1261</v>
      </c>
      <c r="V579" s="63" t="s">
        <v>2086</v>
      </c>
      <c r="W579" s="45" t="s">
        <v>2592</v>
      </c>
      <c r="X579" s="45"/>
      <c r="Y579" s="6" t="s">
        <v>2148</v>
      </c>
      <c r="Z579" s="266">
        <v>18</v>
      </c>
      <c r="AA579" s="266">
        <v>900</v>
      </c>
      <c r="AB579" s="271">
        <v>4</v>
      </c>
      <c r="AC579" s="271">
        <v>6</v>
      </c>
      <c r="AD579" s="271">
        <v>24</v>
      </c>
      <c r="AE579" s="278">
        <f t="shared" ref="AE579:AE609" si="886">AF579/Z579</f>
        <v>5.051277777777778</v>
      </c>
      <c r="AF579" s="268">
        <v>90.923000000000002</v>
      </c>
      <c r="AG579" s="278">
        <f t="shared" ref="AG579:AG613" si="887">AF579/AA579*1000</f>
        <v>101.02555555555556</v>
      </c>
      <c r="AH579" s="404">
        <v>1</v>
      </c>
      <c r="AI579" s="404">
        <f t="shared" ref="AI579:AI613" si="888">AH579/AD579</f>
        <v>4.1666666666666664E-2</v>
      </c>
      <c r="AJ579" s="727">
        <v>0.77470399999999995</v>
      </c>
      <c r="AK579" s="88">
        <f t="shared" ref="AK579:AK613" si="889">AL579/Z579</f>
        <v>1.1380326782222225</v>
      </c>
      <c r="AL579" s="88">
        <f t="shared" ref="AL579:AL613" si="890">AF579-(AF579*AJ579)</f>
        <v>20.484588208000005</v>
      </c>
      <c r="AM579" s="88">
        <f t="shared" ref="AM579:AM613" si="891">AL579/AA579*1000</f>
        <v>22.760653564444453</v>
      </c>
      <c r="AN579" t="s">
        <v>2826</v>
      </c>
      <c r="AO579" s="88" t="s">
        <v>2705</v>
      </c>
    </row>
    <row r="580" spans="1:41" ht="19.5" customHeight="1">
      <c r="A580" s="742" t="s">
        <v>152</v>
      </c>
      <c r="B580" t="str">
        <f t="shared" ref="B580" si="892">+CONCATENATE(A580,"*",AH580)</f>
        <v>785016*24</v>
      </c>
      <c r="D580" s="91" t="s">
        <v>1146</v>
      </c>
      <c r="E580" s="91"/>
      <c r="F580" s="407"/>
      <c r="G580" s="265">
        <v>50</v>
      </c>
      <c r="H580" s="314"/>
      <c r="I580" s="466" t="s">
        <v>1886</v>
      </c>
      <c r="J580" s="466"/>
      <c r="K580" s="58" t="s">
        <v>2604</v>
      </c>
      <c r="L580" s="63" t="s">
        <v>2615</v>
      </c>
      <c r="M580" s="16"/>
      <c r="N580" s="63"/>
      <c r="O580" s="63" t="s">
        <v>541</v>
      </c>
      <c r="P580" s="63">
        <v>38</v>
      </c>
      <c r="Q580" s="63">
        <v>38</v>
      </c>
      <c r="R580" t="str">
        <f>CONCATENATE(Tableau1[[#This Row],[LONGUEUR UNITE]],"X",Tableau1[[#This Row],[LARGEUR UNITE]])</f>
        <v>38X38</v>
      </c>
      <c r="S580" s="16" t="s">
        <v>2064</v>
      </c>
      <c r="T580" s="16"/>
      <c r="U580" s="63" t="s">
        <v>1261</v>
      </c>
      <c r="V580" s="63" t="s">
        <v>2086</v>
      </c>
      <c r="W580" s="45" t="s">
        <v>2592</v>
      </c>
      <c r="X580" s="45"/>
      <c r="Y580" s="6" t="s">
        <v>2148</v>
      </c>
      <c r="Z580" s="266">
        <v>18</v>
      </c>
      <c r="AA580" s="266">
        <v>900</v>
      </c>
      <c r="AB580" s="271">
        <v>4</v>
      </c>
      <c r="AC580" s="271">
        <v>6</v>
      </c>
      <c r="AD580" s="271">
        <v>24</v>
      </c>
      <c r="AE580" s="278">
        <f t="shared" ref="AE580" si="893">AF580/Z580</f>
        <v>5.051277777777778</v>
      </c>
      <c r="AF580" s="268">
        <v>90.923000000000002</v>
      </c>
      <c r="AG580" s="278">
        <f t="shared" si="887"/>
        <v>101.02555555555556</v>
      </c>
      <c r="AH580" s="404">
        <v>24</v>
      </c>
      <c r="AI580" s="404">
        <f t="shared" si="888"/>
        <v>1</v>
      </c>
      <c r="AJ580" s="727">
        <v>0.79259100000000005</v>
      </c>
      <c r="AK580" s="88">
        <f t="shared" si="889"/>
        <v>1.0476804726111111</v>
      </c>
      <c r="AL580" s="88">
        <f t="shared" si="890"/>
        <v>18.858248506999999</v>
      </c>
      <c r="AM580" s="88">
        <f t="shared" si="891"/>
        <v>20.953609452222221</v>
      </c>
      <c r="AN580" t="s">
        <v>2826</v>
      </c>
      <c r="AO580" s="88" t="s">
        <v>2705</v>
      </c>
    </row>
    <row r="581" spans="1:41" ht="19.5" customHeight="1">
      <c r="A581" s="742" t="s">
        <v>152</v>
      </c>
      <c r="B581" t="str">
        <f t="shared" ref="B581" si="894">+CONCATENATE(A581,"*",AH581)</f>
        <v>785016*72</v>
      </c>
      <c r="D581" s="91" t="s">
        <v>1146</v>
      </c>
      <c r="E581" s="91"/>
      <c r="F581" s="407"/>
      <c r="G581" s="265">
        <v>50</v>
      </c>
      <c r="H581" s="314"/>
      <c r="I581" s="466" t="s">
        <v>1886</v>
      </c>
      <c r="J581" s="466"/>
      <c r="K581" s="58" t="s">
        <v>2604</v>
      </c>
      <c r="L581" s="63" t="s">
        <v>2615</v>
      </c>
      <c r="M581" s="16"/>
      <c r="N581" s="63"/>
      <c r="O581" s="63" t="s">
        <v>541</v>
      </c>
      <c r="P581" s="63">
        <v>38</v>
      </c>
      <c r="Q581" s="63">
        <v>38</v>
      </c>
      <c r="R581" t="str">
        <f>CONCATENATE(Tableau1[[#This Row],[LONGUEUR UNITE]],"X",Tableau1[[#This Row],[LARGEUR UNITE]])</f>
        <v>38X38</v>
      </c>
      <c r="S581" s="16" t="s">
        <v>2064</v>
      </c>
      <c r="T581" s="16"/>
      <c r="U581" s="63" t="s">
        <v>1261</v>
      </c>
      <c r="V581" s="63" t="s">
        <v>2086</v>
      </c>
      <c r="W581" s="45" t="s">
        <v>2592</v>
      </c>
      <c r="X581" s="45"/>
      <c r="Y581" s="6" t="s">
        <v>2148</v>
      </c>
      <c r="Z581" s="266">
        <v>18</v>
      </c>
      <c r="AA581" s="266">
        <v>900</v>
      </c>
      <c r="AB581" s="271">
        <v>4</v>
      </c>
      <c r="AC581" s="271">
        <v>6</v>
      </c>
      <c r="AD581" s="271">
        <v>24</v>
      </c>
      <c r="AE581" s="278">
        <f t="shared" ref="AE581" si="895">AF581/Z581</f>
        <v>5.051277777777778</v>
      </c>
      <c r="AF581" s="268">
        <v>90.923000000000002</v>
      </c>
      <c r="AG581" s="278">
        <f t="shared" si="887"/>
        <v>101.02555555555556</v>
      </c>
      <c r="AH581" s="404">
        <v>72</v>
      </c>
      <c r="AI581" s="404">
        <f t="shared" si="888"/>
        <v>3</v>
      </c>
      <c r="AJ581" s="727">
        <v>0.79695700000000003</v>
      </c>
      <c r="AK581" s="88">
        <f t="shared" si="889"/>
        <v>1.0256265938333331</v>
      </c>
      <c r="AL581" s="88">
        <f t="shared" si="890"/>
        <v>18.461278688999997</v>
      </c>
      <c r="AM581" s="88">
        <f t="shared" si="891"/>
        <v>20.512531876666664</v>
      </c>
      <c r="AN581" t="s">
        <v>2826</v>
      </c>
      <c r="AO581" s="88" t="s">
        <v>2705</v>
      </c>
    </row>
    <row r="582" spans="1:41" ht="19.5" customHeight="1">
      <c r="A582" s="742" t="s">
        <v>152</v>
      </c>
      <c r="B582" t="str">
        <f t="shared" ref="B582" si="896">+CONCATENATE(A582,"*",AH582)</f>
        <v>785016*144</v>
      </c>
      <c r="D582" s="91" t="s">
        <v>1146</v>
      </c>
      <c r="E582" s="91"/>
      <c r="F582" s="407"/>
      <c r="G582" s="265">
        <v>50</v>
      </c>
      <c r="H582" s="314"/>
      <c r="I582" s="466" t="s">
        <v>1886</v>
      </c>
      <c r="J582" s="466"/>
      <c r="K582" s="58" t="s">
        <v>2604</v>
      </c>
      <c r="L582" s="63" t="s">
        <v>2615</v>
      </c>
      <c r="M582" s="16"/>
      <c r="N582" s="63"/>
      <c r="O582" s="63" t="s">
        <v>541</v>
      </c>
      <c r="P582" s="63">
        <v>38</v>
      </c>
      <c r="Q582" s="63">
        <v>38</v>
      </c>
      <c r="R582" t="str">
        <f>CONCATENATE(Tableau1[[#This Row],[LONGUEUR UNITE]],"X",Tableau1[[#This Row],[LARGEUR UNITE]])</f>
        <v>38X38</v>
      </c>
      <c r="S582" s="16" t="s">
        <v>2064</v>
      </c>
      <c r="T582" s="16"/>
      <c r="U582" s="63" t="s">
        <v>1261</v>
      </c>
      <c r="V582" s="63" t="s">
        <v>2086</v>
      </c>
      <c r="W582" s="45" t="s">
        <v>2592</v>
      </c>
      <c r="X582" s="45"/>
      <c r="Y582" s="6" t="s">
        <v>2148</v>
      </c>
      <c r="Z582" s="266">
        <v>18</v>
      </c>
      <c r="AA582" s="266">
        <v>900</v>
      </c>
      <c r="AB582" s="271">
        <v>4</v>
      </c>
      <c r="AC582" s="271">
        <v>6</v>
      </c>
      <c r="AD582" s="271">
        <v>24</v>
      </c>
      <c r="AE582" s="278">
        <f t="shared" ref="AE582" si="897">AF582/Z582</f>
        <v>5.051277777777778</v>
      </c>
      <c r="AF582" s="268">
        <v>90.923000000000002</v>
      </c>
      <c r="AG582" s="278">
        <f t="shared" si="887"/>
        <v>101.02555555555556</v>
      </c>
      <c r="AH582" s="404">
        <v>144</v>
      </c>
      <c r="AI582" s="404">
        <f t="shared" si="888"/>
        <v>6</v>
      </c>
      <c r="AJ582" s="727">
        <v>0.81075000000000008</v>
      </c>
      <c r="AK582" s="88">
        <f t="shared" si="889"/>
        <v>0.95595431944444442</v>
      </c>
      <c r="AL582" s="88">
        <f t="shared" si="890"/>
        <v>17.20717775</v>
      </c>
      <c r="AM582" s="88">
        <f t="shared" si="891"/>
        <v>19.119086388888888</v>
      </c>
      <c r="AN582" t="s">
        <v>2826</v>
      </c>
      <c r="AO582" s="88" t="s">
        <v>2705</v>
      </c>
    </row>
    <row r="583" spans="1:41" ht="19.5" customHeight="1">
      <c r="A583" s="742" t="s">
        <v>152</v>
      </c>
      <c r="B583" t="str">
        <f t="shared" ref="B583" si="898">+CONCATENATE(A583,"*",AH583)</f>
        <v>785016*360</v>
      </c>
      <c r="D583" s="91" t="s">
        <v>1146</v>
      </c>
      <c r="E583" s="91"/>
      <c r="F583" s="407"/>
      <c r="G583" s="265">
        <v>50</v>
      </c>
      <c r="H583" s="314"/>
      <c r="I583" s="466" t="s">
        <v>1886</v>
      </c>
      <c r="J583" s="466"/>
      <c r="K583" s="58" t="s">
        <v>2604</v>
      </c>
      <c r="L583" s="63" t="s">
        <v>2615</v>
      </c>
      <c r="M583" s="16"/>
      <c r="N583" s="63"/>
      <c r="O583" s="63" t="s">
        <v>541</v>
      </c>
      <c r="P583" s="63">
        <v>38</v>
      </c>
      <c r="Q583" s="63">
        <v>38</v>
      </c>
      <c r="R583" t="str">
        <f>CONCATENATE(Tableau1[[#This Row],[LONGUEUR UNITE]],"X",Tableau1[[#This Row],[LARGEUR UNITE]])</f>
        <v>38X38</v>
      </c>
      <c r="S583" s="16" t="s">
        <v>2064</v>
      </c>
      <c r="T583" s="16"/>
      <c r="U583" s="63" t="s">
        <v>1261</v>
      </c>
      <c r="V583" s="63" t="s">
        <v>2086</v>
      </c>
      <c r="W583" s="45" t="s">
        <v>2592</v>
      </c>
      <c r="X583" s="45"/>
      <c r="Y583" s="6" t="s">
        <v>2148</v>
      </c>
      <c r="Z583" s="266">
        <v>18</v>
      </c>
      <c r="AA583" s="266">
        <v>900</v>
      </c>
      <c r="AB583" s="271">
        <v>4</v>
      </c>
      <c r="AC583" s="271">
        <v>6</v>
      </c>
      <c r="AD583" s="271">
        <v>24</v>
      </c>
      <c r="AE583" s="278">
        <f t="shared" ref="AE583" si="899">AF583/Z583</f>
        <v>5.051277777777778</v>
      </c>
      <c r="AF583" s="268">
        <v>90.923000000000002</v>
      </c>
      <c r="AG583" s="278">
        <f t="shared" si="887"/>
        <v>101.02555555555556</v>
      </c>
      <c r="AH583" s="404">
        <v>360</v>
      </c>
      <c r="AI583" s="404">
        <f t="shared" si="888"/>
        <v>15</v>
      </c>
      <c r="AJ583" s="727">
        <v>0.81726399999999999</v>
      </c>
      <c r="AK583" s="88">
        <f t="shared" si="889"/>
        <v>0.92305029600000033</v>
      </c>
      <c r="AL583" s="88">
        <f t="shared" si="890"/>
        <v>16.614905328000006</v>
      </c>
      <c r="AM583" s="88">
        <f t="shared" si="891"/>
        <v>18.461005920000005</v>
      </c>
      <c r="AN583" t="s">
        <v>2826</v>
      </c>
      <c r="AO583" s="88" t="s">
        <v>2705</v>
      </c>
    </row>
    <row r="584" spans="1:41" ht="19.5" customHeight="1">
      <c r="A584" s="742" t="s">
        <v>153</v>
      </c>
      <c r="B584" t="str">
        <f t="shared" si="885"/>
        <v>787013*1</v>
      </c>
      <c r="D584" s="91" t="s">
        <v>1095</v>
      </c>
      <c r="E584" s="91"/>
      <c r="F584" s="407"/>
      <c r="G584" s="265">
        <v>50</v>
      </c>
      <c r="H584" s="314"/>
      <c r="I584" s="466"/>
      <c r="J584" s="466"/>
      <c r="K584" s="58" t="s">
        <v>2604</v>
      </c>
      <c r="L584" s="63" t="s">
        <v>2615</v>
      </c>
      <c r="M584" s="16"/>
      <c r="N584" s="63"/>
      <c r="O584" s="63" t="s">
        <v>541</v>
      </c>
      <c r="P584" s="63">
        <v>38</v>
      </c>
      <c r="Q584" s="63">
        <v>38</v>
      </c>
      <c r="R584" t="str">
        <f>CONCATENATE(Tableau1[[#This Row],[LONGUEUR UNITE]],"X",Tableau1[[#This Row],[LARGEUR UNITE]])</f>
        <v>38X38</v>
      </c>
      <c r="S584" s="16" t="s">
        <v>2064</v>
      </c>
      <c r="T584" s="16"/>
      <c r="U584" s="63" t="s">
        <v>1261</v>
      </c>
      <c r="V584" s="63" t="s">
        <v>2066</v>
      </c>
      <c r="W584" s="45" t="s">
        <v>2592</v>
      </c>
      <c r="X584" s="45"/>
      <c r="Y584" s="6" t="s">
        <v>2149</v>
      </c>
      <c r="Z584" s="266">
        <v>18</v>
      </c>
      <c r="AA584" s="266">
        <v>900</v>
      </c>
      <c r="AB584" s="271">
        <v>4</v>
      </c>
      <c r="AC584" s="271">
        <v>6</v>
      </c>
      <c r="AD584" s="271">
        <v>24</v>
      </c>
      <c r="AE584" s="278">
        <f t="shared" si="886"/>
        <v>5.051277777777778</v>
      </c>
      <c r="AF584" s="268">
        <v>90.923000000000002</v>
      </c>
      <c r="AG584" s="278">
        <f t="shared" si="887"/>
        <v>101.02555555555556</v>
      </c>
      <c r="AH584" s="404">
        <v>1</v>
      </c>
      <c r="AI584" s="404">
        <f t="shared" si="888"/>
        <v>4.1666666666666664E-2</v>
      </c>
      <c r="AJ584" s="727">
        <v>0.77470399999999995</v>
      </c>
      <c r="AK584" s="88">
        <f t="shared" si="889"/>
        <v>1.1380326782222225</v>
      </c>
      <c r="AL584" s="88">
        <f t="shared" si="890"/>
        <v>20.484588208000005</v>
      </c>
      <c r="AM584" s="88">
        <f t="shared" si="891"/>
        <v>22.760653564444453</v>
      </c>
      <c r="AN584" t="s">
        <v>2826</v>
      </c>
      <c r="AO584" s="88" t="s">
        <v>2705</v>
      </c>
    </row>
    <row r="585" spans="1:41" ht="19.5" customHeight="1">
      <c r="A585" s="742" t="s">
        <v>153</v>
      </c>
      <c r="B585" t="str">
        <f t="shared" ref="B585" si="900">+CONCATENATE(A585,"*",AH585)</f>
        <v>787013*24</v>
      </c>
      <c r="D585" s="91" t="s">
        <v>1095</v>
      </c>
      <c r="E585" s="91"/>
      <c r="F585" s="407"/>
      <c r="G585" s="265">
        <v>50</v>
      </c>
      <c r="H585" s="314"/>
      <c r="I585" s="466"/>
      <c r="J585" s="466"/>
      <c r="K585" s="58" t="s">
        <v>2604</v>
      </c>
      <c r="L585" s="63" t="s">
        <v>2615</v>
      </c>
      <c r="M585" s="16"/>
      <c r="N585" s="63"/>
      <c r="O585" s="63" t="s">
        <v>541</v>
      </c>
      <c r="P585" s="63">
        <v>38</v>
      </c>
      <c r="Q585" s="63">
        <v>38</v>
      </c>
      <c r="R585" t="str">
        <f>CONCATENATE(Tableau1[[#This Row],[LONGUEUR UNITE]],"X",Tableau1[[#This Row],[LARGEUR UNITE]])</f>
        <v>38X38</v>
      </c>
      <c r="S585" s="16" t="s">
        <v>2064</v>
      </c>
      <c r="T585" s="16"/>
      <c r="U585" s="63" t="s">
        <v>1261</v>
      </c>
      <c r="V585" s="63" t="s">
        <v>2066</v>
      </c>
      <c r="W585" s="45" t="s">
        <v>2592</v>
      </c>
      <c r="X585" s="45"/>
      <c r="Y585" s="6" t="s">
        <v>2149</v>
      </c>
      <c r="Z585" s="266">
        <v>18</v>
      </c>
      <c r="AA585" s="266">
        <v>900</v>
      </c>
      <c r="AB585" s="271">
        <v>4</v>
      </c>
      <c r="AC585" s="271">
        <v>6</v>
      </c>
      <c r="AD585" s="271">
        <v>24</v>
      </c>
      <c r="AE585" s="278">
        <f t="shared" ref="AE585" si="901">AF585/Z585</f>
        <v>5.051277777777778</v>
      </c>
      <c r="AF585" s="268">
        <v>90.923000000000002</v>
      </c>
      <c r="AG585" s="278">
        <f t="shared" si="887"/>
        <v>101.02555555555556</v>
      </c>
      <c r="AH585" s="404">
        <v>24</v>
      </c>
      <c r="AI585" s="404">
        <f t="shared" si="888"/>
        <v>1</v>
      </c>
      <c r="AJ585" s="727">
        <v>0.79259100000000005</v>
      </c>
      <c r="AK585" s="88">
        <f t="shared" si="889"/>
        <v>1.0476804726111111</v>
      </c>
      <c r="AL585" s="88">
        <f t="shared" si="890"/>
        <v>18.858248506999999</v>
      </c>
      <c r="AM585" s="88">
        <f t="shared" si="891"/>
        <v>20.953609452222221</v>
      </c>
      <c r="AN585" t="s">
        <v>2826</v>
      </c>
      <c r="AO585" s="88" t="s">
        <v>2705</v>
      </c>
    </row>
    <row r="586" spans="1:41" ht="19.5" customHeight="1">
      <c r="A586" s="742" t="s">
        <v>153</v>
      </c>
      <c r="B586" t="str">
        <f t="shared" ref="B586" si="902">+CONCATENATE(A586,"*",AH586)</f>
        <v>787013*72</v>
      </c>
      <c r="D586" s="91" t="s">
        <v>1095</v>
      </c>
      <c r="E586" s="91"/>
      <c r="F586" s="407"/>
      <c r="G586" s="265">
        <v>50</v>
      </c>
      <c r="H586" s="314"/>
      <c r="I586" s="466"/>
      <c r="J586" s="466"/>
      <c r="K586" s="58" t="s">
        <v>2604</v>
      </c>
      <c r="L586" s="63" t="s">
        <v>2615</v>
      </c>
      <c r="M586" s="16"/>
      <c r="N586" s="63"/>
      <c r="O586" s="63" t="s">
        <v>541</v>
      </c>
      <c r="P586" s="63">
        <v>38</v>
      </c>
      <c r="Q586" s="63">
        <v>38</v>
      </c>
      <c r="R586" t="str">
        <f>CONCATENATE(Tableau1[[#This Row],[LONGUEUR UNITE]],"X",Tableau1[[#This Row],[LARGEUR UNITE]])</f>
        <v>38X38</v>
      </c>
      <c r="S586" s="16" t="s">
        <v>2064</v>
      </c>
      <c r="T586" s="16"/>
      <c r="U586" s="63" t="s">
        <v>1261</v>
      </c>
      <c r="V586" s="63" t="s">
        <v>2066</v>
      </c>
      <c r="W586" s="45" t="s">
        <v>2592</v>
      </c>
      <c r="X586" s="45"/>
      <c r="Y586" s="6" t="s">
        <v>2149</v>
      </c>
      <c r="Z586" s="266">
        <v>18</v>
      </c>
      <c r="AA586" s="266">
        <v>900</v>
      </c>
      <c r="AB586" s="271">
        <v>4</v>
      </c>
      <c r="AC586" s="271">
        <v>6</v>
      </c>
      <c r="AD586" s="271">
        <v>24</v>
      </c>
      <c r="AE586" s="278">
        <f t="shared" ref="AE586" si="903">AF586/Z586</f>
        <v>5.051277777777778</v>
      </c>
      <c r="AF586" s="268">
        <v>90.923000000000002</v>
      </c>
      <c r="AG586" s="278">
        <f t="shared" si="887"/>
        <v>101.02555555555556</v>
      </c>
      <c r="AH586" s="404">
        <v>72</v>
      </c>
      <c r="AI586" s="404">
        <f t="shared" si="888"/>
        <v>3</v>
      </c>
      <c r="AJ586" s="727">
        <v>0.79695700000000003</v>
      </c>
      <c r="AK586" s="88">
        <f t="shared" si="889"/>
        <v>1.0256265938333331</v>
      </c>
      <c r="AL586" s="88">
        <f t="shared" si="890"/>
        <v>18.461278688999997</v>
      </c>
      <c r="AM586" s="88">
        <f t="shared" si="891"/>
        <v>20.512531876666664</v>
      </c>
      <c r="AN586" t="s">
        <v>2826</v>
      </c>
      <c r="AO586" s="88" t="s">
        <v>2705</v>
      </c>
    </row>
    <row r="587" spans="1:41" ht="19.5" customHeight="1">
      <c r="A587" s="742" t="s">
        <v>153</v>
      </c>
      <c r="B587" t="str">
        <f t="shared" ref="B587" si="904">+CONCATENATE(A587,"*",AH587)</f>
        <v>787013*144</v>
      </c>
      <c r="D587" s="91" t="s">
        <v>1095</v>
      </c>
      <c r="E587" s="91"/>
      <c r="F587" s="407"/>
      <c r="G587" s="265">
        <v>50</v>
      </c>
      <c r="H587" s="314"/>
      <c r="I587" s="466"/>
      <c r="J587" s="466"/>
      <c r="K587" s="58" t="s">
        <v>2604</v>
      </c>
      <c r="L587" s="63" t="s">
        <v>2615</v>
      </c>
      <c r="M587" s="16"/>
      <c r="N587" s="63"/>
      <c r="O587" s="63" t="s">
        <v>541</v>
      </c>
      <c r="P587" s="63">
        <v>38</v>
      </c>
      <c r="Q587" s="63">
        <v>38</v>
      </c>
      <c r="R587" t="str">
        <f>CONCATENATE(Tableau1[[#This Row],[LONGUEUR UNITE]],"X",Tableau1[[#This Row],[LARGEUR UNITE]])</f>
        <v>38X38</v>
      </c>
      <c r="S587" s="16" t="s">
        <v>2064</v>
      </c>
      <c r="T587" s="16"/>
      <c r="U587" s="63" t="s">
        <v>1261</v>
      </c>
      <c r="V587" s="63" t="s">
        <v>2066</v>
      </c>
      <c r="W587" s="45" t="s">
        <v>2592</v>
      </c>
      <c r="X587" s="45"/>
      <c r="Y587" s="6" t="s">
        <v>2149</v>
      </c>
      <c r="Z587" s="266">
        <v>18</v>
      </c>
      <c r="AA587" s="266">
        <v>900</v>
      </c>
      <c r="AB587" s="271">
        <v>4</v>
      </c>
      <c r="AC587" s="271">
        <v>6</v>
      </c>
      <c r="AD587" s="271">
        <v>24</v>
      </c>
      <c r="AE587" s="278">
        <f t="shared" ref="AE587" si="905">AF587/Z587</f>
        <v>5.051277777777778</v>
      </c>
      <c r="AF587" s="268">
        <v>90.923000000000002</v>
      </c>
      <c r="AG587" s="278">
        <f t="shared" si="887"/>
        <v>101.02555555555556</v>
      </c>
      <c r="AH587" s="404">
        <v>144</v>
      </c>
      <c r="AI587" s="404">
        <f t="shared" si="888"/>
        <v>6</v>
      </c>
      <c r="AJ587" s="727">
        <v>0.81075000000000008</v>
      </c>
      <c r="AK587" s="88">
        <f t="shared" si="889"/>
        <v>0.95595431944444442</v>
      </c>
      <c r="AL587" s="88">
        <f t="shared" si="890"/>
        <v>17.20717775</v>
      </c>
      <c r="AM587" s="88">
        <f t="shared" si="891"/>
        <v>19.119086388888888</v>
      </c>
      <c r="AN587" t="s">
        <v>2826</v>
      </c>
      <c r="AO587" s="88" t="s">
        <v>2705</v>
      </c>
    </row>
    <row r="588" spans="1:41" ht="19.5" customHeight="1">
      <c r="A588" s="742" t="s">
        <v>153</v>
      </c>
      <c r="B588" t="str">
        <f t="shared" ref="B588" si="906">+CONCATENATE(A588,"*",AH588)</f>
        <v>787013*360</v>
      </c>
      <c r="D588" s="91" t="s">
        <v>1095</v>
      </c>
      <c r="E588" s="91"/>
      <c r="F588" s="407"/>
      <c r="G588" s="265">
        <v>50</v>
      </c>
      <c r="H588" s="314"/>
      <c r="I588" s="466"/>
      <c r="J588" s="466"/>
      <c r="K588" s="58" t="s">
        <v>2604</v>
      </c>
      <c r="L588" s="63" t="s">
        <v>2615</v>
      </c>
      <c r="M588" s="16"/>
      <c r="N588" s="63"/>
      <c r="O588" s="63" t="s">
        <v>541</v>
      </c>
      <c r="P588" s="63">
        <v>38</v>
      </c>
      <c r="Q588" s="63">
        <v>38</v>
      </c>
      <c r="R588" t="str">
        <f>CONCATENATE(Tableau1[[#This Row],[LONGUEUR UNITE]],"X",Tableau1[[#This Row],[LARGEUR UNITE]])</f>
        <v>38X38</v>
      </c>
      <c r="S588" s="16" t="s">
        <v>2064</v>
      </c>
      <c r="T588" s="16"/>
      <c r="U588" s="63" t="s">
        <v>1261</v>
      </c>
      <c r="V588" s="63" t="s">
        <v>2066</v>
      </c>
      <c r="W588" s="45" t="s">
        <v>2592</v>
      </c>
      <c r="X588" s="45"/>
      <c r="Y588" s="6" t="s">
        <v>2149</v>
      </c>
      <c r="Z588" s="266">
        <v>18</v>
      </c>
      <c r="AA588" s="266">
        <v>900</v>
      </c>
      <c r="AB588" s="271">
        <v>4</v>
      </c>
      <c r="AC588" s="271">
        <v>6</v>
      </c>
      <c r="AD588" s="271">
        <v>24</v>
      </c>
      <c r="AE588" s="278">
        <f t="shared" ref="AE588" si="907">AF588/Z588</f>
        <v>5.051277777777778</v>
      </c>
      <c r="AF588" s="268">
        <v>90.923000000000002</v>
      </c>
      <c r="AG588" s="278">
        <f t="shared" si="887"/>
        <v>101.02555555555556</v>
      </c>
      <c r="AH588" s="404">
        <v>360</v>
      </c>
      <c r="AI588" s="404">
        <f t="shared" si="888"/>
        <v>15</v>
      </c>
      <c r="AJ588" s="727">
        <v>0.81726399999999999</v>
      </c>
      <c r="AK588" s="88">
        <f t="shared" si="889"/>
        <v>0.92305029600000033</v>
      </c>
      <c r="AL588" s="88">
        <f t="shared" si="890"/>
        <v>16.614905328000006</v>
      </c>
      <c r="AM588" s="88">
        <f t="shared" si="891"/>
        <v>18.461005920000005</v>
      </c>
      <c r="AN588" t="s">
        <v>2826</v>
      </c>
      <c r="AO588" s="88" t="s">
        <v>2705</v>
      </c>
    </row>
    <row r="589" spans="1:41" ht="19.5" customHeight="1">
      <c r="A589" s="742" t="s">
        <v>154</v>
      </c>
      <c r="B589" t="str">
        <f t="shared" si="885"/>
        <v>785416*1</v>
      </c>
      <c r="D589" s="91" t="s">
        <v>1083</v>
      </c>
      <c r="E589" s="91"/>
      <c r="F589" s="407"/>
      <c r="G589" s="265">
        <v>50</v>
      </c>
      <c r="H589" s="314"/>
      <c r="I589" s="466"/>
      <c r="J589" s="466"/>
      <c r="K589" s="58" t="s">
        <v>2604</v>
      </c>
      <c r="L589" s="63" t="s">
        <v>2615</v>
      </c>
      <c r="M589" s="16"/>
      <c r="N589" s="63"/>
      <c r="O589" s="63" t="s">
        <v>541</v>
      </c>
      <c r="P589" s="63">
        <v>38</v>
      </c>
      <c r="Q589" s="63">
        <v>38</v>
      </c>
      <c r="R589" t="str">
        <f>CONCATENATE(Tableau1[[#This Row],[LONGUEUR UNITE]],"X",Tableau1[[#This Row],[LARGEUR UNITE]])</f>
        <v>38X38</v>
      </c>
      <c r="S589" s="16" t="s">
        <v>2064</v>
      </c>
      <c r="T589" s="16"/>
      <c r="U589" s="63" t="s">
        <v>1261</v>
      </c>
      <c r="V589" s="63" t="s">
        <v>2067</v>
      </c>
      <c r="W589" s="45" t="s">
        <v>2592</v>
      </c>
      <c r="X589" s="45"/>
      <c r="Y589" s="6" t="s">
        <v>2150</v>
      </c>
      <c r="Z589" s="266">
        <v>18</v>
      </c>
      <c r="AA589" s="266">
        <v>900</v>
      </c>
      <c r="AB589" s="271">
        <v>4</v>
      </c>
      <c r="AC589" s="271">
        <v>6</v>
      </c>
      <c r="AD589" s="271">
        <v>24</v>
      </c>
      <c r="AE589" s="278">
        <f t="shared" si="886"/>
        <v>5.051277777777778</v>
      </c>
      <c r="AF589" s="268">
        <v>90.923000000000002</v>
      </c>
      <c r="AG589" s="278">
        <f t="shared" si="887"/>
        <v>101.02555555555556</v>
      </c>
      <c r="AH589" s="404">
        <v>1</v>
      </c>
      <c r="AI589" s="404">
        <f t="shared" si="888"/>
        <v>4.1666666666666664E-2</v>
      </c>
      <c r="AJ589" s="727">
        <v>0.77470399999999995</v>
      </c>
      <c r="AK589" s="88">
        <f t="shared" si="889"/>
        <v>1.1380326782222225</v>
      </c>
      <c r="AL589" s="88">
        <f t="shared" si="890"/>
        <v>20.484588208000005</v>
      </c>
      <c r="AM589" s="88">
        <f t="shared" si="891"/>
        <v>22.760653564444453</v>
      </c>
      <c r="AN589" t="s">
        <v>2826</v>
      </c>
      <c r="AO589" s="88" t="s">
        <v>2705</v>
      </c>
    </row>
    <row r="590" spans="1:41" ht="19.5" customHeight="1">
      <c r="A590" s="742" t="s">
        <v>154</v>
      </c>
      <c r="B590" t="str">
        <f t="shared" ref="B590" si="908">+CONCATENATE(A590,"*",AH590)</f>
        <v>785416*24</v>
      </c>
      <c r="D590" s="91" t="s">
        <v>1083</v>
      </c>
      <c r="E590" s="91"/>
      <c r="F590" s="407"/>
      <c r="G590" s="265">
        <v>50</v>
      </c>
      <c r="H590" s="314"/>
      <c r="I590" s="466"/>
      <c r="J590" s="466"/>
      <c r="K590" s="58" t="s">
        <v>2604</v>
      </c>
      <c r="L590" s="63" t="s">
        <v>2615</v>
      </c>
      <c r="M590" s="16"/>
      <c r="N590" s="63"/>
      <c r="O590" s="63" t="s">
        <v>541</v>
      </c>
      <c r="P590" s="63">
        <v>38</v>
      </c>
      <c r="Q590" s="63">
        <v>38</v>
      </c>
      <c r="R590" t="str">
        <f>CONCATENATE(Tableau1[[#This Row],[LONGUEUR UNITE]],"X",Tableau1[[#This Row],[LARGEUR UNITE]])</f>
        <v>38X38</v>
      </c>
      <c r="S590" s="16" t="s">
        <v>2064</v>
      </c>
      <c r="T590" s="16"/>
      <c r="U590" s="63" t="s">
        <v>1261</v>
      </c>
      <c r="V590" s="63" t="s">
        <v>2067</v>
      </c>
      <c r="W590" s="45" t="s">
        <v>2592</v>
      </c>
      <c r="X590" s="45"/>
      <c r="Y590" s="6" t="s">
        <v>2150</v>
      </c>
      <c r="Z590" s="266">
        <v>18</v>
      </c>
      <c r="AA590" s="266">
        <v>900</v>
      </c>
      <c r="AB590" s="271">
        <v>4</v>
      </c>
      <c r="AC590" s="271">
        <v>6</v>
      </c>
      <c r="AD590" s="271">
        <v>24</v>
      </c>
      <c r="AE590" s="278">
        <f t="shared" ref="AE590" si="909">AF590/Z590</f>
        <v>5.051277777777778</v>
      </c>
      <c r="AF590" s="268">
        <v>90.923000000000002</v>
      </c>
      <c r="AG590" s="278">
        <f t="shared" si="887"/>
        <v>101.02555555555556</v>
      </c>
      <c r="AH590" s="404">
        <v>24</v>
      </c>
      <c r="AI590" s="404">
        <f t="shared" si="888"/>
        <v>1</v>
      </c>
      <c r="AJ590" s="727">
        <v>0.79259100000000005</v>
      </c>
      <c r="AK590" s="88">
        <f t="shared" si="889"/>
        <v>1.0476804726111111</v>
      </c>
      <c r="AL590" s="88">
        <f t="shared" si="890"/>
        <v>18.858248506999999</v>
      </c>
      <c r="AM590" s="88">
        <f t="shared" si="891"/>
        <v>20.953609452222221</v>
      </c>
      <c r="AN590" t="s">
        <v>2826</v>
      </c>
      <c r="AO590" s="88" t="s">
        <v>2705</v>
      </c>
    </row>
    <row r="591" spans="1:41" ht="19.5" customHeight="1">
      <c r="A591" s="742" t="s">
        <v>154</v>
      </c>
      <c r="B591" t="str">
        <f t="shared" ref="B591" si="910">+CONCATENATE(A591,"*",AH591)</f>
        <v>785416*72</v>
      </c>
      <c r="D591" s="91" t="s">
        <v>1083</v>
      </c>
      <c r="E591" s="91"/>
      <c r="F591" s="407"/>
      <c r="G591" s="265">
        <v>50</v>
      </c>
      <c r="H591" s="314"/>
      <c r="I591" s="466"/>
      <c r="J591" s="466"/>
      <c r="K591" s="58" t="s">
        <v>2604</v>
      </c>
      <c r="L591" s="63" t="s">
        <v>2615</v>
      </c>
      <c r="M591" s="16"/>
      <c r="N591" s="63"/>
      <c r="O591" s="63" t="s">
        <v>541</v>
      </c>
      <c r="P591" s="63">
        <v>38</v>
      </c>
      <c r="Q591" s="63">
        <v>38</v>
      </c>
      <c r="R591" t="str">
        <f>CONCATENATE(Tableau1[[#This Row],[LONGUEUR UNITE]],"X",Tableau1[[#This Row],[LARGEUR UNITE]])</f>
        <v>38X38</v>
      </c>
      <c r="S591" s="16" t="s">
        <v>2064</v>
      </c>
      <c r="T591" s="16"/>
      <c r="U591" s="63" t="s">
        <v>1261</v>
      </c>
      <c r="V591" s="63" t="s">
        <v>2067</v>
      </c>
      <c r="W591" s="45" t="s">
        <v>2592</v>
      </c>
      <c r="X591" s="45"/>
      <c r="Y591" s="6" t="s">
        <v>2150</v>
      </c>
      <c r="Z591" s="266">
        <v>18</v>
      </c>
      <c r="AA591" s="266">
        <v>900</v>
      </c>
      <c r="AB591" s="271">
        <v>4</v>
      </c>
      <c r="AC591" s="271">
        <v>6</v>
      </c>
      <c r="AD591" s="271">
        <v>24</v>
      </c>
      <c r="AE591" s="278">
        <f t="shared" ref="AE591" si="911">AF591/Z591</f>
        <v>5.051277777777778</v>
      </c>
      <c r="AF591" s="268">
        <v>90.923000000000002</v>
      </c>
      <c r="AG591" s="278">
        <f t="shared" si="887"/>
        <v>101.02555555555556</v>
      </c>
      <c r="AH591" s="404">
        <v>72</v>
      </c>
      <c r="AI591" s="404">
        <f t="shared" si="888"/>
        <v>3</v>
      </c>
      <c r="AJ591" s="727">
        <v>0.79695700000000003</v>
      </c>
      <c r="AK591" s="88">
        <f t="shared" si="889"/>
        <v>1.0256265938333331</v>
      </c>
      <c r="AL591" s="88">
        <f t="shared" si="890"/>
        <v>18.461278688999997</v>
      </c>
      <c r="AM591" s="88">
        <f t="shared" si="891"/>
        <v>20.512531876666664</v>
      </c>
      <c r="AN591" t="s">
        <v>2826</v>
      </c>
      <c r="AO591" s="88" t="s">
        <v>2705</v>
      </c>
    </row>
    <row r="592" spans="1:41" ht="19.5" customHeight="1">
      <c r="A592" s="742" t="s">
        <v>154</v>
      </c>
      <c r="B592" t="str">
        <f t="shared" ref="B592" si="912">+CONCATENATE(A592,"*",AH592)</f>
        <v>785416*144</v>
      </c>
      <c r="D592" s="91" t="s">
        <v>1083</v>
      </c>
      <c r="E592" s="91"/>
      <c r="F592" s="407"/>
      <c r="G592" s="265">
        <v>50</v>
      </c>
      <c r="H592" s="314"/>
      <c r="I592" s="466"/>
      <c r="J592" s="466"/>
      <c r="K592" s="58" t="s">
        <v>2604</v>
      </c>
      <c r="L592" s="63" t="s">
        <v>2615</v>
      </c>
      <c r="M592" s="16"/>
      <c r="N592" s="63"/>
      <c r="O592" s="63" t="s">
        <v>541</v>
      </c>
      <c r="P592" s="63">
        <v>38</v>
      </c>
      <c r="Q592" s="63">
        <v>38</v>
      </c>
      <c r="R592" t="str">
        <f>CONCATENATE(Tableau1[[#This Row],[LONGUEUR UNITE]],"X",Tableau1[[#This Row],[LARGEUR UNITE]])</f>
        <v>38X38</v>
      </c>
      <c r="S592" s="16" t="s">
        <v>2064</v>
      </c>
      <c r="T592" s="16"/>
      <c r="U592" s="63" t="s">
        <v>1261</v>
      </c>
      <c r="V592" s="63" t="s">
        <v>2067</v>
      </c>
      <c r="W592" s="45" t="s">
        <v>2592</v>
      </c>
      <c r="X592" s="45"/>
      <c r="Y592" s="6" t="s">
        <v>2150</v>
      </c>
      <c r="Z592" s="266">
        <v>18</v>
      </c>
      <c r="AA592" s="266">
        <v>900</v>
      </c>
      <c r="AB592" s="271">
        <v>4</v>
      </c>
      <c r="AC592" s="271">
        <v>6</v>
      </c>
      <c r="AD592" s="271">
        <v>24</v>
      </c>
      <c r="AE592" s="278">
        <f t="shared" ref="AE592" si="913">AF592/Z592</f>
        <v>5.051277777777778</v>
      </c>
      <c r="AF592" s="268">
        <v>90.923000000000002</v>
      </c>
      <c r="AG592" s="278">
        <f t="shared" si="887"/>
        <v>101.02555555555556</v>
      </c>
      <c r="AH592" s="404">
        <v>144</v>
      </c>
      <c r="AI592" s="404">
        <f t="shared" si="888"/>
        <v>6</v>
      </c>
      <c r="AJ592" s="727">
        <v>0.81075000000000008</v>
      </c>
      <c r="AK592" s="88">
        <f t="shared" si="889"/>
        <v>0.95595431944444442</v>
      </c>
      <c r="AL592" s="88">
        <f t="shared" si="890"/>
        <v>17.20717775</v>
      </c>
      <c r="AM592" s="88">
        <f t="shared" si="891"/>
        <v>19.119086388888888</v>
      </c>
      <c r="AN592" t="s">
        <v>2826</v>
      </c>
      <c r="AO592" s="88" t="s">
        <v>2705</v>
      </c>
    </row>
    <row r="593" spans="1:41" ht="19.5" customHeight="1">
      <c r="A593" s="742" t="s">
        <v>154</v>
      </c>
      <c r="B593" t="str">
        <f t="shared" ref="B593" si="914">+CONCATENATE(A593,"*",AH593)</f>
        <v>785416*360</v>
      </c>
      <c r="D593" s="91" t="s">
        <v>1083</v>
      </c>
      <c r="E593" s="91"/>
      <c r="F593" s="407"/>
      <c r="G593" s="265">
        <v>50</v>
      </c>
      <c r="H593" s="314"/>
      <c r="I593" s="466"/>
      <c r="J593" s="466"/>
      <c r="K593" s="58" t="s">
        <v>2604</v>
      </c>
      <c r="L593" s="63" t="s">
        <v>2615</v>
      </c>
      <c r="M593" s="16"/>
      <c r="N593" s="63"/>
      <c r="O593" s="63" t="s">
        <v>541</v>
      </c>
      <c r="P593" s="63">
        <v>38</v>
      </c>
      <c r="Q593" s="63">
        <v>38</v>
      </c>
      <c r="R593" t="str">
        <f>CONCATENATE(Tableau1[[#This Row],[LONGUEUR UNITE]],"X",Tableau1[[#This Row],[LARGEUR UNITE]])</f>
        <v>38X38</v>
      </c>
      <c r="S593" s="16" t="s">
        <v>2064</v>
      </c>
      <c r="T593" s="16"/>
      <c r="U593" s="63" t="s">
        <v>1261</v>
      </c>
      <c r="V593" s="63" t="s">
        <v>2067</v>
      </c>
      <c r="W593" s="45" t="s">
        <v>2592</v>
      </c>
      <c r="X593" s="45"/>
      <c r="Y593" s="6" t="s">
        <v>2150</v>
      </c>
      <c r="Z593" s="266">
        <v>18</v>
      </c>
      <c r="AA593" s="266">
        <v>900</v>
      </c>
      <c r="AB593" s="271">
        <v>4</v>
      </c>
      <c r="AC593" s="271">
        <v>6</v>
      </c>
      <c r="AD593" s="271">
        <v>24</v>
      </c>
      <c r="AE593" s="278">
        <f t="shared" ref="AE593" si="915">AF593/Z593</f>
        <v>5.051277777777778</v>
      </c>
      <c r="AF593" s="268">
        <v>90.923000000000002</v>
      </c>
      <c r="AG593" s="278">
        <f t="shared" si="887"/>
        <v>101.02555555555556</v>
      </c>
      <c r="AH593" s="404">
        <v>360</v>
      </c>
      <c r="AI593" s="404">
        <f t="shared" si="888"/>
        <v>15</v>
      </c>
      <c r="AJ593" s="727">
        <v>0.81726399999999999</v>
      </c>
      <c r="AK593" s="88">
        <f t="shared" si="889"/>
        <v>0.92305029600000033</v>
      </c>
      <c r="AL593" s="88">
        <f t="shared" si="890"/>
        <v>16.614905328000006</v>
      </c>
      <c r="AM593" s="88">
        <f t="shared" si="891"/>
        <v>18.461005920000005</v>
      </c>
      <c r="AN593" t="s">
        <v>2826</v>
      </c>
      <c r="AO593" s="88" t="s">
        <v>2705</v>
      </c>
    </row>
    <row r="594" spans="1:41" ht="19.5" customHeight="1">
      <c r="A594" s="742" t="s">
        <v>155</v>
      </c>
      <c r="B594" t="str">
        <f t="shared" si="885"/>
        <v>785376*1</v>
      </c>
      <c r="D594" s="91" t="s">
        <v>1081</v>
      </c>
      <c r="E594" s="91"/>
      <c r="F594" s="407"/>
      <c r="G594" s="265">
        <v>50</v>
      </c>
      <c r="H594" s="314"/>
      <c r="I594" s="466"/>
      <c r="J594" s="466"/>
      <c r="K594" s="58" t="s">
        <v>2604</v>
      </c>
      <c r="L594" s="63" t="s">
        <v>2615</v>
      </c>
      <c r="M594" s="16"/>
      <c r="N594" s="63"/>
      <c r="O594" s="63" t="s">
        <v>541</v>
      </c>
      <c r="P594" s="63">
        <v>38</v>
      </c>
      <c r="Q594" s="63">
        <v>38</v>
      </c>
      <c r="R594" t="str">
        <f>CONCATENATE(Tableau1[[#This Row],[LONGUEUR UNITE]],"X",Tableau1[[#This Row],[LARGEUR UNITE]])</f>
        <v>38X38</v>
      </c>
      <c r="S594" s="16" t="s">
        <v>2064</v>
      </c>
      <c r="T594" s="16"/>
      <c r="U594" s="63" t="s">
        <v>1261</v>
      </c>
      <c r="V594" s="63" t="s">
        <v>2068</v>
      </c>
      <c r="W594" s="45" t="s">
        <v>2592</v>
      </c>
      <c r="X594" s="45"/>
      <c r="Y594" s="6" t="s">
        <v>2151</v>
      </c>
      <c r="Z594" s="266">
        <v>18</v>
      </c>
      <c r="AA594" s="266">
        <v>900</v>
      </c>
      <c r="AB594" s="271">
        <v>4</v>
      </c>
      <c r="AC594" s="271">
        <v>6</v>
      </c>
      <c r="AD594" s="271">
        <v>24</v>
      </c>
      <c r="AE594" s="278">
        <f t="shared" si="886"/>
        <v>5.051277777777778</v>
      </c>
      <c r="AF594" s="268">
        <v>90.923000000000002</v>
      </c>
      <c r="AG594" s="278">
        <f t="shared" si="887"/>
        <v>101.02555555555556</v>
      </c>
      <c r="AH594" s="404">
        <v>1</v>
      </c>
      <c r="AI594" s="404">
        <f t="shared" si="888"/>
        <v>4.1666666666666664E-2</v>
      </c>
      <c r="AJ594" s="727">
        <v>0.77470399999999995</v>
      </c>
      <c r="AK594" s="88">
        <f t="shared" si="889"/>
        <v>1.1380326782222225</v>
      </c>
      <c r="AL594" s="88">
        <f t="shared" si="890"/>
        <v>20.484588208000005</v>
      </c>
      <c r="AM594" s="88">
        <f t="shared" si="891"/>
        <v>22.760653564444453</v>
      </c>
      <c r="AN594" t="s">
        <v>2826</v>
      </c>
      <c r="AO594" s="88" t="s">
        <v>2705</v>
      </c>
    </row>
    <row r="595" spans="1:41" ht="19.5" customHeight="1">
      <c r="A595" s="742" t="s">
        <v>155</v>
      </c>
      <c r="B595" t="str">
        <f t="shared" ref="B595" si="916">+CONCATENATE(A595,"*",AH595)</f>
        <v>785376*24</v>
      </c>
      <c r="D595" s="91" t="s">
        <v>1081</v>
      </c>
      <c r="E595" s="91"/>
      <c r="F595" s="407"/>
      <c r="G595" s="265">
        <v>50</v>
      </c>
      <c r="H595" s="314"/>
      <c r="I595" s="466"/>
      <c r="J595" s="466"/>
      <c r="K595" s="58" t="s">
        <v>2604</v>
      </c>
      <c r="L595" s="63" t="s">
        <v>2615</v>
      </c>
      <c r="M595" s="16"/>
      <c r="N595" s="63"/>
      <c r="O595" s="63" t="s">
        <v>541</v>
      </c>
      <c r="P595" s="63">
        <v>38</v>
      </c>
      <c r="Q595" s="63">
        <v>38</v>
      </c>
      <c r="R595" t="str">
        <f>CONCATENATE(Tableau1[[#This Row],[LONGUEUR UNITE]],"X",Tableau1[[#This Row],[LARGEUR UNITE]])</f>
        <v>38X38</v>
      </c>
      <c r="S595" s="16" t="s">
        <v>2064</v>
      </c>
      <c r="T595" s="16"/>
      <c r="U595" s="63" t="s">
        <v>1261</v>
      </c>
      <c r="V595" s="63" t="s">
        <v>2068</v>
      </c>
      <c r="W595" s="45" t="s">
        <v>2592</v>
      </c>
      <c r="X595" s="45"/>
      <c r="Y595" s="6" t="s">
        <v>2151</v>
      </c>
      <c r="Z595" s="266">
        <v>18</v>
      </c>
      <c r="AA595" s="266">
        <v>900</v>
      </c>
      <c r="AB595" s="271">
        <v>4</v>
      </c>
      <c r="AC595" s="271">
        <v>6</v>
      </c>
      <c r="AD595" s="271">
        <v>24</v>
      </c>
      <c r="AE595" s="278">
        <f t="shared" ref="AE595" si="917">AF595/Z595</f>
        <v>5.051277777777778</v>
      </c>
      <c r="AF595" s="268">
        <v>90.923000000000002</v>
      </c>
      <c r="AG595" s="278">
        <f t="shared" si="887"/>
        <v>101.02555555555556</v>
      </c>
      <c r="AH595" s="404">
        <v>24</v>
      </c>
      <c r="AI595" s="404">
        <f t="shared" si="888"/>
        <v>1</v>
      </c>
      <c r="AJ595" s="727">
        <v>0.79259100000000005</v>
      </c>
      <c r="AK595" s="88">
        <f t="shared" si="889"/>
        <v>1.0476804726111111</v>
      </c>
      <c r="AL595" s="88">
        <f t="shared" si="890"/>
        <v>18.858248506999999</v>
      </c>
      <c r="AM595" s="88">
        <f t="shared" si="891"/>
        <v>20.953609452222221</v>
      </c>
      <c r="AN595" t="s">
        <v>2826</v>
      </c>
      <c r="AO595" s="88" t="s">
        <v>2705</v>
      </c>
    </row>
    <row r="596" spans="1:41" ht="19.5" customHeight="1">
      <c r="A596" s="742" t="s">
        <v>155</v>
      </c>
      <c r="B596" t="str">
        <f t="shared" ref="B596" si="918">+CONCATENATE(A596,"*",AH596)</f>
        <v>785376*72</v>
      </c>
      <c r="D596" s="91" t="s">
        <v>1081</v>
      </c>
      <c r="E596" s="91"/>
      <c r="F596" s="407"/>
      <c r="G596" s="265">
        <v>50</v>
      </c>
      <c r="H596" s="314"/>
      <c r="I596" s="466"/>
      <c r="J596" s="466"/>
      <c r="K596" s="58" t="s">
        <v>2604</v>
      </c>
      <c r="L596" s="63" t="s">
        <v>2615</v>
      </c>
      <c r="M596" s="16"/>
      <c r="N596" s="63"/>
      <c r="O596" s="63" t="s">
        <v>541</v>
      </c>
      <c r="P596" s="63">
        <v>38</v>
      </c>
      <c r="Q596" s="63">
        <v>38</v>
      </c>
      <c r="R596" t="str">
        <f>CONCATENATE(Tableau1[[#This Row],[LONGUEUR UNITE]],"X",Tableau1[[#This Row],[LARGEUR UNITE]])</f>
        <v>38X38</v>
      </c>
      <c r="S596" s="16" t="s">
        <v>2064</v>
      </c>
      <c r="T596" s="16"/>
      <c r="U596" s="63" t="s">
        <v>1261</v>
      </c>
      <c r="V596" s="63" t="s">
        <v>2068</v>
      </c>
      <c r="W596" s="45" t="s">
        <v>2592</v>
      </c>
      <c r="X596" s="45"/>
      <c r="Y596" s="6" t="s">
        <v>2151</v>
      </c>
      <c r="Z596" s="266">
        <v>18</v>
      </c>
      <c r="AA596" s="266">
        <v>900</v>
      </c>
      <c r="AB596" s="271">
        <v>4</v>
      </c>
      <c r="AC596" s="271">
        <v>6</v>
      </c>
      <c r="AD596" s="271">
        <v>24</v>
      </c>
      <c r="AE596" s="278">
        <f t="shared" ref="AE596" si="919">AF596/Z596</f>
        <v>5.051277777777778</v>
      </c>
      <c r="AF596" s="268">
        <v>90.923000000000002</v>
      </c>
      <c r="AG596" s="278">
        <f t="shared" si="887"/>
        <v>101.02555555555556</v>
      </c>
      <c r="AH596" s="404">
        <v>72</v>
      </c>
      <c r="AI596" s="404">
        <f t="shared" si="888"/>
        <v>3</v>
      </c>
      <c r="AJ596" s="727">
        <v>0.79695700000000003</v>
      </c>
      <c r="AK596" s="88">
        <f t="shared" si="889"/>
        <v>1.0256265938333331</v>
      </c>
      <c r="AL596" s="88">
        <f t="shared" si="890"/>
        <v>18.461278688999997</v>
      </c>
      <c r="AM596" s="88">
        <f t="shared" si="891"/>
        <v>20.512531876666664</v>
      </c>
      <c r="AN596" t="s">
        <v>2826</v>
      </c>
      <c r="AO596" s="88" t="s">
        <v>2705</v>
      </c>
    </row>
    <row r="597" spans="1:41" ht="19.5" customHeight="1">
      <c r="A597" s="742" t="s">
        <v>155</v>
      </c>
      <c r="B597" t="str">
        <f t="shared" ref="B597" si="920">+CONCATENATE(A597,"*",AH597)</f>
        <v>785376*144</v>
      </c>
      <c r="D597" s="91" t="s">
        <v>1081</v>
      </c>
      <c r="E597" s="91"/>
      <c r="F597" s="407"/>
      <c r="G597" s="265">
        <v>50</v>
      </c>
      <c r="H597" s="314"/>
      <c r="I597" s="466"/>
      <c r="J597" s="466"/>
      <c r="K597" s="58" t="s">
        <v>2604</v>
      </c>
      <c r="L597" s="63" t="s">
        <v>2615</v>
      </c>
      <c r="M597" s="16"/>
      <c r="N597" s="63"/>
      <c r="O597" s="63" t="s">
        <v>541</v>
      </c>
      <c r="P597" s="63">
        <v>38</v>
      </c>
      <c r="Q597" s="63">
        <v>38</v>
      </c>
      <c r="R597" t="str">
        <f>CONCATENATE(Tableau1[[#This Row],[LONGUEUR UNITE]],"X",Tableau1[[#This Row],[LARGEUR UNITE]])</f>
        <v>38X38</v>
      </c>
      <c r="S597" s="16" t="s">
        <v>2064</v>
      </c>
      <c r="T597" s="16"/>
      <c r="U597" s="63" t="s">
        <v>1261</v>
      </c>
      <c r="V597" s="63" t="s">
        <v>2068</v>
      </c>
      <c r="W597" s="45" t="s">
        <v>2592</v>
      </c>
      <c r="X597" s="45"/>
      <c r="Y597" s="6" t="s">
        <v>2151</v>
      </c>
      <c r="Z597" s="266">
        <v>18</v>
      </c>
      <c r="AA597" s="266">
        <v>900</v>
      </c>
      <c r="AB597" s="271">
        <v>4</v>
      </c>
      <c r="AC597" s="271">
        <v>6</v>
      </c>
      <c r="AD597" s="271">
        <v>24</v>
      </c>
      <c r="AE597" s="278">
        <f t="shared" ref="AE597" si="921">AF597/Z597</f>
        <v>5.051277777777778</v>
      </c>
      <c r="AF597" s="268">
        <v>90.923000000000002</v>
      </c>
      <c r="AG597" s="278">
        <f t="shared" si="887"/>
        <v>101.02555555555556</v>
      </c>
      <c r="AH597" s="404">
        <v>144</v>
      </c>
      <c r="AI597" s="404">
        <f t="shared" si="888"/>
        <v>6</v>
      </c>
      <c r="AJ597" s="727">
        <v>0.81075000000000008</v>
      </c>
      <c r="AK597" s="88">
        <f t="shared" si="889"/>
        <v>0.95595431944444442</v>
      </c>
      <c r="AL597" s="88">
        <f t="shared" si="890"/>
        <v>17.20717775</v>
      </c>
      <c r="AM597" s="88">
        <f t="shared" si="891"/>
        <v>19.119086388888888</v>
      </c>
      <c r="AN597" t="s">
        <v>2826</v>
      </c>
      <c r="AO597" s="88" t="s">
        <v>2705</v>
      </c>
    </row>
    <row r="598" spans="1:41" ht="19.5" customHeight="1">
      <c r="A598" s="742" t="s">
        <v>155</v>
      </c>
      <c r="B598" t="str">
        <f t="shared" ref="B598" si="922">+CONCATENATE(A598,"*",AH598)</f>
        <v>785376*360</v>
      </c>
      <c r="D598" s="91" t="s">
        <v>1081</v>
      </c>
      <c r="E598" s="91"/>
      <c r="F598" s="407"/>
      <c r="G598" s="265">
        <v>50</v>
      </c>
      <c r="H598" s="314"/>
      <c r="I598" s="466"/>
      <c r="J598" s="466"/>
      <c r="K598" s="58" t="s">
        <v>2604</v>
      </c>
      <c r="L598" s="63" t="s">
        <v>2615</v>
      </c>
      <c r="M598" s="16"/>
      <c r="N598" s="63"/>
      <c r="O598" s="63" t="s">
        <v>541</v>
      </c>
      <c r="P598" s="63">
        <v>38</v>
      </c>
      <c r="Q598" s="63">
        <v>38</v>
      </c>
      <c r="R598" t="str">
        <f>CONCATENATE(Tableau1[[#This Row],[LONGUEUR UNITE]],"X",Tableau1[[#This Row],[LARGEUR UNITE]])</f>
        <v>38X38</v>
      </c>
      <c r="S598" s="16" t="s">
        <v>2064</v>
      </c>
      <c r="T598" s="16"/>
      <c r="U598" s="63" t="s">
        <v>1261</v>
      </c>
      <c r="V598" s="63" t="s">
        <v>2068</v>
      </c>
      <c r="W598" s="45" t="s">
        <v>2592</v>
      </c>
      <c r="X598" s="45"/>
      <c r="Y598" s="6" t="s">
        <v>2151</v>
      </c>
      <c r="Z598" s="266">
        <v>18</v>
      </c>
      <c r="AA598" s="266">
        <v>900</v>
      </c>
      <c r="AB598" s="271">
        <v>4</v>
      </c>
      <c r="AC598" s="271">
        <v>6</v>
      </c>
      <c r="AD598" s="271">
        <v>24</v>
      </c>
      <c r="AE598" s="278">
        <f t="shared" ref="AE598" si="923">AF598/Z598</f>
        <v>5.051277777777778</v>
      </c>
      <c r="AF598" s="268">
        <v>90.923000000000002</v>
      </c>
      <c r="AG598" s="278">
        <f t="shared" si="887"/>
        <v>101.02555555555556</v>
      </c>
      <c r="AH598" s="404">
        <v>360</v>
      </c>
      <c r="AI598" s="404">
        <f t="shared" si="888"/>
        <v>15</v>
      </c>
      <c r="AJ598" s="727">
        <v>0.81726399999999999</v>
      </c>
      <c r="AK598" s="88">
        <f t="shared" si="889"/>
        <v>0.92305029600000033</v>
      </c>
      <c r="AL598" s="88">
        <f t="shared" si="890"/>
        <v>16.614905328000006</v>
      </c>
      <c r="AM598" s="88">
        <f t="shared" si="891"/>
        <v>18.461005920000005</v>
      </c>
      <c r="AN598" t="s">
        <v>2826</v>
      </c>
      <c r="AO598" s="88" t="s">
        <v>2705</v>
      </c>
    </row>
    <row r="599" spans="1:41" ht="19.5" customHeight="1">
      <c r="A599" s="742" t="s">
        <v>156</v>
      </c>
      <c r="B599" t="str">
        <f t="shared" si="885"/>
        <v>785036*1</v>
      </c>
      <c r="D599" s="91" t="s">
        <v>1139</v>
      </c>
      <c r="E599" s="91"/>
      <c r="F599" s="407"/>
      <c r="G599" s="265">
        <v>50</v>
      </c>
      <c r="H599" s="314"/>
      <c r="I599" s="466"/>
      <c r="J599" s="466"/>
      <c r="K599" s="58" t="s">
        <v>2604</v>
      </c>
      <c r="L599" s="63" t="s">
        <v>2615</v>
      </c>
      <c r="M599" s="16"/>
      <c r="N599" s="63"/>
      <c r="O599" s="63" t="s">
        <v>541</v>
      </c>
      <c r="P599" s="63">
        <v>38</v>
      </c>
      <c r="Q599" s="63">
        <v>38</v>
      </c>
      <c r="R599" t="str">
        <f>CONCATENATE(Tableau1[[#This Row],[LONGUEUR UNITE]],"X",Tableau1[[#This Row],[LARGEUR UNITE]])</f>
        <v>38X38</v>
      </c>
      <c r="S599" s="16" t="s">
        <v>2064</v>
      </c>
      <c r="T599" s="16"/>
      <c r="U599" s="63" t="s">
        <v>1261</v>
      </c>
      <c r="V599" s="63" t="s">
        <v>2087</v>
      </c>
      <c r="W599" s="45" t="s">
        <v>2592</v>
      </c>
      <c r="X599" s="45"/>
      <c r="Y599" s="6" t="s">
        <v>2152</v>
      </c>
      <c r="Z599" s="266">
        <v>18</v>
      </c>
      <c r="AA599" s="266">
        <v>900</v>
      </c>
      <c r="AB599" s="271">
        <v>4</v>
      </c>
      <c r="AC599" s="271">
        <v>6</v>
      </c>
      <c r="AD599" s="271">
        <v>24</v>
      </c>
      <c r="AE599" s="278">
        <f t="shared" si="886"/>
        <v>5.051277777777778</v>
      </c>
      <c r="AF599" s="268">
        <v>90.923000000000002</v>
      </c>
      <c r="AG599" s="278">
        <f t="shared" si="887"/>
        <v>101.02555555555556</v>
      </c>
      <c r="AH599" s="404">
        <v>1</v>
      </c>
      <c r="AI599" s="404">
        <f t="shared" si="888"/>
        <v>4.1666666666666664E-2</v>
      </c>
      <c r="AJ599" s="727">
        <v>0.77470399999999995</v>
      </c>
      <c r="AK599" s="88">
        <f t="shared" si="889"/>
        <v>1.1380326782222225</v>
      </c>
      <c r="AL599" s="88">
        <f t="shared" si="890"/>
        <v>20.484588208000005</v>
      </c>
      <c r="AM599" s="88">
        <f t="shared" si="891"/>
        <v>22.760653564444453</v>
      </c>
      <c r="AN599" t="s">
        <v>2826</v>
      </c>
      <c r="AO599" s="88" t="s">
        <v>2705</v>
      </c>
    </row>
    <row r="600" spans="1:41" ht="19.5" customHeight="1">
      <c r="A600" s="742" t="s">
        <v>156</v>
      </c>
      <c r="B600" t="str">
        <f t="shared" ref="B600" si="924">+CONCATENATE(A600,"*",AH600)</f>
        <v>785036*24</v>
      </c>
      <c r="D600" s="91" t="s">
        <v>1139</v>
      </c>
      <c r="E600" s="91"/>
      <c r="F600" s="407"/>
      <c r="G600" s="265">
        <v>50</v>
      </c>
      <c r="H600" s="314"/>
      <c r="I600" s="466"/>
      <c r="J600" s="466"/>
      <c r="K600" s="58" t="s">
        <v>2604</v>
      </c>
      <c r="L600" s="63" t="s">
        <v>2615</v>
      </c>
      <c r="M600" s="16"/>
      <c r="N600" s="63"/>
      <c r="O600" s="63" t="s">
        <v>541</v>
      </c>
      <c r="P600" s="63">
        <v>38</v>
      </c>
      <c r="Q600" s="63">
        <v>38</v>
      </c>
      <c r="R600" t="str">
        <f>CONCATENATE(Tableau1[[#This Row],[LONGUEUR UNITE]],"X",Tableau1[[#This Row],[LARGEUR UNITE]])</f>
        <v>38X38</v>
      </c>
      <c r="S600" s="16" t="s">
        <v>2064</v>
      </c>
      <c r="T600" s="16"/>
      <c r="U600" s="63" t="s">
        <v>1261</v>
      </c>
      <c r="V600" s="63" t="s">
        <v>2087</v>
      </c>
      <c r="W600" s="45" t="s">
        <v>2592</v>
      </c>
      <c r="X600" s="45"/>
      <c r="Y600" s="6" t="s">
        <v>2152</v>
      </c>
      <c r="Z600" s="266">
        <v>18</v>
      </c>
      <c r="AA600" s="266">
        <v>900</v>
      </c>
      <c r="AB600" s="271">
        <v>4</v>
      </c>
      <c r="AC600" s="271">
        <v>6</v>
      </c>
      <c r="AD600" s="271">
        <v>24</v>
      </c>
      <c r="AE600" s="278">
        <f t="shared" ref="AE600" si="925">AF600/Z600</f>
        <v>5.051277777777778</v>
      </c>
      <c r="AF600" s="268">
        <v>90.923000000000002</v>
      </c>
      <c r="AG600" s="278">
        <f t="shared" si="887"/>
        <v>101.02555555555556</v>
      </c>
      <c r="AH600" s="404">
        <v>24</v>
      </c>
      <c r="AI600" s="404">
        <f t="shared" si="888"/>
        <v>1</v>
      </c>
      <c r="AJ600" s="727">
        <v>0.79259100000000005</v>
      </c>
      <c r="AK600" s="88">
        <f t="shared" si="889"/>
        <v>1.0476804726111111</v>
      </c>
      <c r="AL600" s="88">
        <f t="shared" si="890"/>
        <v>18.858248506999999</v>
      </c>
      <c r="AM600" s="88">
        <f t="shared" si="891"/>
        <v>20.953609452222221</v>
      </c>
      <c r="AN600" t="s">
        <v>2826</v>
      </c>
      <c r="AO600" s="88" t="s">
        <v>2705</v>
      </c>
    </row>
    <row r="601" spans="1:41" ht="19.5" customHeight="1">
      <c r="A601" s="742" t="s">
        <v>156</v>
      </c>
      <c r="B601" t="str">
        <f t="shared" ref="B601" si="926">+CONCATENATE(A601,"*",AH601)</f>
        <v>785036*72</v>
      </c>
      <c r="D601" s="91" t="s">
        <v>1139</v>
      </c>
      <c r="E601" s="91"/>
      <c r="F601" s="407"/>
      <c r="G601" s="265">
        <v>50</v>
      </c>
      <c r="H601" s="314"/>
      <c r="I601" s="466"/>
      <c r="J601" s="466"/>
      <c r="K601" s="58" t="s">
        <v>2604</v>
      </c>
      <c r="L601" s="63" t="s">
        <v>2615</v>
      </c>
      <c r="M601" s="16"/>
      <c r="N601" s="63"/>
      <c r="O601" s="63" t="s">
        <v>541</v>
      </c>
      <c r="P601" s="63">
        <v>38</v>
      </c>
      <c r="Q601" s="63">
        <v>38</v>
      </c>
      <c r="R601" t="str">
        <f>CONCATENATE(Tableau1[[#This Row],[LONGUEUR UNITE]],"X",Tableau1[[#This Row],[LARGEUR UNITE]])</f>
        <v>38X38</v>
      </c>
      <c r="S601" s="16" t="s">
        <v>2064</v>
      </c>
      <c r="T601" s="16"/>
      <c r="U601" s="63" t="s">
        <v>1261</v>
      </c>
      <c r="V601" s="63" t="s">
        <v>2087</v>
      </c>
      <c r="W601" s="45" t="s">
        <v>2592</v>
      </c>
      <c r="X601" s="45"/>
      <c r="Y601" s="6" t="s">
        <v>2152</v>
      </c>
      <c r="Z601" s="266">
        <v>18</v>
      </c>
      <c r="AA601" s="266">
        <v>900</v>
      </c>
      <c r="AB601" s="271">
        <v>4</v>
      </c>
      <c r="AC601" s="271">
        <v>6</v>
      </c>
      <c r="AD601" s="271">
        <v>24</v>
      </c>
      <c r="AE601" s="278">
        <f t="shared" ref="AE601" si="927">AF601/Z601</f>
        <v>5.051277777777778</v>
      </c>
      <c r="AF601" s="268">
        <v>90.923000000000002</v>
      </c>
      <c r="AG601" s="278">
        <f t="shared" si="887"/>
        <v>101.02555555555556</v>
      </c>
      <c r="AH601" s="404">
        <v>72</v>
      </c>
      <c r="AI601" s="404">
        <f t="shared" si="888"/>
        <v>3</v>
      </c>
      <c r="AJ601" s="727">
        <v>0.79695700000000003</v>
      </c>
      <c r="AK601" s="88">
        <f t="shared" si="889"/>
        <v>1.0256265938333331</v>
      </c>
      <c r="AL601" s="88">
        <f t="shared" si="890"/>
        <v>18.461278688999997</v>
      </c>
      <c r="AM601" s="88">
        <f t="shared" si="891"/>
        <v>20.512531876666664</v>
      </c>
      <c r="AN601" t="s">
        <v>2826</v>
      </c>
      <c r="AO601" s="88" t="s">
        <v>2705</v>
      </c>
    </row>
    <row r="602" spans="1:41" ht="19.5" customHeight="1">
      <c r="A602" s="742" t="s">
        <v>156</v>
      </c>
      <c r="B602" t="str">
        <f t="shared" ref="B602" si="928">+CONCATENATE(A602,"*",AH602)</f>
        <v>785036*144</v>
      </c>
      <c r="D602" s="91" t="s">
        <v>1139</v>
      </c>
      <c r="E602" s="91"/>
      <c r="F602" s="407"/>
      <c r="G602" s="265">
        <v>50</v>
      </c>
      <c r="H602" s="314"/>
      <c r="I602" s="466"/>
      <c r="J602" s="466"/>
      <c r="K602" s="58" t="s">
        <v>2604</v>
      </c>
      <c r="L602" s="63" t="s">
        <v>2615</v>
      </c>
      <c r="M602" s="16"/>
      <c r="N602" s="63"/>
      <c r="O602" s="63" t="s">
        <v>541</v>
      </c>
      <c r="P602" s="63">
        <v>38</v>
      </c>
      <c r="Q602" s="63">
        <v>38</v>
      </c>
      <c r="R602" t="str">
        <f>CONCATENATE(Tableau1[[#This Row],[LONGUEUR UNITE]],"X",Tableau1[[#This Row],[LARGEUR UNITE]])</f>
        <v>38X38</v>
      </c>
      <c r="S602" s="16" t="s">
        <v>2064</v>
      </c>
      <c r="T602" s="16"/>
      <c r="U602" s="63" t="s">
        <v>1261</v>
      </c>
      <c r="V602" s="63" t="s">
        <v>2087</v>
      </c>
      <c r="W602" s="45" t="s">
        <v>2592</v>
      </c>
      <c r="X602" s="45"/>
      <c r="Y602" s="6" t="s">
        <v>2152</v>
      </c>
      <c r="Z602" s="266">
        <v>18</v>
      </c>
      <c r="AA602" s="266">
        <v>900</v>
      </c>
      <c r="AB602" s="271">
        <v>4</v>
      </c>
      <c r="AC602" s="271">
        <v>6</v>
      </c>
      <c r="AD602" s="271">
        <v>24</v>
      </c>
      <c r="AE602" s="278">
        <f t="shared" ref="AE602" si="929">AF602/Z602</f>
        <v>5.051277777777778</v>
      </c>
      <c r="AF602" s="268">
        <v>90.923000000000002</v>
      </c>
      <c r="AG602" s="278">
        <f t="shared" si="887"/>
        <v>101.02555555555556</v>
      </c>
      <c r="AH602" s="404">
        <v>144</v>
      </c>
      <c r="AI602" s="404">
        <f t="shared" si="888"/>
        <v>6</v>
      </c>
      <c r="AJ602" s="727">
        <v>0.81075000000000008</v>
      </c>
      <c r="AK602" s="88">
        <f t="shared" si="889"/>
        <v>0.95595431944444442</v>
      </c>
      <c r="AL602" s="88">
        <f t="shared" si="890"/>
        <v>17.20717775</v>
      </c>
      <c r="AM602" s="88">
        <f t="shared" si="891"/>
        <v>19.119086388888888</v>
      </c>
      <c r="AN602" t="s">
        <v>2826</v>
      </c>
      <c r="AO602" s="88" t="s">
        <v>2705</v>
      </c>
    </row>
    <row r="603" spans="1:41" ht="19.5" customHeight="1">
      <c r="A603" s="742" t="s">
        <v>156</v>
      </c>
      <c r="B603" t="str">
        <f t="shared" ref="B603" si="930">+CONCATENATE(A603,"*",AH603)</f>
        <v>785036*360</v>
      </c>
      <c r="D603" s="91" t="s">
        <v>1139</v>
      </c>
      <c r="E603" s="91"/>
      <c r="F603" s="407"/>
      <c r="G603" s="265">
        <v>50</v>
      </c>
      <c r="H603" s="314"/>
      <c r="I603" s="466"/>
      <c r="J603" s="466"/>
      <c r="K603" s="58" t="s">
        <v>2604</v>
      </c>
      <c r="L603" s="63" t="s">
        <v>2615</v>
      </c>
      <c r="M603" s="16"/>
      <c r="N603" s="63"/>
      <c r="O603" s="63" t="s">
        <v>541</v>
      </c>
      <c r="P603" s="63">
        <v>38</v>
      </c>
      <c r="Q603" s="63">
        <v>38</v>
      </c>
      <c r="R603" t="str">
        <f>CONCATENATE(Tableau1[[#This Row],[LONGUEUR UNITE]],"X",Tableau1[[#This Row],[LARGEUR UNITE]])</f>
        <v>38X38</v>
      </c>
      <c r="S603" s="16" t="s">
        <v>2064</v>
      </c>
      <c r="T603" s="16"/>
      <c r="U603" s="63" t="s">
        <v>1261</v>
      </c>
      <c r="V603" s="63" t="s">
        <v>2087</v>
      </c>
      <c r="W603" s="45" t="s">
        <v>2592</v>
      </c>
      <c r="X603" s="45"/>
      <c r="Y603" s="6" t="s">
        <v>2152</v>
      </c>
      <c r="Z603" s="266">
        <v>18</v>
      </c>
      <c r="AA603" s="266">
        <v>900</v>
      </c>
      <c r="AB603" s="271">
        <v>4</v>
      </c>
      <c r="AC603" s="271">
        <v>6</v>
      </c>
      <c r="AD603" s="271">
        <v>24</v>
      </c>
      <c r="AE603" s="278">
        <f t="shared" ref="AE603" si="931">AF603/Z603</f>
        <v>5.051277777777778</v>
      </c>
      <c r="AF603" s="268">
        <v>90.923000000000002</v>
      </c>
      <c r="AG603" s="278">
        <f t="shared" si="887"/>
        <v>101.02555555555556</v>
      </c>
      <c r="AH603" s="404">
        <v>360</v>
      </c>
      <c r="AI603" s="404">
        <f t="shared" si="888"/>
        <v>15</v>
      </c>
      <c r="AJ603" s="727">
        <v>0.81726399999999999</v>
      </c>
      <c r="AK603" s="88">
        <f t="shared" si="889"/>
        <v>0.92305029600000033</v>
      </c>
      <c r="AL603" s="88">
        <f t="shared" si="890"/>
        <v>16.614905328000006</v>
      </c>
      <c r="AM603" s="88">
        <f t="shared" si="891"/>
        <v>18.461005920000005</v>
      </c>
      <c r="AN603" t="s">
        <v>2826</v>
      </c>
      <c r="AO603" s="88" t="s">
        <v>2705</v>
      </c>
    </row>
    <row r="604" spans="1:41" ht="19.5" customHeight="1">
      <c r="A604" s="742" t="s">
        <v>157</v>
      </c>
      <c r="B604" t="str">
        <f t="shared" si="885"/>
        <v>785996*1</v>
      </c>
      <c r="D604" s="91" t="s">
        <v>1092</v>
      </c>
      <c r="E604" s="91"/>
      <c r="F604" s="407"/>
      <c r="G604" s="265">
        <v>50</v>
      </c>
      <c r="H604" s="314"/>
      <c r="I604" s="466"/>
      <c r="J604" s="466"/>
      <c r="K604" s="58" t="s">
        <v>2604</v>
      </c>
      <c r="L604" s="63" t="s">
        <v>2615</v>
      </c>
      <c r="M604" s="16"/>
      <c r="N604" s="63"/>
      <c r="O604" s="63" t="s">
        <v>541</v>
      </c>
      <c r="P604" s="63">
        <v>38</v>
      </c>
      <c r="Q604" s="63">
        <v>38</v>
      </c>
      <c r="R604" t="str">
        <f>CONCATENATE(Tableau1[[#This Row],[LONGUEUR UNITE]],"X",Tableau1[[#This Row],[LARGEUR UNITE]])</f>
        <v>38X38</v>
      </c>
      <c r="S604" s="16" t="s">
        <v>2064</v>
      </c>
      <c r="T604" s="16"/>
      <c r="U604" s="63" t="s">
        <v>1261</v>
      </c>
      <c r="V604" s="63" t="s">
        <v>2070</v>
      </c>
      <c r="W604" s="45" t="s">
        <v>2592</v>
      </c>
      <c r="X604" s="45"/>
      <c r="Y604" s="6" t="s">
        <v>2153</v>
      </c>
      <c r="Z604" s="266">
        <v>18</v>
      </c>
      <c r="AA604" s="266">
        <v>900</v>
      </c>
      <c r="AB604" s="271">
        <v>4</v>
      </c>
      <c r="AC604" s="271">
        <v>6</v>
      </c>
      <c r="AD604" s="271">
        <v>24</v>
      </c>
      <c r="AE604" s="278">
        <f t="shared" si="886"/>
        <v>5.051277777777778</v>
      </c>
      <c r="AF604" s="268">
        <v>90.923000000000002</v>
      </c>
      <c r="AG604" s="278">
        <f t="shared" si="887"/>
        <v>101.02555555555556</v>
      </c>
      <c r="AH604" s="404">
        <v>1</v>
      </c>
      <c r="AI604" s="404">
        <f t="shared" si="888"/>
        <v>4.1666666666666664E-2</v>
      </c>
      <c r="AJ604" s="727">
        <v>0.77470399999999995</v>
      </c>
      <c r="AK604" s="88">
        <f t="shared" si="889"/>
        <v>1.1380326782222225</v>
      </c>
      <c r="AL604" s="88">
        <f t="shared" si="890"/>
        <v>20.484588208000005</v>
      </c>
      <c r="AM604" s="88">
        <f t="shared" si="891"/>
        <v>22.760653564444453</v>
      </c>
      <c r="AN604" t="s">
        <v>2826</v>
      </c>
      <c r="AO604" s="88" t="s">
        <v>2705</v>
      </c>
    </row>
    <row r="605" spans="1:41" ht="19.5" customHeight="1">
      <c r="A605" s="742" t="s">
        <v>157</v>
      </c>
      <c r="B605" t="str">
        <f t="shared" ref="B605" si="932">+CONCATENATE(A605,"*",AH605)</f>
        <v>785996*24</v>
      </c>
      <c r="D605" s="91" t="s">
        <v>1092</v>
      </c>
      <c r="E605" s="91"/>
      <c r="F605" s="407"/>
      <c r="G605" s="265">
        <v>50</v>
      </c>
      <c r="H605" s="314"/>
      <c r="I605" s="466"/>
      <c r="J605" s="466"/>
      <c r="K605" s="58" t="s">
        <v>2604</v>
      </c>
      <c r="L605" s="63" t="s">
        <v>2615</v>
      </c>
      <c r="M605" s="16"/>
      <c r="N605" s="63"/>
      <c r="O605" s="63" t="s">
        <v>541</v>
      </c>
      <c r="P605" s="63">
        <v>38</v>
      </c>
      <c r="Q605" s="63">
        <v>38</v>
      </c>
      <c r="R605" t="str">
        <f>CONCATENATE(Tableau1[[#This Row],[LONGUEUR UNITE]],"X",Tableau1[[#This Row],[LARGEUR UNITE]])</f>
        <v>38X38</v>
      </c>
      <c r="S605" s="16" t="s">
        <v>2064</v>
      </c>
      <c r="T605" s="16"/>
      <c r="U605" s="63" t="s">
        <v>1261</v>
      </c>
      <c r="V605" s="63" t="s">
        <v>2070</v>
      </c>
      <c r="W605" s="45" t="s">
        <v>2592</v>
      </c>
      <c r="X605" s="45"/>
      <c r="Y605" s="6" t="s">
        <v>2153</v>
      </c>
      <c r="Z605" s="266">
        <v>18</v>
      </c>
      <c r="AA605" s="266">
        <v>900</v>
      </c>
      <c r="AB605" s="271">
        <v>4</v>
      </c>
      <c r="AC605" s="271">
        <v>6</v>
      </c>
      <c r="AD605" s="271">
        <v>24</v>
      </c>
      <c r="AE605" s="278">
        <f t="shared" ref="AE605" si="933">AF605/Z605</f>
        <v>5.051277777777778</v>
      </c>
      <c r="AF605" s="268">
        <v>90.923000000000002</v>
      </c>
      <c r="AG605" s="278">
        <f t="shared" si="887"/>
        <v>101.02555555555556</v>
      </c>
      <c r="AH605" s="404">
        <v>24</v>
      </c>
      <c r="AI605" s="404">
        <f t="shared" si="888"/>
        <v>1</v>
      </c>
      <c r="AJ605" s="727">
        <v>0.79259100000000005</v>
      </c>
      <c r="AK605" s="88">
        <f t="shared" si="889"/>
        <v>1.0476804726111111</v>
      </c>
      <c r="AL605" s="88">
        <f t="shared" si="890"/>
        <v>18.858248506999999</v>
      </c>
      <c r="AM605" s="88">
        <f t="shared" si="891"/>
        <v>20.953609452222221</v>
      </c>
      <c r="AN605" t="s">
        <v>2826</v>
      </c>
      <c r="AO605" s="88" t="s">
        <v>2705</v>
      </c>
    </row>
    <row r="606" spans="1:41" ht="19.5" customHeight="1">
      <c r="A606" s="742" t="s">
        <v>157</v>
      </c>
      <c r="B606" t="str">
        <f t="shared" ref="B606" si="934">+CONCATENATE(A606,"*",AH606)</f>
        <v>785996*72</v>
      </c>
      <c r="D606" s="91" t="s">
        <v>1092</v>
      </c>
      <c r="E606" s="91"/>
      <c r="F606" s="407"/>
      <c r="G606" s="265">
        <v>50</v>
      </c>
      <c r="H606" s="314"/>
      <c r="I606" s="466"/>
      <c r="J606" s="466"/>
      <c r="K606" s="58" t="s">
        <v>2604</v>
      </c>
      <c r="L606" s="63" t="s">
        <v>2615</v>
      </c>
      <c r="M606" s="16"/>
      <c r="N606" s="63"/>
      <c r="O606" s="63" t="s">
        <v>541</v>
      </c>
      <c r="P606" s="63">
        <v>38</v>
      </c>
      <c r="Q606" s="63">
        <v>38</v>
      </c>
      <c r="R606" t="str">
        <f>CONCATENATE(Tableau1[[#This Row],[LONGUEUR UNITE]],"X",Tableau1[[#This Row],[LARGEUR UNITE]])</f>
        <v>38X38</v>
      </c>
      <c r="S606" s="16" t="s">
        <v>2064</v>
      </c>
      <c r="T606" s="16"/>
      <c r="U606" s="63" t="s">
        <v>1261</v>
      </c>
      <c r="V606" s="63" t="s">
        <v>2070</v>
      </c>
      <c r="W606" s="45" t="s">
        <v>2592</v>
      </c>
      <c r="X606" s="45"/>
      <c r="Y606" s="6" t="s">
        <v>2153</v>
      </c>
      <c r="Z606" s="266">
        <v>18</v>
      </c>
      <c r="AA606" s="266">
        <v>900</v>
      </c>
      <c r="AB606" s="271">
        <v>4</v>
      </c>
      <c r="AC606" s="271">
        <v>6</v>
      </c>
      <c r="AD606" s="271">
        <v>24</v>
      </c>
      <c r="AE606" s="278">
        <f t="shared" ref="AE606" si="935">AF606/Z606</f>
        <v>5.051277777777778</v>
      </c>
      <c r="AF606" s="268">
        <v>90.923000000000002</v>
      </c>
      <c r="AG606" s="278">
        <f t="shared" si="887"/>
        <v>101.02555555555556</v>
      </c>
      <c r="AH606" s="404">
        <v>72</v>
      </c>
      <c r="AI606" s="404">
        <f t="shared" si="888"/>
        <v>3</v>
      </c>
      <c r="AJ606" s="727">
        <v>0.79695700000000003</v>
      </c>
      <c r="AK606" s="88">
        <f t="shared" si="889"/>
        <v>1.0256265938333331</v>
      </c>
      <c r="AL606" s="88">
        <f t="shared" si="890"/>
        <v>18.461278688999997</v>
      </c>
      <c r="AM606" s="88">
        <f t="shared" si="891"/>
        <v>20.512531876666664</v>
      </c>
      <c r="AN606" t="s">
        <v>2826</v>
      </c>
      <c r="AO606" s="88" t="s">
        <v>2705</v>
      </c>
    </row>
    <row r="607" spans="1:41" ht="19.5" customHeight="1">
      <c r="A607" s="742" t="s">
        <v>157</v>
      </c>
      <c r="B607" t="str">
        <f t="shared" ref="B607" si="936">+CONCATENATE(A607,"*",AH607)</f>
        <v>785996*144</v>
      </c>
      <c r="D607" s="91" t="s">
        <v>1092</v>
      </c>
      <c r="E607" s="91"/>
      <c r="F607" s="407"/>
      <c r="G607" s="265">
        <v>50</v>
      </c>
      <c r="H607" s="314"/>
      <c r="I607" s="466"/>
      <c r="J607" s="466"/>
      <c r="K607" s="58" t="s">
        <v>2604</v>
      </c>
      <c r="L607" s="63" t="s">
        <v>2615</v>
      </c>
      <c r="M607" s="16"/>
      <c r="N607" s="63"/>
      <c r="O607" s="63" t="s">
        <v>541</v>
      </c>
      <c r="P607" s="63">
        <v>38</v>
      </c>
      <c r="Q607" s="63">
        <v>38</v>
      </c>
      <c r="R607" t="str">
        <f>CONCATENATE(Tableau1[[#This Row],[LONGUEUR UNITE]],"X",Tableau1[[#This Row],[LARGEUR UNITE]])</f>
        <v>38X38</v>
      </c>
      <c r="S607" s="16" t="s">
        <v>2064</v>
      </c>
      <c r="T607" s="16"/>
      <c r="U607" s="63" t="s">
        <v>1261</v>
      </c>
      <c r="V607" s="63" t="s">
        <v>2070</v>
      </c>
      <c r="W607" s="45" t="s">
        <v>2592</v>
      </c>
      <c r="X607" s="45"/>
      <c r="Y607" s="6" t="s">
        <v>2153</v>
      </c>
      <c r="Z607" s="266">
        <v>18</v>
      </c>
      <c r="AA607" s="266">
        <v>900</v>
      </c>
      <c r="AB607" s="271">
        <v>4</v>
      </c>
      <c r="AC607" s="271">
        <v>6</v>
      </c>
      <c r="AD607" s="271">
        <v>24</v>
      </c>
      <c r="AE607" s="278">
        <f t="shared" ref="AE607" si="937">AF607/Z607</f>
        <v>5.051277777777778</v>
      </c>
      <c r="AF607" s="268">
        <v>90.923000000000002</v>
      </c>
      <c r="AG607" s="278">
        <f t="shared" si="887"/>
        <v>101.02555555555556</v>
      </c>
      <c r="AH607" s="404">
        <v>144</v>
      </c>
      <c r="AI607" s="404">
        <f t="shared" si="888"/>
        <v>6</v>
      </c>
      <c r="AJ607" s="727">
        <v>0.81075000000000008</v>
      </c>
      <c r="AK607" s="88">
        <f t="shared" si="889"/>
        <v>0.95595431944444442</v>
      </c>
      <c r="AL607" s="88">
        <f t="shared" si="890"/>
        <v>17.20717775</v>
      </c>
      <c r="AM607" s="88">
        <f t="shared" si="891"/>
        <v>19.119086388888888</v>
      </c>
      <c r="AN607" t="s">
        <v>2826</v>
      </c>
      <c r="AO607" s="88" t="s">
        <v>2705</v>
      </c>
    </row>
    <row r="608" spans="1:41" ht="19.5" customHeight="1">
      <c r="A608" s="742" t="s">
        <v>157</v>
      </c>
      <c r="B608" t="str">
        <f t="shared" ref="B608" si="938">+CONCATENATE(A608,"*",AH608)</f>
        <v>785996*360</v>
      </c>
      <c r="D608" s="91" t="s">
        <v>1092</v>
      </c>
      <c r="E608" s="91"/>
      <c r="F608" s="407"/>
      <c r="G608" s="265">
        <v>50</v>
      </c>
      <c r="H608" s="314"/>
      <c r="I608" s="466"/>
      <c r="J608" s="466"/>
      <c r="K608" s="58" t="s">
        <v>2604</v>
      </c>
      <c r="L608" s="63" t="s">
        <v>2615</v>
      </c>
      <c r="M608" s="16"/>
      <c r="N608" s="63"/>
      <c r="O608" s="63" t="s">
        <v>541</v>
      </c>
      <c r="P608" s="63">
        <v>38</v>
      </c>
      <c r="Q608" s="63">
        <v>38</v>
      </c>
      <c r="R608" t="str">
        <f>CONCATENATE(Tableau1[[#This Row],[LONGUEUR UNITE]],"X",Tableau1[[#This Row],[LARGEUR UNITE]])</f>
        <v>38X38</v>
      </c>
      <c r="S608" s="16" t="s">
        <v>2064</v>
      </c>
      <c r="T608" s="16"/>
      <c r="U608" s="63" t="s">
        <v>1261</v>
      </c>
      <c r="V608" s="63" t="s">
        <v>2070</v>
      </c>
      <c r="W608" s="45" t="s">
        <v>2592</v>
      </c>
      <c r="X608" s="45"/>
      <c r="Y608" s="6" t="s">
        <v>2153</v>
      </c>
      <c r="Z608" s="266">
        <v>18</v>
      </c>
      <c r="AA608" s="266">
        <v>900</v>
      </c>
      <c r="AB608" s="271">
        <v>4</v>
      </c>
      <c r="AC608" s="271">
        <v>6</v>
      </c>
      <c r="AD608" s="271">
        <v>24</v>
      </c>
      <c r="AE608" s="278">
        <f t="shared" ref="AE608" si="939">AF608/Z608</f>
        <v>5.051277777777778</v>
      </c>
      <c r="AF608" s="268">
        <v>90.923000000000002</v>
      </c>
      <c r="AG608" s="278">
        <f t="shared" si="887"/>
        <v>101.02555555555556</v>
      </c>
      <c r="AH608" s="404">
        <v>360</v>
      </c>
      <c r="AI608" s="404">
        <f t="shared" si="888"/>
        <v>15</v>
      </c>
      <c r="AJ608" s="727">
        <v>0.81726399999999999</v>
      </c>
      <c r="AK608" s="88">
        <f t="shared" si="889"/>
        <v>0.92305029600000033</v>
      </c>
      <c r="AL608" s="88">
        <f t="shared" si="890"/>
        <v>16.614905328000006</v>
      </c>
      <c r="AM608" s="88">
        <f t="shared" si="891"/>
        <v>18.461005920000005</v>
      </c>
      <c r="AN608" t="s">
        <v>2826</v>
      </c>
      <c r="AO608" s="88" t="s">
        <v>2705</v>
      </c>
    </row>
    <row r="609" spans="1:41" ht="19.5" customHeight="1">
      <c r="A609" s="742" t="s">
        <v>158</v>
      </c>
      <c r="B609" t="str">
        <f t="shared" si="885"/>
        <v>785426*1</v>
      </c>
      <c r="D609" s="91" t="s">
        <v>1079</v>
      </c>
      <c r="E609" s="91"/>
      <c r="F609" s="407"/>
      <c r="G609" s="265">
        <v>50</v>
      </c>
      <c r="H609" s="314"/>
      <c r="I609" s="466"/>
      <c r="J609" s="466"/>
      <c r="K609" s="58" t="s">
        <v>2604</v>
      </c>
      <c r="L609" s="63" t="s">
        <v>2615</v>
      </c>
      <c r="M609" s="16"/>
      <c r="N609" s="63"/>
      <c r="O609" s="63" t="s">
        <v>541</v>
      </c>
      <c r="P609" s="63">
        <v>38</v>
      </c>
      <c r="Q609" s="63">
        <v>38</v>
      </c>
      <c r="R609" t="str">
        <f>CONCATENATE(Tableau1[[#This Row],[LONGUEUR UNITE]],"X",Tableau1[[#This Row],[LARGEUR UNITE]])</f>
        <v>38X38</v>
      </c>
      <c r="S609" s="16" t="s">
        <v>2064</v>
      </c>
      <c r="T609" s="16"/>
      <c r="U609" s="63" t="s">
        <v>1261</v>
      </c>
      <c r="V609" s="63" t="s">
        <v>2089</v>
      </c>
      <c r="W609" s="45" t="s">
        <v>2592</v>
      </c>
      <c r="X609" s="45"/>
      <c r="Y609" s="6" t="s">
        <v>2154</v>
      </c>
      <c r="Z609" s="266">
        <v>18</v>
      </c>
      <c r="AA609" s="266">
        <v>900</v>
      </c>
      <c r="AB609" s="271">
        <v>4</v>
      </c>
      <c r="AC609" s="271">
        <v>6</v>
      </c>
      <c r="AD609" s="271">
        <v>24</v>
      </c>
      <c r="AE609" s="278">
        <f t="shared" si="886"/>
        <v>5.051277777777778</v>
      </c>
      <c r="AF609" s="268">
        <v>90.923000000000002</v>
      </c>
      <c r="AG609" s="278">
        <f t="shared" si="887"/>
        <v>101.02555555555556</v>
      </c>
      <c r="AH609" s="404">
        <v>1</v>
      </c>
      <c r="AI609" s="404">
        <f t="shared" si="888"/>
        <v>4.1666666666666664E-2</v>
      </c>
      <c r="AJ609" s="727">
        <v>0.77470399999999995</v>
      </c>
      <c r="AK609" s="88">
        <f t="shared" si="889"/>
        <v>1.1380326782222225</v>
      </c>
      <c r="AL609" s="88">
        <f t="shared" si="890"/>
        <v>20.484588208000005</v>
      </c>
      <c r="AM609" s="88">
        <f t="shared" si="891"/>
        <v>22.760653564444453</v>
      </c>
      <c r="AN609" t="s">
        <v>2826</v>
      </c>
      <c r="AO609" s="88" t="s">
        <v>2705</v>
      </c>
    </row>
    <row r="610" spans="1:41" ht="19.5" customHeight="1">
      <c r="A610" s="742" t="s">
        <v>158</v>
      </c>
      <c r="B610" t="str">
        <f t="shared" ref="B610" si="940">+CONCATENATE(A610,"*",AH610)</f>
        <v>785426*24</v>
      </c>
      <c r="D610" s="91" t="s">
        <v>1079</v>
      </c>
      <c r="E610" s="91"/>
      <c r="F610" s="407"/>
      <c r="G610" s="265">
        <v>50</v>
      </c>
      <c r="H610" s="314"/>
      <c r="I610" s="466"/>
      <c r="J610" s="466"/>
      <c r="K610" s="58" t="s">
        <v>2604</v>
      </c>
      <c r="L610" s="63" t="s">
        <v>2615</v>
      </c>
      <c r="M610" s="16"/>
      <c r="N610" s="63"/>
      <c r="O610" s="63" t="s">
        <v>541</v>
      </c>
      <c r="P610" s="63">
        <v>38</v>
      </c>
      <c r="Q610" s="63">
        <v>38</v>
      </c>
      <c r="R610" t="str">
        <f>CONCATENATE(Tableau1[[#This Row],[LONGUEUR UNITE]],"X",Tableau1[[#This Row],[LARGEUR UNITE]])</f>
        <v>38X38</v>
      </c>
      <c r="S610" s="16" t="s">
        <v>2064</v>
      </c>
      <c r="T610" s="16"/>
      <c r="U610" s="63" t="s">
        <v>1261</v>
      </c>
      <c r="V610" s="63" t="s">
        <v>2089</v>
      </c>
      <c r="W610" s="45" t="s">
        <v>2592</v>
      </c>
      <c r="X610" s="45"/>
      <c r="Y610" s="6" t="s">
        <v>2154</v>
      </c>
      <c r="Z610" s="266">
        <v>18</v>
      </c>
      <c r="AA610" s="266">
        <v>900</v>
      </c>
      <c r="AB610" s="271">
        <v>4</v>
      </c>
      <c r="AC610" s="271">
        <v>6</v>
      </c>
      <c r="AD610" s="271">
        <v>24</v>
      </c>
      <c r="AE610" s="278">
        <f t="shared" ref="AE610" si="941">AF610/Z610</f>
        <v>5.051277777777778</v>
      </c>
      <c r="AF610" s="268">
        <v>90.923000000000002</v>
      </c>
      <c r="AG610" s="278">
        <f t="shared" si="887"/>
        <v>101.02555555555556</v>
      </c>
      <c r="AH610" s="404">
        <v>24</v>
      </c>
      <c r="AI610" s="404">
        <f t="shared" si="888"/>
        <v>1</v>
      </c>
      <c r="AJ610" s="727">
        <v>0.79259100000000005</v>
      </c>
      <c r="AK610" s="88">
        <f t="shared" si="889"/>
        <v>1.0476804726111111</v>
      </c>
      <c r="AL610" s="88">
        <f t="shared" si="890"/>
        <v>18.858248506999999</v>
      </c>
      <c r="AM610" s="88">
        <f t="shared" si="891"/>
        <v>20.953609452222221</v>
      </c>
      <c r="AN610" t="s">
        <v>2826</v>
      </c>
      <c r="AO610" s="88" t="s">
        <v>2705</v>
      </c>
    </row>
    <row r="611" spans="1:41" ht="19.5" customHeight="1">
      <c r="A611" s="742" t="s">
        <v>158</v>
      </c>
      <c r="B611" t="str">
        <f t="shared" ref="B611" si="942">+CONCATENATE(A611,"*",AH611)</f>
        <v>785426*72</v>
      </c>
      <c r="D611" s="91" t="s">
        <v>1079</v>
      </c>
      <c r="E611" s="91"/>
      <c r="F611" s="407"/>
      <c r="G611" s="265">
        <v>50</v>
      </c>
      <c r="H611" s="314"/>
      <c r="I611" s="466"/>
      <c r="J611" s="466"/>
      <c r="K611" s="58" t="s">
        <v>2604</v>
      </c>
      <c r="L611" s="63" t="s">
        <v>2615</v>
      </c>
      <c r="M611" s="16"/>
      <c r="N611" s="63"/>
      <c r="O611" s="63" t="s">
        <v>541</v>
      </c>
      <c r="P611" s="63">
        <v>38</v>
      </c>
      <c r="Q611" s="63">
        <v>38</v>
      </c>
      <c r="R611" t="str">
        <f>CONCATENATE(Tableau1[[#This Row],[LONGUEUR UNITE]],"X",Tableau1[[#This Row],[LARGEUR UNITE]])</f>
        <v>38X38</v>
      </c>
      <c r="S611" s="16" t="s">
        <v>2064</v>
      </c>
      <c r="T611" s="16"/>
      <c r="U611" s="63" t="s">
        <v>1261</v>
      </c>
      <c r="V611" s="63" t="s">
        <v>2089</v>
      </c>
      <c r="W611" s="45" t="s">
        <v>2592</v>
      </c>
      <c r="X611" s="45"/>
      <c r="Y611" s="6" t="s">
        <v>2154</v>
      </c>
      <c r="Z611" s="266">
        <v>18</v>
      </c>
      <c r="AA611" s="266">
        <v>900</v>
      </c>
      <c r="AB611" s="271">
        <v>4</v>
      </c>
      <c r="AC611" s="271">
        <v>6</v>
      </c>
      <c r="AD611" s="271">
        <v>24</v>
      </c>
      <c r="AE611" s="278">
        <f t="shared" ref="AE611" si="943">AF611/Z611</f>
        <v>5.051277777777778</v>
      </c>
      <c r="AF611" s="268">
        <v>90.923000000000002</v>
      </c>
      <c r="AG611" s="278">
        <f t="shared" si="887"/>
        <v>101.02555555555556</v>
      </c>
      <c r="AH611" s="404">
        <v>72</v>
      </c>
      <c r="AI611" s="404">
        <f t="shared" si="888"/>
        <v>3</v>
      </c>
      <c r="AJ611" s="727">
        <v>0.79695700000000003</v>
      </c>
      <c r="AK611" s="88">
        <f t="shared" si="889"/>
        <v>1.0256265938333331</v>
      </c>
      <c r="AL611" s="88">
        <f t="shared" si="890"/>
        <v>18.461278688999997</v>
      </c>
      <c r="AM611" s="88">
        <f t="shared" si="891"/>
        <v>20.512531876666664</v>
      </c>
      <c r="AN611" t="s">
        <v>2826</v>
      </c>
      <c r="AO611" s="88" t="s">
        <v>2705</v>
      </c>
    </row>
    <row r="612" spans="1:41" ht="19.5" customHeight="1">
      <c r="A612" s="742" t="s">
        <v>158</v>
      </c>
      <c r="B612" t="str">
        <f t="shared" ref="B612" si="944">+CONCATENATE(A612,"*",AH612)</f>
        <v>785426*144</v>
      </c>
      <c r="D612" s="91" t="s">
        <v>1079</v>
      </c>
      <c r="E612" s="91"/>
      <c r="F612" s="407"/>
      <c r="G612" s="265">
        <v>50</v>
      </c>
      <c r="H612" s="314"/>
      <c r="I612" s="466"/>
      <c r="J612" s="466"/>
      <c r="K612" s="58" t="s">
        <v>2604</v>
      </c>
      <c r="L612" s="63" t="s">
        <v>2615</v>
      </c>
      <c r="M612" s="16"/>
      <c r="N612" s="63"/>
      <c r="O612" s="63" t="s">
        <v>541</v>
      </c>
      <c r="P612" s="63">
        <v>38</v>
      </c>
      <c r="Q612" s="63">
        <v>38</v>
      </c>
      <c r="R612" t="str">
        <f>CONCATENATE(Tableau1[[#This Row],[LONGUEUR UNITE]],"X",Tableau1[[#This Row],[LARGEUR UNITE]])</f>
        <v>38X38</v>
      </c>
      <c r="S612" s="16" t="s">
        <v>2064</v>
      </c>
      <c r="T612" s="16"/>
      <c r="U612" s="63" t="s">
        <v>1261</v>
      </c>
      <c r="V612" s="63" t="s">
        <v>2089</v>
      </c>
      <c r="W612" s="45" t="s">
        <v>2592</v>
      </c>
      <c r="X612" s="45"/>
      <c r="Y612" s="6" t="s">
        <v>2154</v>
      </c>
      <c r="Z612" s="266">
        <v>18</v>
      </c>
      <c r="AA612" s="266">
        <v>900</v>
      </c>
      <c r="AB612" s="271">
        <v>4</v>
      </c>
      <c r="AC612" s="271">
        <v>6</v>
      </c>
      <c r="AD612" s="271">
        <v>24</v>
      </c>
      <c r="AE612" s="278">
        <f t="shared" ref="AE612" si="945">AF612/Z612</f>
        <v>5.051277777777778</v>
      </c>
      <c r="AF612" s="268">
        <v>90.923000000000002</v>
      </c>
      <c r="AG612" s="278">
        <f t="shared" si="887"/>
        <v>101.02555555555556</v>
      </c>
      <c r="AH612" s="404">
        <v>144</v>
      </c>
      <c r="AI612" s="404">
        <f t="shared" si="888"/>
        <v>6</v>
      </c>
      <c r="AJ612" s="727">
        <v>0.81075000000000008</v>
      </c>
      <c r="AK612" s="88">
        <f t="shared" si="889"/>
        <v>0.95595431944444442</v>
      </c>
      <c r="AL612" s="88">
        <f t="shared" si="890"/>
        <v>17.20717775</v>
      </c>
      <c r="AM612" s="88">
        <f t="shared" si="891"/>
        <v>19.119086388888888</v>
      </c>
      <c r="AN612" t="s">
        <v>2826</v>
      </c>
      <c r="AO612" s="88" t="s">
        <v>2705</v>
      </c>
    </row>
    <row r="613" spans="1:41" ht="19.5" customHeight="1">
      <c r="A613" s="742" t="s">
        <v>158</v>
      </c>
      <c r="B613" t="str">
        <f t="shared" ref="B613" si="946">+CONCATENATE(A613,"*",AH613)</f>
        <v>785426*360</v>
      </c>
      <c r="D613" s="91" t="s">
        <v>1079</v>
      </c>
      <c r="E613" s="91"/>
      <c r="F613" s="407"/>
      <c r="G613" s="265">
        <v>50</v>
      </c>
      <c r="H613" s="314"/>
      <c r="I613" s="466"/>
      <c r="J613" s="466"/>
      <c r="K613" s="58" t="s">
        <v>2604</v>
      </c>
      <c r="L613" s="63" t="s">
        <v>2615</v>
      </c>
      <c r="M613" s="16"/>
      <c r="N613" s="63"/>
      <c r="O613" s="63" t="s">
        <v>541</v>
      </c>
      <c r="P613" s="63">
        <v>38</v>
      </c>
      <c r="Q613" s="63">
        <v>38</v>
      </c>
      <c r="R613" t="str">
        <f>CONCATENATE(Tableau1[[#This Row],[LONGUEUR UNITE]],"X",Tableau1[[#This Row],[LARGEUR UNITE]])</f>
        <v>38X38</v>
      </c>
      <c r="S613" s="16" t="s">
        <v>2064</v>
      </c>
      <c r="T613" s="16"/>
      <c r="U613" s="63" t="s">
        <v>1261</v>
      </c>
      <c r="V613" s="63" t="s">
        <v>2089</v>
      </c>
      <c r="W613" s="45" t="s">
        <v>2592</v>
      </c>
      <c r="X613" s="45"/>
      <c r="Y613" s="6" t="s">
        <v>2154</v>
      </c>
      <c r="Z613" s="266">
        <v>18</v>
      </c>
      <c r="AA613" s="266">
        <v>900</v>
      </c>
      <c r="AB613" s="271">
        <v>4</v>
      </c>
      <c r="AC613" s="271">
        <v>6</v>
      </c>
      <c r="AD613" s="271">
        <v>24</v>
      </c>
      <c r="AE613" s="278">
        <f t="shared" ref="AE613" si="947">AF613/Z613</f>
        <v>5.051277777777778</v>
      </c>
      <c r="AF613" s="268">
        <v>90.923000000000002</v>
      </c>
      <c r="AG613" s="278">
        <f t="shared" si="887"/>
        <v>101.02555555555556</v>
      </c>
      <c r="AH613" s="404">
        <v>360</v>
      </c>
      <c r="AI613" s="404">
        <f t="shared" si="888"/>
        <v>15</v>
      </c>
      <c r="AJ613" s="727">
        <v>0.81726399999999999</v>
      </c>
      <c r="AK613" s="88">
        <f t="shared" si="889"/>
        <v>0.92305029600000033</v>
      </c>
      <c r="AL613" s="88">
        <f t="shared" si="890"/>
        <v>16.614905328000006</v>
      </c>
      <c r="AM613" s="88">
        <f t="shared" si="891"/>
        <v>18.461005920000005</v>
      </c>
      <c r="AN613" t="s">
        <v>2826</v>
      </c>
      <c r="AO613" s="88" t="s">
        <v>2705</v>
      </c>
    </row>
    <row r="614" spans="1:41" ht="19.5" customHeight="1">
      <c r="A614" s="764"/>
      <c r="D614" s="91"/>
      <c r="E614" s="91"/>
      <c r="F614" s="407"/>
      <c r="G614" s="265"/>
      <c r="H614" s="314"/>
      <c r="I614" s="466"/>
      <c r="J614" s="466"/>
      <c r="K614" s="58"/>
      <c r="L614" s="63"/>
      <c r="M614" s="63"/>
      <c r="N614" s="63"/>
      <c r="O614" s="63"/>
      <c r="P614" s="63"/>
      <c r="Q614" s="63"/>
      <c r="R614" s="63"/>
      <c r="S614" s="63"/>
      <c r="T614" s="63"/>
      <c r="U614" s="63"/>
      <c r="V614" s="64"/>
      <c r="W614" s="64"/>
      <c r="X614" s="64"/>
      <c r="Y614" s="6"/>
      <c r="Z614" s="266"/>
      <c r="AA614" s="266"/>
      <c r="AB614" s="271"/>
      <c r="AC614" s="271"/>
      <c r="AD614" s="271"/>
      <c r="AE614" s="280"/>
      <c r="AF614"/>
      <c r="AG614" s="280"/>
      <c r="AH614" s="404"/>
      <c r="AI614" s="404"/>
      <c r="AJ614" s="88"/>
      <c r="AK614" s="88"/>
      <c r="AL614" s="88"/>
      <c r="AM614" s="88"/>
      <c r="AO614" s="88"/>
    </row>
    <row r="615" spans="1:41" ht="19.5" customHeight="1">
      <c r="A615" s="742" t="s">
        <v>159</v>
      </c>
      <c r="B615" t="str">
        <f t="shared" ref="B615:B700" si="948">+CONCATENATE(A615,"*",AH615)</f>
        <v>787046*1</v>
      </c>
      <c r="D615" s="91" t="s">
        <v>1099</v>
      </c>
      <c r="E615" s="91"/>
      <c r="F615" s="407"/>
      <c r="G615" s="265">
        <v>50</v>
      </c>
      <c r="H615" s="314"/>
      <c r="I615" s="466" t="s">
        <v>1887</v>
      </c>
      <c r="J615" s="466"/>
      <c r="K615" s="58" t="s">
        <v>2604</v>
      </c>
      <c r="L615" s="63" t="s">
        <v>2615</v>
      </c>
      <c r="M615" s="16"/>
      <c r="N615" s="63"/>
      <c r="O615" s="63" t="s">
        <v>2071</v>
      </c>
      <c r="P615" s="63">
        <v>38</v>
      </c>
      <c r="Q615" s="63">
        <v>38</v>
      </c>
      <c r="R615" t="str">
        <f>CONCATENATE(Tableau1[[#This Row],[LONGUEUR UNITE]],"X",Tableau1[[#This Row],[LARGEUR UNITE]])</f>
        <v>38X38</v>
      </c>
      <c r="S615" s="16" t="s">
        <v>2064</v>
      </c>
      <c r="T615" s="16"/>
      <c r="U615" s="63" t="s">
        <v>1261</v>
      </c>
      <c r="V615" s="63" t="s">
        <v>2072</v>
      </c>
      <c r="W615" s="45" t="s">
        <v>2592</v>
      </c>
      <c r="X615" s="45"/>
      <c r="Y615" s="6" t="s">
        <v>2155</v>
      </c>
      <c r="Z615" s="266">
        <v>18</v>
      </c>
      <c r="AA615" s="266">
        <v>900</v>
      </c>
      <c r="AB615" s="271">
        <v>4</v>
      </c>
      <c r="AC615" s="271">
        <v>6</v>
      </c>
      <c r="AD615" s="271">
        <v>24</v>
      </c>
      <c r="AE615" s="278">
        <f t="shared" ref="AE615:AE700" si="949">AF615/Z615</f>
        <v>5.5680000000000005</v>
      </c>
      <c r="AF615" s="268">
        <v>100.224</v>
      </c>
      <c r="AG615" s="278">
        <f t="shared" ref="AG615:AG678" si="950">AF615/AA615*1000</f>
        <v>111.36</v>
      </c>
      <c r="AH615" s="404">
        <v>1</v>
      </c>
      <c r="AI615" s="404">
        <f t="shared" ref="AI615:AI678" si="951">AH615/AD615</f>
        <v>4.1666666666666664E-2</v>
      </c>
      <c r="AJ615" s="727">
        <v>0.77470399999999995</v>
      </c>
      <c r="AK615" s="88">
        <f t="shared" ref="AK615:AK678" si="952">AL615/Z615</f>
        <v>1.2544481280000008</v>
      </c>
      <c r="AL615" s="88">
        <f t="shared" ref="AL615:AL678" si="953">AF615-(AF615*AJ615)</f>
        <v>22.580066304000013</v>
      </c>
      <c r="AM615" s="88">
        <f t="shared" ref="AM615:AM678" si="954">AL615/AA615*1000</f>
        <v>25.088962560000013</v>
      </c>
      <c r="AN615" t="s">
        <v>2826</v>
      </c>
      <c r="AO615" s="88" t="s">
        <v>2706</v>
      </c>
    </row>
    <row r="616" spans="1:41" ht="19.5" customHeight="1">
      <c r="A616" s="742" t="s">
        <v>159</v>
      </c>
      <c r="B616" t="str">
        <f t="shared" ref="B616" si="955">+CONCATENATE(A616,"*",AH616)</f>
        <v>787046*24</v>
      </c>
      <c r="D616" s="91" t="s">
        <v>1099</v>
      </c>
      <c r="E616" s="91"/>
      <c r="F616" s="407"/>
      <c r="G616" s="265">
        <v>50</v>
      </c>
      <c r="H616" s="314"/>
      <c r="I616" s="466" t="s">
        <v>1887</v>
      </c>
      <c r="J616" s="466"/>
      <c r="K616" s="58" t="s">
        <v>2604</v>
      </c>
      <c r="L616" s="63" t="s">
        <v>2615</v>
      </c>
      <c r="M616" s="16"/>
      <c r="N616" s="63"/>
      <c r="O616" s="63" t="s">
        <v>2071</v>
      </c>
      <c r="P616" s="63">
        <v>38</v>
      </c>
      <c r="Q616" s="63">
        <v>38</v>
      </c>
      <c r="R616" t="str">
        <f>CONCATENATE(Tableau1[[#This Row],[LONGUEUR UNITE]],"X",Tableau1[[#This Row],[LARGEUR UNITE]])</f>
        <v>38X38</v>
      </c>
      <c r="S616" s="16" t="s">
        <v>2064</v>
      </c>
      <c r="T616" s="16"/>
      <c r="U616" s="63" t="s">
        <v>1261</v>
      </c>
      <c r="V616" s="63" t="s">
        <v>2072</v>
      </c>
      <c r="W616" s="45" t="s">
        <v>2592</v>
      </c>
      <c r="X616" s="45"/>
      <c r="Y616" s="6" t="s">
        <v>2155</v>
      </c>
      <c r="Z616" s="266">
        <v>18</v>
      </c>
      <c r="AA616" s="266">
        <v>900</v>
      </c>
      <c r="AB616" s="271">
        <v>4</v>
      </c>
      <c r="AC616" s="271">
        <v>6</v>
      </c>
      <c r="AD616" s="271">
        <v>24</v>
      </c>
      <c r="AE616" s="278">
        <f t="shared" ref="AE616" si="956">AF616/Z616</f>
        <v>5.5680000000000005</v>
      </c>
      <c r="AF616" s="268">
        <v>100.224</v>
      </c>
      <c r="AG616" s="278">
        <f t="shared" si="950"/>
        <v>111.36</v>
      </c>
      <c r="AH616" s="404">
        <v>24</v>
      </c>
      <c r="AI616" s="404">
        <f t="shared" si="951"/>
        <v>1</v>
      </c>
      <c r="AJ616" s="727">
        <v>0.79259100000000005</v>
      </c>
      <c r="AK616" s="88">
        <f t="shared" si="952"/>
        <v>1.1548533119999993</v>
      </c>
      <c r="AL616" s="88">
        <f t="shared" si="953"/>
        <v>20.787359615999989</v>
      </c>
      <c r="AM616" s="88">
        <f t="shared" si="954"/>
        <v>23.09706623999999</v>
      </c>
      <c r="AN616" t="s">
        <v>2826</v>
      </c>
      <c r="AO616" s="88" t="s">
        <v>2706</v>
      </c>
    </row>
    <row r="617" spans="1:41" ht="19.5" customHeight="1">
      <c r="A617" s="742" t="s">
        <v>159</v>
      </c>
      <c r="B617" t="str">
        <f t="shared" ref="B617" si="957">+CONCATENATE(A617,"*",AH617)</f>
        <v>787046*72</v>
      </c>
      <c r="D617" s="91" t="s">
        <v>1099</v>
      </c>
      <c r="E617" s="91"/>
      <c r="F617" s="407"/>
      <c r="G617" s="265">
        <v>50</v>
      </c>
      <c r="H617" s="314"/>
      <c r="I617" s="466" t="s">
        <v>1887</v>
      </c>
      <c r="J617" s="466"/>
      <c r="K617" s="58" t="s">
        <v>2604</v>
      </c>
      <c r="L617" s="63" t="s">
        <v>2615</v>
      </c>
      <c r="M617" s="16"/>
      <c r="N617" s="63"/>
      <c r="O617" s="63" t="s">
        <v>2071</v>
      </c>
      <c r="P617" s="63">
        <v>38</v>
      </c>
      <c r="Q617" s="63">
        <v>38</v>
      </c>
      <c r="R617" t="str">
        <f>CONCATENATE(Tableau1[[#This Row],[LONGUEUR UNITE]],"X",Tableau1[[#This Row],[LARGEUR UNITE]])</f>
        <v>38X38</v>
      </c>
      <c r="S617" s="16" t="s">
        <v>2064</v>
      </c>
      <c r="T617" s="16"/>
      <c r="U617" s="63" t="s">
        <v>1261</v>
      </c>
      <c r="V617" s="63" t="s">
        <v>2072</v>
      </c>
      <c r="W617" s="45" t="s">
        <v>2592</v>
      </c>
      <c r="X617" s="45"/>
      <c r="Y617" s="6" t="s">
        <v>2155</v>
      </c>
      <c r="Z617" s="266">
        <v>18</v>
      </c>
      <c r="AA617" s="266">
        <v>900</v>
      </c>
      <c r="AB617" s="271">
        <v>4</v>
      </c>
      <c r="AC617" s="271">
        <v>6</v>
      </c>
      <c r="AD617" s="271">
        <v>24</v>
      </c>
      <c r="AE617" s="278">
        <f t="shared" ref="AE617" si="958">AF617/Z617</f>
        <v>5.5680000000000005</v>
      </c>
      <c r="AF617" s="268">
        <v>100.224</v>
      </c>
      <c r="AG617" s="278">
        <f t="shared" si="950"/>
        <v>111.36</v>
      </c>
      <c r="AH617" s="404">
        <v>72</v>
      </c>
      <c r="AI617" s="404">
        <f t="shared" si="951"/>
        <v>3</v>
      </c>
      <c r="AJ617" s="727">
        <v>0.79695700000000003</v>
      </c>
      <c r="AK617" s="88">
        <f t="shared" si="952"/>
        <v>1.1305434240000001</v>
      </c>
      <c r="AL617" s="88">
        <f t="shared" si="953"/>
        <v>20.349781632000003</v>
      </c>
      <c r="AM617" s="88">
        <f t="shared" si="954"/>
        <v>22.610868480000004</v>
      </c>
      <c r="AN617" t="s">
        <v>2826</v>
      </c>
      <c r="AO617" s="88" t="s">
        <v>2706</v>
      </c>
    </row>
    <row r="618" spans="1:41" ht="19.5" customHeight="1">
      <c r="A618" s="742" t="s">
        <v>159</v>
      </c>
      <c r="B618" t="str">
        <f t="shared" ref="B618" si="959">+CONCATENATE(A618,"*",AH618)</f>
        <v>787046*144</v>
      </c>
      <c r="D618" s="91" t="s">
        <v>1099</v>
      </c>
      <c r="E618" s="91"/>
      <c r="F618" s="407"/>
      <c r="G618" s="265">
        <v>50</v>
      </c>
      <c r="H618" s="314"/>
      <c r="I618" s="466" t="s">
        <v>1887</v>
      </c>
      <c r="J618" s="466"/>
      <c r="K618" s="58" t="s">
        <v>2604</v>
      </c>
      <c r="L618" s="63" t="s">
        <v>2615</v>
      </c>
      <c r="M618" s="16"/>
      <c r="N618" s="63"/>
      <c r="O618" s="63" t="s">
        <v>2071</v>
      </c>
      <c r="P618" s="63">
        <v>38</v>
      </c>
      <c r="Q618" s="63">
        <v>38</v>
      </c>
      <c r="R618" t="str">
        <f>CONCATENATE(Tableau1[[#This Row],[LONGUEUR UNITE]],"X",Tableau1[[#This Row],[LARGEUR UNITE]])</f>
        <v>38X38</v>
      </c>
      <c r="S618" s="16" t="s">
        <v>2064</v>
      </c>
      <c r="T618" s="16"/>
      <c r="U618" s="63" t="s">
        <v>1261</v>
      </c>
      <c r="V618" s="63" t="s">
        <v>2072</v>
      </c>
      <c r="W618" s="45" t="s">
        <v>2592</v>
      </c>
      <c r="X618" s="45"/>
      <c r="Y618" s="6" t="s">
        <v>2155</v>
      </c>
      <c r="Z618" s="266">
        <v>18</v>
      </c>
      <c r="AA618" s="266">
        <v>900</v>
      </c>
      <c r="AB618" s="271">
        <v>4</v>
      </c>
      <c r="AC618" s="271">
        <v>6</v>
      </c>
      <c r="AD618" s="271">
        <v>24</v>
      </c>
      <c r="AE618" s="278">
        <f t="shared" ref="AE618" si="960">AF618/Z618</f>
        <v>5.5680000000000005</v>
      </c>
      <c r="AF618" s="268">
        <v>100.224</v>
      </c>
      <c r="AG618" s="278">
        <f t="shared" si="950"/>
        <v>111.36</v>
      </c>
      <c r="AH618" s="404">
        <v>144</v>
      </c>
      <c r="AI618" s="404">
        <f t="shared" si="951"/>
        <v>6</v>
      </c>
      <c r="AJ618" s="727">
        <v>0.81075000000000008</v>
      </c>
      <c r="AK618" s="88">
        <f t="shared" si="952"/>
        <v>1.0537439999999993</v>
      </c>
      <c r="AL618" s="88">
        <f t="shared" si="953"/>
        <v>18.96739199999999</v>
      </c>
      <c r="AM618" s="88">
        <f t="shared" si="954"/>
        <v>21.074879999999986</v>
      </c>
      <c r="AN618" t="s">
        <v>2826</v>
      </c>
      <c r="AO618" s="88" t="s">
        <v>2706</v>
      </c>
    </row>
    <row r="619" spans="1:41" ht="19.5" customHeight="1">
      <c r="A619" s="742" t="s">
        <v>159</v>
      </c>
      <c r="B619" t="str">
        <f t="shared" ref="B619" si="961">+CONCATENATE(A619,"*",AH619)</f>
        <v>787046*360</v>
      </c>
      <c r="D619" s="91" t="s">
        <v>1099</v>
      </c>
      <c r="E619" s="91"/>
      <c r="F619" s="407"/>
      <c r="G619" s="265">
        <v>50</v>
      </c>
      <c r="H619" s="314"/>
      <c r="I619" s="466" t="s">
        <v>1887</v>
      </c>
      <c r="J619" s="466"/>
      <c r="K619" s="58" t="s">
        <v>2604</v>
      </c>
      <c r="L619" s="63" t="s">
        <v>2615</v>
      </c>
      <c r="M619" s="16"/>
      <c r="N619" s="63"/>
      <c r="O619" s="63" t="s">
        <v>2071</v>
      </c>
      <c r="P619" s="63">
        <v>38</v>
      </c>
      <c r="Q619" s="63">
        <v>38</v>
      </c>
      <c r="R619" t="str">
        <f>CONCATENATE(Tableau1[[#This Row],[LONGUEUR UNITE]],"X",Tableau1[[#This Row],[LARGEUR UNITE]])</f>
        <v>38X38</v>
      </c>
      <c r="S619" s="16" t="s">
        <v>2064</v>
      </c>
      <c r="T619" s="16"/>
      <c r="U619" s="63" t="s">
        <v>1261</v>
      </c>
      <c r="V619" s="63" t="s">
        <v>2072</v>
      </c>
      <c r="W619" s="45" t="s">
        <v>2592</v>
      </c>
      <c r="X619" s="45"/>
      <c r="Y619" s="6" t="s">
        <v>2155</v>
      </c>
      <c r="Z619" s="266">
        <v>18</v>
      </c>
      <c r="AA619" s="266">
        <v>900</v>
      </c>
      <c r="AB619" s="271">
        <v>4</v>
      </c>
      <c r="AC619" s="271">
        <v>6</v>
      </c>
      <c r="AD619" s="271">
        <v>24</v>
      </c>
      <c r="AE619" s="278">
        <f t="shared" ref="AE619" si="962">AF619/Z619</f>
        <v>5.5680000000000005</v>
      </c>
      <c r="AF619" s="268">
        <v>100.224</v>
      </c>
      <c r="AG619" s="278">
        <f t="shared" si="950"/>
        <v>111.36</v>
      </c>
      <c r="AH619" s="404">
        <v>360</v>
      </c>
      <c r="AI619" s="404">
        <f t="shared" si="951"/>
        <v>15</v>
      </c>
      <c r="AJ619" s="727">
        <v>0.81726399999999999</v>
      </c>
      <c r="AK619" s="88">
        <f t="shared" si="952"/>
        <v>1.017474048</v>
      </c>
      <c r="AL619" s="88">
        <f t="shared" si="953"/>
        <v>18.314532864</v>
      </c>
      <c r="AM619" s="88">
        <f t="shared" si="954"/>
        <v>20.349480960000001</v>
      </c>
      <c r="AN619" t="s">
        <v>2826</v>
      </c>
      <c r="AO619" s="88" t="s">
        <v>2706</v>
      </c>
    </row>
    <row r="620" spans="1:41" ht="19.5" customHeight="1">
      <c r="A620" s="765" t="s">
        <v>160</v>
      </c>
      <c r="B620" t="str">
        <f t="shared" si="948"/>
        <v>785986*1</v>
      </c>
      <c r="D620" s="188" t="s">
        <v>1091</v>
      </c>
      <c r="E620" s="187"/>
      <c r="F620" s="473"/>
      <c r="G620" s="229">
        <v>50</v>
      </c>
      <c r="H620" s="304"/>
      <c r="I620" s="406"/>
      <c r="J620" s="406"/>
      <c r="K620" s="126" t="s">
        <v>2604</v>
      </c>
      <c r="L620" s="63" t="s">
        <v>2615</v>
      </c>
      <c r="M620" s="16"/>
      <c r="N620" s="63"/>
      <c r="O620" s="56" t="s">
        <v>2071</v>
      </c>
      <c r="P620" s="56">
        <v>38</v>
      </c>
      <c r="Q620" s="56">
        <v>38</v>
      </c>
      <c r="R620" t="str">
        <f>CONCATENATE(Tableau1[[#This Row],[LONGUEUR UNITE]],"X",Tableau1[[#This Row],[LARGEUR UNITE]])</f>
        <v>38X38</v>
      </c>
      <c r="S620" s="16" t="s">
        <v>2064</v>
      </c>
      <c r="T620" s="16"/>
      <c r="U620" s="63" t="s">
        <v>1261</v>
      </c>
      <c r="V620" s="56" t="s">
        <v>2073</v>
      </c>
      <c r="W620" s="45" t="s">
        <v>2592</v>
      </c>
      <c r="X620" s="45"/>
      <c r="Y620" s="62" t="s">
        <v>2156</v>
      </c>
      <c r="Z620" s="176">
        <v>18</v>
      </c>
      <c r="AA620" s="177">
        <v>900</v>
      </c>
      <c r="AB620" s="271">
        <v>4</v>
      </c>
      <c r="AC620" s="271">
        <v>6</v>
      </c>
      <c r="AD620" s="271">
        <v>24</v>
      </c>
      <c r="AE620" s="278">
        <f t="shared" si="949"/>
        <v>5.5680000000000005</v>
      </c>
      <c r="AF620" s="268">
        <v>100.224</v>
      </c>
      <c r="AG620" s="278">
        <f t="shared" si="950"/>
        <v>111.36</v>
      </c>
      <c r="AH620" s="404">
        <v>1</v>
      </c>
      <c r="AI620" s="404">
        <f t="shared" si="951"/>
        <v>4.1666666666666664E-2</v>
      </c>
      <c r="AJ620" s="727">
        <v>0.77470399999999995</v>
      </c>
      <c r="AK620" s="88">
        <f t="shared" si="952"/>
        <v>1.2544481280000008</v>
      </c>
      <c r="AL620" s="88">
        <f t="shared" si="953"/>
        <v>22.580066304000013</v>
      </c>
      <c r="AM620" s="88">
        <f t="shared" si="954"/>
        <v>25.088962560000013</v>
      </c>
      <c r="AN620" t="s">
        <v>2826</v>
      </c>
      <c r="AO620" s="88" t="s">
        <v>2706</v>
      </c>
    </row>
    <row r="621" spans="1:41" ht="19.5" customHeight="1">
      <c r="A621" s="765" t="s">
        <v>160</v>
      </c>
      <c r="B621" t="str">
        <f t="shared" ref="B621" si="963">+CONCATENATE(A621,"*",AH621)</f>
        <v>785986*24</v>
      </c>
      <c r="D621" s="188" t="s">
        <v>1091</v>
      </c>
      <c r="E621" s="187"/>
      <c r="F621" s="473"/>
      <c r="G621" s="229">
        <v>50</v>
      </c>
      <c r="H621" s="304"/>
      <c r="I621" s="406"/>
      <c r="J621" s="406"/>
      <c r="K621" s="126" t="s">
        <v>2604</v>
      </c>
      <c r="L621" s="63" t="s">
        <v>2615</v>
      </c>
      <c r="M621" s="16"/>
      <c r="N621" s="63"/>
      <c r="O621" s="56" t="s">
        <v>2071</v>
      </c>
      <c r="P621" s="56">
        <v>38</v>
      </c>
      <c r="Q621" s="56">
        <v>38</v>
      </c>
      <c r="R621" t="str">
        <f>CONCATENATE(Tableau1[[#This Row],[LONGUEUR UNITE]],"X",Tableau1[[#This Row],[LARGEUR UNITE]])</f>
        <v>38X38</v>
      </c>
      <c r="S621" s="16" t="s">
        <v>2064</v>
      </c>
      <c r="T621" s="16"/>
      <c r="U621" s="63" t="s">
        <v>1261</v>
      </c>
      <c r="V621" s="56" t="s">
        <v>2073</v>
      </c>
      <c r="W621" s="45" t="s">
        <v>2592</v>
      </c>
      <c r="X621" s="45"/>
      <c r="Y621" s="62" t="s">
        <v>2156</v>
      </c>
      <c r="Z621" s="176">
        <v>18</v>
      </c>
      <c r="AA621" s="177">
        <v>900</v>
      </c>
      <c r="AB621" s="271">
        <v>4</v>
      </c>
      <c r="AC621" s="271">
        <v>6</v>
      </c>
      <c r="AD621" s="271">
        <v>24</v>
      </c>
      <c r="AE621" s="278">
        <f t="shared" ref="AE621" si="964">AF621/Z621</f>
        <v>5.5680000000000005</v>
      </c>
      <c r="AF621" s="268">
        <v>100.224</v>
      </c>
      <c r="AG621" s="278">
        <f t="shared" si="950"/>
        <v>111.36</v>
      </c>
      <c r="AH621" s="404">
        <v>24</v>
      </c>
      <c r="AI621" s="404">
        <f t="shared" si="951"/>
        <v>1</v>
      </c>
      <c r="AJ621" s="727">
        <v>0.79259100000000005</v>
      </c>
      <c r="AK621" s="88">
        <f t="shared" si="952"/>
        <v>1.1548533119999993</v>
      </c>
      <c r="AL621" s="88">
        <f t="shared" si="953"/>
        <v>20.787359615999989</v>
      </c>
      <c r="AM621" s="88">
        <f t="shared" si="954"/>
        <v>23.09706623999999</v>
      </c>
      <c r="AN621" t="s">
        <v>2826</v>
      </c>
      <c r="AO621" s="88" t="s">
        <v>2706</v>
      </c>
    </row>
    <row r="622" spans="1:41" ht="19.5" customHeight="1">
      <c r="A622" s="765" t="s">
        <v>160</v>
      </c>
      <c r="B622" t="str">
        <f t="shared" ref="B622" si="965">+CONCATENATE(A622,"*",AH622)</f>
        <v>785986*72</v>
      </c>
      <c r="D622" s="188" t="s">
        <v>1091</v>
      </c>
      <c r="E622" s="187"/>
      <c r="F622" s="473"/>
      <c r="G622" s="229">
        <v>50</v>
      </c>
      <c r="H622" s="304"/>
      <c r="I622" s="406"/>
      <c r="J622" s="406"/>
      <c r="K622" s="126" t="s">
        <v>2604</v>
      </c>
      <c r="L622" s="63" t="s">
        <v>2615</v>
      </c>
      <c r="M622" s="16"/>
      <c r="N622" s="63"/>
      <c r="O622" s="56" t="s">
        <v>2071</v>
      </c>
      <c r="P622" s="56">
        <v>38</v>
      </c>
      <c r="Q622" s="56">
        <v>38</v>
      </c>
      <c r="R622" t="str">
        <f>CONCATENATE(Tableau1[[#This Row],[LONGUEUR UNITE]],"X",Tableau1[[#This Row],[LARGEUR UNITE]])</f>
        <v>38X38</v>
      </c>
      <c r="S622" s="16" t="s">
        <v>2064</v>
      </c>
      <c r="T622" s="16"/>
      <c r="U622" s="63" t="s">
        <v>1261</v>
      </c>
      <c r="V622" s="56" t="s">
        <v>2073</v>
      </c>
      <c r="W622" s="45" t="s">
        <v>2592</v>
      </c>
      <c r="X622" s="45"/>
      <c r="Y622" s="62" t="s">
        <v>2156</v>
      </c>
      <c r="Z622" s="176">
        <v>18</v>
      </c>
      <c r="AA622" s="177">
        <v>900</v>
      </c>
      <c r="AB622" s="271">
        <v>4</v>
      </c>
      <c r="AC622" s="271">
        <v>6</v>
      </c>
      <c r="AD622" s="271">
        <v>24</v>
      </c>
      <c r="AE622" s="278">
        <f t="shared" ref="AE622" si="966">AF622/Z622</f>
        <v>5.5680000000000005</v>
      </c>
      <c r="AF622" s="268">
        <v>100.224</v>
      </c>
      <c r="AG622" s="278">
        <f t="shared" si="950"/>
        <v>111.36</v>
      </c>
      <c r="AH622" s="404">
        <v>72</v>
      </c>
      <c r="AI622" s="404">
        <f t="shared" si="951"/>
        <v>3</v>
      </c>
      <c r="AJ622" s="727">
        <v>0.79695700000000003</v>
      </c>
      <c r="AK622" s="88">
        <f t="shared" si="952"/>
        <v>1.1305434240000001</v>
      </c>
      <c r="AL622" s="88">
        <f t="shared" si="953"/>
        <v>20.349781632000003</v>
      </c>
      <c r="AM622" s="88">
        <f t="shared" si="954"/>
        <v>22.610868480000004</v>
      </c>
      <c r="AN622" t="s">
        <v>2826</v>
      </c>
      <c r="AO622" s="88" t="s">
        <v>2706</v>
      </c>
    </row>
    <row r="623" spans="1:41" ht="19.5" customHeight="1">
      <c r="A623" s="765" t="s">
        <v>160</v>
      </c>
      <c r="B623" t="str">
        <f t="shared" ref="B623" si="967">+CONCATENATE(A623,"*",AH623)</f>
        <v>785986*144</v>
      </c>
      <c r="D623" s="188" t="s">
        <v>1091</v>
      </c>
      <c r="E623" s="187"/>
      <c r="F623" s="473"/>
      <c r="G623" s="229">
        <v>50</v>
      </c>
      <c r="H623" s="304"/>
      <c r="I623" s="406"/>
      <c r="J623" s="406"/>
      <c r="K623" s="126" t="s">
        <v>2604</v>
      </c>
      <c r="L623" s="63" t="s">
        <v>2615</v>
      </c>
      <c r="M623" s="16"/>
      <c r="N623" s="63"/>
      <c r="O623" s="56" t="s">
        <v>2071</v>
      </c>
      <c r="P623" s="56">
        <v>38</v>
      </c>
      <c r="Q623" s="56">
        <v>38</v>
      </c>
      <c r="R623" t="str">
        <f>CONCATENATE(Tableau1[[#This Row],[LONGUEUR UNITE]],"X",Tableau1[[#This Row],[LARGEUR UNITE]])</f>
        <v>38X38</v>
      </c>
      <c r="S623" s="16" t="s">
        <v>2064</v>
      </c>
      <c r="T623" s="16"/>
      <c r="U623" s="63" t="s">
        <v>1261</v>
      </c>
      <c r="V623" s="56" t="s">
        <v>2073</v>
      </c>
      <c r="W623" s="45" t="s">
        <v>2592</v>
      </c>
      <c r="X623" s="45"/>
      <c r="Y623" s="62" t="s">
        <v>2156</v>
      </c>
      <c r="Z623" s="176">
        <v>18</v>
      </c>
      <c r="AA623" s="177">
        <v>900</v>
      </c>
      <c r="AB623" s="271">
        <v>4</v>
      </c>
      <c r="AC623" s="271">
        <v>6</v>
      </c>
      <c r="AD623" s="271">
        <v>24</v>
      </c>
      <c r="AE623" s="278">
        <f t="shared" ref="AE623" si="968">AF623/Z623</f>
        <v>5.5680000000000005</v>
      </c>
      <c r="AF623" s="268">
        <v>100.224</v>
      </c>
      <c r="AG623" s="278">
        <f t="shared" si="950"/>
        <v>111.36</v>
      </c>
      <c r="AH623" s="404">
        <v>144</v>
      </c>
      <c r="AI623" s="404">
        <f t="shared" si="951"/>
        <v>6</v>
      </c>
      <c r="AJ623" s="727">
        <v>0.81075000000000008</v>
      </c>
      <c r="AK623" s="88">
        <f t="shared" si="952"/>
        <v>1.0537439999999993</v>
      </c>
      <c r="AL623" s="88">
        <f t="shared" si="953"/>
        <v>18.96739199999999</v>
      </c>
      <c r="AM623" s="88">
        <f t="shared" si="954"/>
        <v>21.074879999999986</v>
      </c>
      <c r="AN623" t="s">
        <v>2826</v>
      </c>
      <c r="AO623" s="88" t="s">
        <v>2706</v>
      </c>
    </row>
    <row r="624" spans="1:41" ht="19.5" customHeight="1">
      <c r="A624" s="765" t="s">
        <v>160</v>
      </c>
      <c r="B624" t="str">
        <f t="shared" ref="B624" si="969">+CONCATENATE(A624,"*",AH624)</f>
        <v>785986*360</v>
      </c>
      <c r="D624" s="188" t="s">
        <v>1091</v>
      </c>
      <c r="E624" s="187"/>
      <c r="F624" s="473"/>
      <c r="G624" s="229">
        <v>50</v>
      </c>
      <c r="H624" s="304"/>
      <c r="I624" s="406"/>
      <c r="J624" s="406"/>
      <c r="K624" s="126" t="s">
        <v>2604</v>
      </c>
      <c r="L624" s="63" t="s">
        <v>2615</v>
      </c>
      <c r="M624" s="16"/>
      <c r="N624" s="63"/>
      <c r="O624" s="56" t="s">
        <v>2071</v>
      </c>
      <c r="P624" s="56">
        <v>38</v>
      </c>
      <c r="Q624" s="56">
        <v>38</v>
      </c>
      <c r="R624" t="str">
        <f>CONCATENATE(Tableau1[[#This Row],[LONGUEUR UNITE]],"X",Tableau1[[#This Row],[LARGEUR UNITE]])</f>
        <v>38X38</v>
      </c>
      <c r="S624" s="16" t="s">
        <v>2064</v>
      </c>
      <c r="T624" s="16"/>
      <c r="U624" s="63" t="s">
        <v>1261</v>
      </c>
      <c r="V624" s="56" t="s">
        <v>2073</v>
      </c>
      <c r="W624" s="45" t="s">
        <v>2592</v>
      </c>
      <c r="X624" s="45"/>
      <c r="Y624" s="62" t="s">
        <v>2156</v>
      </c>
      <c r="Z624" s="176">
        <v>18</v>
      </c>
      <c r="AA624" s="177">
        <v>900</v>
      </c>
      <c r="AB624" s="271">
        <v>4</v>
      </c>
      <c r="AC624" s="271">
        <v>6</v>
      </c>
      <c r="AD624" s="271">
        <v>24</v>
      </c>
      <c r="AE624" s="278">
        <f t="shared" ref="AE624" si="970">AF624/Z624</f>
        <v>5.5680000000000005</v>
      </c>
      <c r="AF624" s="268">
        <v>100.224</v>
      </c>
      <c r="AG624" s="278">
        <f t="shared" si="950"/>
        <v>111.36</v>
      </c>
      <c r="AH624" s="404">
        <v>360</v>
      </c>
      <c r="AI624" s="404">
        <f t="shared" si="951"/>
        <v>15</v>
      </c>
      <c r="AJ624" s="727">
        <v>0.81726399999999999</v>
      </c>
      <c r="AK624" s="88">
        <f t="shared" si="952"/>
        <v>1.017474048</v>
      </c>
      <c r="AL624" s="88">
        <f t="shared" si="953"/>
        <v>18.314532864</v>
      </c>
      <c r="AM624" s="88">
        <f t="shared" si="954"/>
        <v>20.349480960000001</v>
      </c>
      <c r="AN624" t="s">
        <v>2826</v>
      </c>
      <c r="AO624" s="88" t="s">
        <v>2706</v>
      </c>
    </row>
    <row r="625" spans="1:41" ht="19.5" customHeight="1">
      <c r="A625" s="745" t="s">
        <v>161</v>
      </c>
      <c r="B625" t="str">
        <f t="shared" si="948"/>
        <v>785076*1</v>
      </c>
      <c r="D625" s="42" t="s">
        <v>1147</v>
      </c>
      <c r="E625" s="187"/>
      <c r="F625" s="407"/>
      <c r="G625" s="226">
        <v>50</v>
      </c>
      <c r="H625" s="304"/>
      <c r="I625" s="406"/>
      <c r="J625" s="406"/>
      <c r="K625" s="58" t="s">
        <v>2604</v>
      </c>
      <c r="L625" s="63" t="s">
        <v>2615</v>
      </c>
      <c r="M625" s="16"/>
      <c r="N625" s="63"/>
      <c r="O625" s="63" t="s">
        <v>2071</v>
      </c>
      <c r="P625" s="63">
        <v>38</v>
      </c>
      <c r="Q625" s="63">
        <v>38</v>
      </c>
      <c r="R625" t="str">
        <f>CONCATENATE(Tableau1[[#This Row],[LONGUEUR UNITE]],"X",Tableau1[[#This Row],[LARGEUR UNITE]])</f>
        <v>38X38</v>
      </c>
      <c r="S625" s="16" t="s">
        <v>2064</v>
      </c>
      <c r="T625" s="16"/>
      <c r="U625" s="63" t="s">
        <v>1261</v>
      </c>
      <c r="V625" s="63" t="s">
        <v>2074</v>
      </c>
      <c r="W625" s="45" t="s">
        <v>2592</v>
      </c>
      <c r="X625" s="45"/>
      <c r="Y625" s="6" t="s">
        <v>2157</v>
      </c>
      <c r="Z625" s="18">
        <v>18</v>
      </c>
      <c r="AA625" s="92">
        <v>900</v>
      </c>
      <c r="AB625" s="271">
        <v>4</v>
      </c>
      <c r="AC625" s="271">
        <v>6</v>
      </c>
      <c r="AD625" s="271">
        <v>24</v>
      </c>
      <c r="AE625" s="278">
        <f t="shared" si="949"/>
        <v>5.5680000000000005</v>
      </c>
      <c r="AF625" s="268">
        <v>100.224</v>
      </c>
      <c r="AG625" s="278">
        <f t="shared" si="950"/>
        <v>111.36</v>
      </c>
      <c r="AH625" s="404">
        <v>1</v>
      </c>
      <c r="AI625" s="404">
        <f t="shared" si="951"/>
        <v>4.1666666666666664E-2</v>
      </c>
      <c r="AJ625" s="727">
        <v>0.77470399999999995</v>
      </c>
      <c r="AK625" s="88">
        <f t="shared" si="952"/>
        <v>1.2544481280000008</v>
      </c>
      <c r="AL625" s="88">
        <f t="shared" si="953"/>
        <v>22.580066304000013</v>
      </c>
      <c r="AM625" s="88">
        <f t="shared" si="954"/>
        <v>25.088962560000013</v>
      </c>
      <c r="AN625" t="s">
        <v>2826</v>
      </c>
      <c r="AO625" s="88" t="s">
        <v>2706</v>
      </c>
    </row>
    <row r="626" spans="1:41" ht="19.5" customHeight="1">
      <c r="A626" s="745" t="s">
        <v>161</v>
      </c>
      <c r="B626" t="str">
        <f t="shared" ref="B626" si="971">+CONCATENATE(A626,"*",AH626)</f>
        <v>785076*24</v>
      </c>
      <c r="D626" s="42" t="s">
        <v>1147</v>
      </c>
      <c r="E626" s="187"/>
      <c r="F626" s="407"/>
      <c r="G626" s="226">
        <v>50</v>
      </c>
      <c r="H626" s="304"/>
      <c r="I626" s="406"/>
      <c r="J626" s="406"/>
      <c r="K626" s="58" t="s">
        <v>2604</v>
      </c>
      <c r="L626" s="63" t="s">
        <v>2615</v>
      </c>
      <c r="M626" s="16"/>
      <c r="N626" s="63"/>
      <c r="O626" s="63" t="s">
        <v>2071</v>
      </c>
      <c r="P626" s="63">
        <v>38</v>
      </c>
      <c r="Q626" s="63">
        <v>38</v>
      </c>
      <c r="R626" t="str">
        <f>CONCATENATE(Tableau1[[#This Row],[LONGUEUR UNITE]],"X",Tableau1[[#This Row],[LARGEUR UNITE]])</f>
        <v>38X38</v>
      </c>
      <c r="S626" s="16" t="s">
        <v>2064</v>
      </c>
      <c r="T626" s="16"/>
      <c r="U626" s="63" t="s">
        <v>1261</v>
      </c>
      <c r="V626" s="63" t="s">
        <v>2074</v>
      </c>
      <c r="W626" s="45" t="s">
        <v>2592</v>
      </c>
      <c r="X626" s="45"/>
      <c r="Y626" s="6" t="s">
        <v>2157</v>
      </c>
      <c r="Z626" s="18">
        <v>18</v>
      </c>
      <c r="AA626" s="92">
        <v>900</v>
      </c>
      <c r="AB626" s="271">
        <v>4</v>
      </c>
      <c r="AC626" s="271">
        <v>6</v>
      </c>
      <c r="AD626" s="271">
        <v>24</v>
      </c>
      <c r="AE626" s="278">
        <f t="shared" ref="AE626" si="972">AF626/Z626</f>
        <v>5.5680000000000005</v>
      </c>
      <c r="AF626" s="268">
        <v>100.224</v>
      </c>
      <c r="AG626" s="278">
        <f t="shared" si="950"/>
        <v>111.36</v>
      </c>
      <c r="AH626" s="404">
        <v>24</v>
      </c>
      <c r="AI626" s="404">
        <f t="shared" si="951"/>
        <v>1</v>
      </c>
      <c r="AJ626" s="727">
        <v>0.79259100000000005</v>
      </c>
      <c r="AK626" s="88">
        <f t="shared" si="952"/>
        <v>1.1548533119999993</v>
      </c>
      <c r="AL626" s="88">
        <f t="shared" si="953"/>
        <v>20.787359615999989</v>
      </c>
      <c r="AM626" s="88">
        <f t="shared" si="954"/>
        <v>23.09706623999999</v>
      </c>
      <c r="AN626" t="s">
        <v>2826</v>
      </c>
      <c r="AO626" s="88" t="s">
        <v>2706</v>
      </c>
    </row>
    <row r="627" spans="1:41" ht="19.5" customHeight="1">
      <c r="A627" s="745" t="s">
        <v>161</v>
      </c>
      <c r="B627" t="str">
        <f t="shared" ref="B627" si="973">+CONCATENATE(A627,"*",AH627)</f>
        <v>785076*72</v>
      </c>
      <c r="D627" s="42" t="s">
        <v>1147</v>
      </c>
      <c r="E627" s="187"/>
      <c r="F627" s="407"/>
      <c r="G627" s="226">
        <v>50</v>
      </c>
      <c r="H627" s="304"/>
      <c r="I627" s="406"/>
      <c r="J627" s="406"/>
      <c r="K627" s="58" t="s">
        <v>2604</v>
      </c>
      <c r="L627" s="63" t="s">
        <v>2615</v>
      </c>
      <c r="M627" s="16"/>
      <c r="N627" s="63"/>
      <c r="O627" s="63" t="s">
        <v>2071</v>
      </c>
      <c r="P627" s="63">
        <v>38</v>
      </c>
      <c r="Q627" s="63">
        <v>38</v>
      </c>
      <c r="R627" t="str">
        <f>CONCATENATE(Tableau1[[#This Row],[LONGUEUR UNITE]],"X",Tableau1[[#This Row],[LARGEUR UNITE]])</f>
        <v>38X38</v>
      </c>
      <c r="S627" s="16" t="s">
        <v>2064</v>
      </c>
      <c r="T627" s="16"/>
      <c r="U627" s="63" t="s">
        <v>1261</v>
      </c>
      <c r="V627" s="63" t="s">
        <v>2074</v>
      </c>
      <c r="W627" s="45" t="s">
        <v>2592</v>
      </c>
      <c r="X627" s="45"/>
      <c r="Y627" s="6" t="s">
        <v>2157</v>
      </c>
      <c r="Z627" s="18">
        <v>18</v>
      </c>
      <c r="AA627" s="92">
        <v>900</v>
      </c>
      <c r="AB627" s="271">
        <v>4</v>
      </c>
      <c r="AC627" s="271">
        <v>6</v>
      </c>
      <c r="AD627" s="271">
        <v>24</v>
      </c>
      <c r="AE627" s="278">
        <f t="shared" ref="AE627" si="974">AF627/Z627</f>
        <v>5.5680000000000005</v>
      </c>
      <c r="AF627" s="268">
        <v>100.224</v>
      </c>
      <c r="AG627" s="278">
        <f t="shared" si="950"/>
        <v>111.36</v>
      </c>
      <c r="AH627" s="404">
        <v>72</v>
      </c>
      <c r="AI627" s="404">
        <f t="shared" si="951"/>
        <v>3</v>
      </c>
      <c r="AJ627" s="727">
        <v>0.79695700000000003</v>
      </c>
      <c r="AK627" s="88">
        <f t="shared" si="952"/>
        <v>1.1305434240000001</v>
      </c>
      <c r="AL627" s="88">
        <f t="shared" si="953"/>
        <v>20.349781632000003</v>
      </c>
      <c r="AM627" s="88">
        <f t="shared" si="954"/>
        <v>22.610868480000004</v>
      </c>
      <c r="AN627" t="s">
        <v>2826</v>
      </c>
      <c r="AO627" s="88" t="s">
        <v>2706</v>
      </c>
    </row>
    <row r="628" spans="1:41" ht="19.5" customHeight="1">
      <c r="A628" s="745" t="s">
        <v>161</v>
      </c>
      <c r="B628" t="str">
        <f t="shared" ref="B628" si="975">+CONCATENATE(A628,"*",AH628)</f>
        <v>785076*144</v>
      </c>
      <c r="D628" s="42" t="s">
        <v>1147</v>
      </c>
      <c r="E628" s="187"/>
      <c r="F628" s="407"/>
      <c r="G628" s="226">
        <v>50</v>
      </c>
      <c r="H628" s="304"/>
      <c r="I628" s="406"/>
      <c r="J628" s="406"/>
      <c r="K628" s="58" t="s">
        <v>2604</v>
      </c>
      <c r="L628" s="63" t="s">
        <v>2615</v>
      </c>
      <c r="M628" s="16"/>
      <c r="N628" s="63"/>
      <c r="O628" s="63" t="s">
        <v>2071</v>
      </c>
      <c r="P628" s="63">
        <v>38</v>
      </c>
      <c r="Q628" s="63">
        <v>38</v>
      </c>
      <c r="R628" t="str">
        <f>CONCATENATE(Tableau1[[#This Row],[LONGUEUR UNITE]],"X",Tableau1[[#This Row],[LARGEUR UNITE]])</f>
        <v>38X38</v>
      </c>
      <c r="S628" s="16" t="s">
        <v>2064</v>
      </c>
      <c r="T628" s="16"/>
      <c r="U628" s="63" t="s">
        <v>1261</v>
      </c>
      <c r="V628" s="63" t="s">
        <v>2074</v>
      </c>
      <c r="W628" s="45" t="s">
        <v>2592</v>
      </c>
      <c r="X628" s="45"/>
      <c r="Y628" s="6" t="s">
        <v>2157</v>
      </c>
      <c r="Z628" s="18">
        <v>18</v>
      </c>
      <c r="AA628" s="92">
        <v>900</v>
      </c>
      <c r="AB628" s="271">
        <v>4</v>
      </c>
      <c r="AC628" s="271">
        <v>6</v>
      </c>
      <c r="AD628" s="271">
        <v>24</v>
      </c>
      <c r="AE628" s="278">
        <f t="shared" ref="AE628" si="976">AF628/Z628</f>
        <v>5.5680000000000005</v>
      </c>
      <c r="AF628" s="268">
        <v>100.224</v>
      </c>
      <c r="AG628" s="278">
        <f t="shared" si="950"/>
        <v>111.36</v>
      </c>
      <c r="AH628" s="404">
        <v>144</v>
      </c>
      <c r="AI628" s="404">
        <f t="shared" si="951"/>
        <v>6</v>
      </c>
      <c r="AJ628" s="727">
        <v>0.81075000000000008</v>
      </c>
      <c r="AK628" s="88">
        <f t="shared" si="952"/>
        <v>1.0537439999999993</v>
      </c>
      <c r="AL628" s="88">
        <f t="shared" si="953"/>
        <v>18.96739199999999</v>
      </c>
      <c r="AM628" s="88">
        <f t="shared" si="954"/>
        <v>21.074879999999986</v>
      </c>
      <c r="AN628" t="s">
        <v>2826</v>
      </c>
      <c r="AO628" s="88" t="s">
        <v>2706</v>
      </c>
    </row>
    <row r="629" spans="1:41" ht="19.5" customHeight="1">
      <c r="A629" s="745" t="s">
        <v>161</v>
      </c>
      <c r="B629" t="str">
        <f t="shared" ref="B629" si="977">+CONCATENATE(A629,"*",AH629)</f>
        <v>785076*360</v>
      </c>
      <c r="D629" s="42" t="s">
        <v>1147</v>
      </c>
      <c r="E629" s="187"/>
      <c r="F629" s="407"/>
      <c r="G629" s="226">
        <v>50</v>
      </c>
      <c r="H629" s="304"/>
      <c r="I629" s="406"/>
      <c r="J629" s="406"/>
      <c r="K629" s="58" t="s">
        <v>2604</v>
      </c>
      <c r="L629" s="63" t="s">
        <v>2615</v>
      </c>
      <c r="M629" s="16"/>
      <c r="N629" s="63"/>
      <c r="O629" s="63" t="s">
        <v>2071</v>
      </c>
      <c r="P629" s="63">
        <v>38</v>
      </c>
      <c r="Q629" s="63">
        <v>38</v>
      </c>
      <c r="R629" t="str">
        <f>CONCATENATE(Tableau1[[#This Row],[LONGUEUR UNITE]],"X",Tableau1[[#This Row],[LARGEUR UNITE]])</f>
        <v>38X38</v>
      </c>
      <c r="S629" s="16" t="s">
        <v>2064</v>
      </c>
      <c r="T629" s="16"/>
      <c r="U629" s="63" t="s">
        <v>1261</v>
      </c>
      <c r="V629" s="63" t="s">
        <v>2074</v>
      </c>
      <c r="W629" s="45" t="s">
        <v>2592</v>
      </c>
      <c r="X629" s="45"/>
      <c r="Y629" s="6" t="s">
        <v>2157</v>
      </c>
      <c r="Z629" s="18">
        <v>18</v>
      </c>
      <c r="AA629" s="92">
        <v>900</v>
      </c>
      <c r="AB629" s="271">
        <v>4</v>
      </c>
      <c r="AC629" s="271">
        <v>6</v>
      </c>
      <c r="AD629" s="271">
        <v>24</v>
      </c>
      <c r="AE629" s="278">
        <f t="shared" ref="AE629" si="978">AF629/Z629</f>
        <v>5.5680000000000005</v>
      </c>
      <c r="AF629" s="268">
        <v>100.224</v>
      </c>
      <c r="AG629" s="278">
        <f t="shared" si="950"/>
        <v>111.36</v>
      </c>
      <c r="AH629" s="404">
        <v>360</v>
      </c>
      <c r="AI629" s="404">
        <f t="shared" si="951"/>
        <v>15</v>
      </c>
      <c r="AJ629" s="727">
        <v>0.81726399999999999</v>
      </c>
      <c r="AK629" s="88">
        <f t="shared" si="952"/>
        <v>1.017474048</v>
      </c>
      <c r="AL629" s="88">
        <f t="shared" si="953"/>
        <v>18.314532864</v>
      </c>
      <c r="AM629" s="88">
        <f t="shared" si="954"/>
        <v>20.349480960000001</v>
      </c>
      <c r="AN629" t="s">
        <v>2826</v>
      </c>
      <c r="AO629" s="88" t="s">
        <v>2706</v>
      </c>
    </row>
    <row r="630" spans="1:41" ht="19.5" customHeight="1">
      <c r="A630" s="745" t="s">
        <v>1456</v>
      </c>
      <c r="B630" t="str">
        <f t="shared" si="948"/>
        <v>785997*1</v>
      </c>
      <c r="D630" s="42" t="s">
        <v>1684</v>
      </c>
      <c r="E630" s="187"/>
      <c r="F630" s="407"/>
      <c r="G630" s="226">
        <v>50</v>
      </c>
      <c r="H630" s="304"/>
      <c r="I630" s="406"/>
      <c r="J630" s="406"/>
      <c r="K630" s="58" t="s">
        <v>2604</v>
      </c>
      <c r="L630" s="63" t="s">
        <v>2615</v>
      </c>
      <c r="M630" s="16"/>
      <c r="N630" s="63"/>
      <c r="O630" s="63" t="s">
        <v>2071</v>
      </c>
      <c r="P630" s="63">
        <v>38</v>
      </c>
      <c r="Q630" s="63">
        <v>38</v>
      </c>
      <c r="R630" t="str">
        <f>CONCATENATE(Tableau1[[#This Row],[LONGUEUR UNITE]],"X",Tableau1[[#This Row],[LARGEUR UNITE]])</f>
        <v>38X38</v>
      </c>
      <c r="S630" s="16" t="s">
        <v>2064</v>
      </c>
      <c r="T630" s="16"/>
      <c r="U630" s="63" t="s">
        <v>1261</v>
      </c>
      <c r="V630" s="63" t="s">
        <v>2075</v>
      </c>
      <c r="W630" s="45" t="s">
        <v>2592</v>
      </c>
      <c r="X630" s="45"/>
      <c r="Y630" s="6" t="s">
        <v>2158</v>
      </c>
      <c r="Z630" s="18">
        <v>18</v>
      </c>
      <c r="AA630" s="92">
        <v>900</v>
      </c>
      <c r="AB630" s="271">
        <v>4</v>
      </c>
      <c r="AC630" s="271">
        <v>6</v>
      </c>
      <c r="AD630" s="271">
        <v>24</v>
      </c>
      <c r="AE630" s="278">
        <f t="shared" si="949"/>
        <v>5.5679722222222221</v>
      </c>
      <c r="AF630" s="268">
        <v>100.2235</v>
      </c>
      <c r="AG630" s="278">
        <f t="shared" si="950"/>
        <v>111.35944444444443</v>
      </c>
      <c r="AH630" s="404">
        <v>1</v>
      </c>
      <c r="AI630" s="404">
        <f t="shared" si="951"/>
        <v>4.1666666666666664E-2</v>
      </c>
      <c r="AJ630" s="727">
        <v>0.77470399999999995</v>
      </c>
      <c r="AK630" s="88">
        <f t="shared" si="952"/>
        <v>1.2544418697777777</v>
      </c>
      <c r="AL630" s="88">
        <f t="shared" si="953"/>
        <v>22.579953656000001</v>
      </c>
      <c r="AM630" s="88">
        <f t="shared" si="954"/>
        <v>25.088837395555558</v>
      </c>
      <c r="AN630" t="s">
        <v>2826</v>
      </c>
      <c r="AO630" s="88" t="s">
        <v>2706</v>
      </c>
    </row>
    <row r="631" spans="1:41" ht="19.5" customHeight="1">
      <c r="A631" s="745" t="s">
        <v>1456</v>
      </c>
      <c r="B631" t="str">
        <f t="shared" ref="B631" si="979">+CONCATENATE(A631,"*",AH631)</f>
        <v>785997*24</v>
      </c>
      <c r="D631" s="42" t="s">
        <v>1684</v>
      </c>
      <c r="E631" s="187"/>
      <c r="F631" s="407"/>
      <c r="G631" s="226">
        <v>50</v>
      </c>
      <c r="H631" s="304"/>
      <c r="I631" s="406"/>
      <c r="J631" s="406"/>
      <c r="K631" s="58" t="s">
        <v>2604</v>
      </c>
      <c r="L631" s="63" t="s">
        <v>2615</v>
      </c>
      <c r="M631" s="16"/>
      <c r="N631" s="63"/>
      <c r="O631" s="63" t="s">
        <v>2071</v>
      </c>
      <c r="P631" s="63">
        <v>38</v>
      </c>
      <c r="Q631" s="63">
        <v>38</v>
      </c>
      <c r="R631" t="str">
        <f>CONCATENATE(Tableau1[[#This Row],[LONGUEUR UNITE]],"X",Tableau1[[#This Row],[LARGEUR UNITE]])</f>
        <v>38X38</v>
      </c>
      <c r="S631" s="16" t="s">
        <v>2064</v>
      </c>
      <c r="T631" s="16"/>
      <c r="U631" s="63" t="s">
        <v>1261</v>
      </c>
      <c r="V631" s="63" t="s">
        <v>2075</v>
      </c>
      <c r="W631" s="45" t="s">
        <v>2592</v>
      </c>
      <c r="X631" s="45"/>
      <c r="Y631" s="6" t="s">
        <v>2158</v>
      </c>
      <c r="Z631" s="18">
        <v>18</v>
      </c>
      <c r="AA631" s="92">
        <v>900</v>
      </c>
      <c r="AB631" s="271">
        <v>4</v>
      </c>
      <c r="AC631" s="271">
        <v>6</v>
      </c>
      <c r="AD631" s="271">
        <v>24</v>
      </c>
      <c r="AE631" s="278">
        <f t="shared" ref="AE631" si="980">AF631/Z631</f>
        <v>5.5679722222222221</v>
      </c>
      <c r="AF631" s="268">
        <v>100.2235</v>
      </c>
      <c r="AG631" s="278">
        <f t="shared" si="950"/>
        <v>111.35944444444443</v>
      </c>
      <c r="AH631" s="404">
        <v>24</v>
      </c>
      <c r="AI631" s="404">
        <f t="shared" si="951"/>
        <v>1</v>
      </c>
      <c r="AJ631" s="727">
        <v>0.79259100000000005</v>
      </c>
      <c r="AK631" s="88">
        <f t="shared" si="952"/>
        <v>1.1548475506388887</v>
      </c>
      <c r="AL631" s="88">
        <f t="shared" si="953"/>
        <v>20.787255911499997</v>
      </c>
      <c r="AM631" s="88">
        <f t="shared" si="954"/>
        <v>23.096951012777776</v>
      </c>
      <c r="AN631" t="s">
        <v>2826</v>
      </c>
      <c r="AO631" s="88" t="s">
        <v>2706</v>
      </c>
    </row>
    <row r="632" spans="1:41" ht="19.5" customHeight="1">
      <c r="A632" s="745" t="s">
        <v>1456</v>
      </c>
      <c r="B632" t="str">
        <f t="shared" ref="B632" si="981">+CONCATENATE(A632,"*",AH632)</f>
        <v>785997*72</v>
      </c>
      <c r="D632" s="42" t="s">
        <v>1684</v>
      </c>
      <c r="E632" s="187"/>
      <c r="F632" s="407"/>
      <c r="G632" s="226">
        <v>50</v>
      </c>
      <c r="H632" s="304"/>
      <c r="I632" s="406"/>
      <c r="J632" s="406"/>
      <c r="K632" s="58" t="s">
        <v>2604</v>
      </c>
      <c r="L632" s="63" t="s">
        <v>2615</v>
      </c>
      <c r="M632" s="16"/>
      <c r="N632" s="63"/>
      <c r="O632" s="63" t="s">
        <v>2071</v>
      </c>
      <c r="P632" s="63">
        <v>38</v>
      </c>
      <c r="Q632" s="63">
        <v>38</v>
      </c>
      <c r="R632" t="str">
        <f>CONCATENATE(Tableau1[[#This Row],[LONGUEUR UNITE]],"X",Tableau1[[#This Row],[LARGEUR UNITE]])</f>
        <v>38X38</v>
      </c>
      <c r="S632" s="16" t="s">
        <v>2064</v>
      </c>
      <c r="T632" s="16"/>
      <c r="U632" s="63" t="s">
        <v>1261</v>
      </c>
      <c r="V632" s="63" t="s">
        <v>2075</v>
      </c>
      <c r="W632" s="45" t="s">
        <v>2592</v>
      </c>
      <c r="X632" s="45"/>
      <c r="Y632" s="6" t="s">
        <v>2158</v>
      </c>
      <c r="Z632" s="18">
        <v>18</v>
      </c>
      <c r="AA632" s="92">
        <v>900</v>
      </c>
      <c r="AB632" s="271">
        <v>4</v>
      </c>
      <c r="AC632" s="271">
        <v>6</v>
      </c>
      <c r="AD632" s="271">
        <v>24</v>
      </c>
      <c r="AE632" s="278">
        <f t="shared" ref="AE632" si="982">AF632/Z632</f>
        <v>5.5679722222222221</v>
      </c>
      <c r="AF632" s="268">
        <v>100.2235</v>
      </c>
      <c r="AG632" s="278">
        <f t="shared" si="950"/>
        <v>111.35944444444443</v>
      </c>
      <c r="AH632" s="404">
        <v>72</v>
      </c>
      <c r="AI632" s="404">
        <f t="shared" si="951"/>
        <v>3</v>
      </c>
      <c r="AJ632" s="727">
        <v>0.79695700000000003</v>
      </c>
      <c r="AK632" s="88">
        <f t="shared" si="952"/>
        <v>1.1305377839166668</v>
      </c>
      <c r="AL632" s="88">
        <f t="shared" si="953"/>
        <v>20.349680110500003</v>
      </c>
      <c r="AM632" s="88">
        <f t="shared" si="954"/>
        <v>22.610755678333337</v>
      </c>
      <c r="AN632" t="s">
        <v>2826</v>
      </c>
      <c r="AO632" s="88" t="s">
        <v>2706</v>
      </c>
    </row>
    <row r="633" spans="1:41" ht="19.5" customHeight="1">
      <c r="A633" s="745" t="s">
        <v>1456</v>
      </c>
      <c r="B633" t="str">
        <f t="shared" ref="B633" si="983">+CONCATENATE(A633,"*",AH633)</f>
        <v>785997*144</v>
      </c>
      <c r="D633" s="42" t="s">
        <v>1684</v>
      </c>
      <c r="E633" s="187"/>
      <c r="F633" s="407"/>
      <c r="G633" s="226">
        <v>50</v>
      </c>
      <c r="H633" s="304"/>
      <c r="I633" s="406"/>
      <c r="J633" s="406"/>
      <c r="K633" s="58" t="s">
        <v>2604</v>
      </c>
      <c r="L633" s="63" t="s">
        <v>2615</v>
      </c>
      <c r="M633" s="16"/>
      <c r="N633" s="63"/>
      <c r="O633" s="63" t="s">
        <v>2071</v>
      </c>
      <c r="P633" s="63">
        <v>38</v>
      </c>
      <c r="Q633" s="63">
        <v>38</v>
      </c>
      <c r="R633" t="str">
        <f>CONCATENATE(Tableau1[[#This Row],[LONGUEUR UNITE]],"X",Tableau1[[#This Row],[LARGEUR UNITE]])</f>
        <v>38X38</v>
      </c>
      <c r="S633" s="16" t="s">
        <v>2064</v>
      </c>
      <c r="T633" s="16"/>
      <c r="U633" s="63" t="s">
        <v>1261</v>
      </c>
      <c r="V633" s="63" t="s">
        <v>2075</v>
      </c>
      <c r="W633" s="45" t="s">
        <v>2592</v>
      </c>
      <c r="X633" s="45"/>
      <c r="Y633" s="6" t="s">
        <v>2158</v>
      </c>
      <c r="Z633" s="18">
        <v>18</v>
      </c>
      <c r="AA633" s="92">
        <v>900</v>
      </c>
      <c r="AB633" s="271">
        <v>4</v>
      </c>
      <c r="AC633" s="271">
        <v>6</v>
      </c>
      <c r="AD633" s="271">
        <v>24</v>
      </c>
      <c r="AE633" s="278">
        <f t="shared" ref="AE633" si="984">AF633/Z633</f>
        <v>5.5679722222222221</v>
      </c>
      <c r="AF633" s="268">
        <v>100.2235</v>
      </c>
      <c r="AG633" s="278">
        <f t="shared" si="950"/>
        <v>111.35944444444443</v>
      </c>
      <c r="AH633" s="404">
        <v>144</v>
      </c>
      <c r="AI633" s="404">
        <f t="shared" si="951"/>
        <v>6</v>
      </c>
      <c r="AJ633" s="727">
        <v>0.81075000000000008</v>
      </c>
      <c r="AK633" s="88">
        <f t="shared" si="952"/>
        <v>1.0537387430555549</v>
      </c>
      <c r="AL633" s="88">
        <f t="shared" si="953"/>
        <v>18.967297374999987</v>
      </c>
      <c r="AM633" s="88">
        <f t="shared" si="954"/>
        <v>21.074774861111095</v>
      </c>
      <c r="AN633" t="s">
        <v>2826</v>
      </c>
      <c r="AO633" s="88" t="s">
        <v>2706</v>
      </c>
    </row>
    <row r="634" spans="1:41" ht="19.5" customHeight="1">
      <c r="A634" s="745" t="s">
        <v>1456</v>
      </c>
      <c r="B634" t="str">
        <f t="shared" ref="B634" si="985">+CONCATENATE(A634,"*",AH634)</f>
        <v>785997*360</v>
      </c>
      <c r="D634" s="42" t="s">
        <v>1684</v>
      </c>
      <c r="E634" s="187"/>
      <c r="F634" s="407"/>
      <c r="G634" s="226">
        <v>50</v>
      </c>
      <c r="H634" s="304"/>
      <c r="I634" s="406"/>
      <c r="J634" s="406"/>
      <c r="K634" s="58" t="s">
        <v>2604</v>
      </c>
      <c r="L634" s="63" t="s">
        <v>2615</v>
      </c>
      <c r="M634" s="16"/>
      <c r="N634" s="63"/>
      <c r="O634" s="63" t="s">
        <v>2071</v>
      </c>
      <c r="P634" s="63">
        <v>38</v>
      </c>
      <c r="Q634" s="63">
        <v>38</v>
      </c>
      <c r="R634" t="str">
        <f>CONCATENATE(Tableau1[[#This Row],[LONGUEUR UNITE]],"X",Tableau1[[#This Row],[LARGEUR UNITE]])</f>
        <v>38X38</v>
      </c>
      <c r="S634" s="16" t="s">
        <v>2064</v>
      </c>
      <c r="T634" s="16"/>
      <c r="U634" s="63" t="s">
        <v>1261</v>
      </c>
      <c r="V634" s="63" t="s">
        <v>2075</v>
      </c>
      <c r="W634" s="45" t="s">
        <v>2592</v>
      </c>
      <c r="X634" s="45"/>
      <c r="Y634" s="6" t="s">
        <v>2158</v>
      </c>
      <c r="Z634" s="18">
        <v>18</v>
      </c>
      <c r="AA634" s="92">
        <v>900</v>
      </c>
      <c r="AB634" s="271">
        <v>4</v>
      </c>
      <c r="AC634" s="271">
        <v>6</v>
      </c>
      <c r="AD634" s="271">
        <v>24</v>
      </c>
      <c r="AE634" s="278">
        <f t="shared" ref="AE634" si="986">AF634/Z634</f>
        <v>5.5679722222222221</v>
      </c>
      <c r="AF634" s="268">
        <v>100.2235</v>
      </c>
      <c r="AG634" s="278">
        <f t="shared" si="950"/>
        <v>111.35944444444443</v>
      </c>
      <c r="AH634" s="404">
        <v>360</v>
      </c>
      <c r="AI634" s="404">
        <f t="shared" si="951"/>
        <v>15</v>
      </c>
      <c r="AJ634" s="727">
        <v>0.81726399999999999</v>
      </c>
      <c r="AK634" s="88">
        <f t="shared" si="952"/>
        <v>1.0174689720000001</v>
      </c>
      <c r="AL634" s="88">
        <f t="shared" si="953"/>
        <v>18.314441496000001</v>
      </c>
      <c r="AM634" s="88">
        <f t="shared" si="954"/>
        <v>20.34937944</v>
      </c>
      <c r="AN634" t="s">
        <v>2826</v>
      </c>
      <c r="AO634" s="88" t="s">
        <v>2706</v>
      </c>
    </row>
    <row r="635" spans="1:41" ht="19.5" customHeight="1">
      <c r="A635" s="745" t="s">
        <v>162</v>
      </c>
      <c r="B635" t="str">
        <f t="shared" si="948"/>
        <v>785056*1</v>
      </c>
      <c r="D635" s="42" t="s">
        <v>1148</v>
      </c>
      <c r="E635" s="187"/>
      <c r="F635" s="407"/>
      <c r="G635" s="226">
        <v>50</v>
      </c>
      <c r="H635" s="304"/>
      <c r="I635" s="406"/>
      <c r="J635" s="406"/>
      <c r="K635" s="58" t="s">
        <v>2604</v>
      </c>
      <c r="L635" s="63" t="s">
        <v>2615</v>
      </c>
      <c r="M635" s="16"/>
      <c r="N635" s="63"/>
      <c r="O635" s="63" t="s">
        <v>2071</v>
      </c>
      <c r="P635" s="63">
        <v>38</v>
      </c>
      <c r="Q635" s="63">
        <v>38</v>
      </c>
      <c r="R635" t="str">
        <f>CONCATENATE(Tableau1[[#This Row],[LONGUEUR UNITE]],"X",Tableau1[[#This Row],[LARGEUR UNITE]])</f>
        <v>38X38</v>
      </c>
      <c r="S635" s="16" t="s">
        <v>2064</v>
      </c>
      <c r="T635" s="16"/>
      <c r="U635" s="63" t="s">
        <v>1261</v>
      </c>
      <c r="V635" s="63" t="s">
        <v>2076</v>
      </c>
      <c r="W635" s="45" t="s">
        <v>2592</v>
      </c>
      <c r="X635" s="45"/>
      <c r="Y635" s="6" t="s">
        <v>2159</v>
      </c>
      <c r="Z635" s="18">
        <v>18</v>
      </c>
      <c r="AA635" s="92">
        <v>900</v>
      </c>
      <c r="AB635" s="271">
        <v>4</v>
      </c>
      <c r="AC635" s="271">
        <v>6</v>
      </c>
      <c r="AD635" s="271">
        <v>24</v>
      </c>
      <c r="AE635" s="278">
        <f t="shared" si="949"/>
        <v>5.5680000000000005</v>
      </c>
      <c r="AF635" s="268">
        <v>100.224</v>
      </c>
      <c r="AG635" s="278">
        <f t="shared" si="950"/>
        <v>111.36</v>
      </c>
      <c r="AH635" s="404">
        <v>1</v>
      </c>
      <c r="AI635" s="404">
        <f t="shared" si="951"/>
        <v>4.1666666666666664E-2</v>
      </c>
      <c r="AJ635" s="727">
        <v>0.77470399999999995</v>
      </c>
      <c r="AK635" s="88">
        <f t="shared" si="952"/>
        <v>1.2544481280000008</v>
      </c>
      <c r="AL635" s="88">
        <f t="shared" si="953"/>
        <v>22.580066304000013</v>
      </c>
      <c r="AM635" s="88">
        <f t="shared" si="954"/>
        <v>25.088962560000013</v>
      </c>
      <c r="AN635" t="s">
        <v>2826</v>
      </c>
      <c r="AO635" s="88" t="s">
        <v>2706</v>
      </c>
    </row>
    <row r="636" spans="1:41" ht="19.5" customHeight="1">
      <c r="A636" s="745" t="s">
        <v>162</v>
      </c>
      <c r="B636" t="str">
        <f t="shared" ref="B636" si="987">+CONCATENATE(A636,"*",AH636)</f>
        <v>785056*24</v>
      </c>
      <c r="D636" s="42" t="s">
        <v>1148</v>
      </c>
      <c r="E636" s="187"/>
      <c r="F636" s="407"/>
      <c r="G636" s="226">
        <v>50</v>
      </c>
      <c r="H636" s="304"/>
      <c r="I636" s="406"/>
      <c r="J636" s="406"/>
      <c r="K636" s="58" t="s">
        <v>2604</v>
      </c>
      <c r="L636" s="63" t="s">
        <v>2615</v>
      </c>
      <c r="M636" s="16"/>
      <c r="N636" s="63"/>
      <c r="O636" s="63" t="s">
        <v>2071</v>
      </c>
      <c r="P636" s="63">
        <v>38</v>
      </c>
      <c r="Q636" s="63">
        <v>38</v>
      </c>
      <c r="R636" t="str">
        <f>CONCATENATE(Tableau1[[#This Row],[LONGUEUR UNITE]],"X",Tableau1[[#This Row],[LARGEUR UNITE]])</f>
        <v>38X38</v>
      </c>
      <c r="S636" s="16" t="s">
        <v>2064</v>
      </c>
      <c r="T636" s="16"/>
      <c r="U636" s="63" t="s">
        <v>1261</v>
      </c>
      <c r="V636" s="63" t="s">
        <v>2076</v>
      </c>
      <c r="W636" s="45" t="s">
        <v>2592</v>
      </c>
      <c r="X636" s="45"/>
      <c r="Y636" s="6" t="s">
        <v>2159</v>
      </c>
      <c r="Z636" s="18">
        <v>18</v>
      </c>
      <c r="AA636" s="92">
        <v>900</v>
      </c>
      <c r="AB636" s="271">
        <v>4</v>
      </c>
      <c r="AC636" s="271">
        <v>6</v>
      </c>
      <c r="AD636" s="271">
        <v>24</v>
      </c>
      <c r="AE636" s="278">
        <f t="shared" ref="AE636" si="988">AF636/Z636</f>
        <v>5.5680000000000005</v>
      </c>
      <c r="AF636" s="268">
        <v>100.224</v>
      </c>
      <c r="AG636" s="278">
        <f t="shared" si="950"/>
        <v>111.36</v>
      </c>
      <c r="AH636" s="404">
        <v>24</v>
      </c>
      <c r="AI636" s="404">
        <f t="shared" si="951"/>
        <v>1</v>
      </c>
      <c r="AJ636" s="727">
        <v>0.79259100000000005</v>
      </c>
      <c r="AK636" s="88">
        <f t="shared" si="952"/>
        <v>1.1548533119999993</v>
      </c>
      <c r="AL636" s="88">
        <f t="shared" si="953"/>
        <v>20.787359615999989</v>
      </c>
      <c r="AM636" s="88">
        <f t="shared" si="954"/>
        <v>23.09706623999999</v>
      </c>
      <c r="AN636" t="s">
        <v>2826</v>
      </c>
      <c r="AO636" s="88" t="s">
        <v>2706</v>
      </c>
    </row>
    <row r="637" spans="1:41" ht="19.5" customHeight="1">
      <c r="A637" s="745" t="s">
        <v>162</v>
      </c>
      <c r="B637" t="str">
        <f t="shared" ref="B637" si="989">+CONCATENATE(A637,"*",AH637)</f>
        <v>785056*72</v>
      </c>
      <c r="D637" s="42" t="s">
        <v>1148</v>
      </c>
      <c r="E637" s="187"/>
      <c r="F637" s="407"/>
      <c r="G637" s="226">
        <v>50</v>
      </c>
      <c r="H637" s="304"/>
      <c r="I637" s="406"/>
      <c r="J637" s="406"/>
      <c r="K637" s="58" t="s">
        <v>2604</v>
      </c>
      <c r="L637" s="63" t="s">
        <v>2615</v>
      </c>
      <c r="M637" s="16"/>
      <c r="N637" s="63"/>
      <c r="O637" s="63" t="s">
        <v>2071</v>
      </c>
      <c r="P637" s="63">
        <v>38</v>
      </c>
      <c r="Q637" s="63">
        <v>38</v>
      </c>
      <c r="R637" t="str">
        <f>CONCATENATE(Tableau1[[#This Row],[LONGUEUR UNITE]],"X",Tableau1[[#This Row],[LARGEUR UNITE]])</f>
        <v>38X38</v>
      </c>
      <c r="S637" s="16" t="s">
        <v>2064</v>
      </c>
      <c r="T637" s="16"/>
      <c r="U637" s="63" t="s">
        <v>1261</v>
      </c>
      <c r="V637" s="63" t="s">
        <v>2076</v>
      </c>
      <c r="W637" s="45" t="s">
        <v>2592</v>
      </c>
      <c r="X637" s="45"/>
      <c r="Y637" s="6" t="s">
        <v>2159</v>
      </c>
      <c r="Z637" s="18">
        <v>18</v>
      </c>
      <c r="AA637" s="92">
        <v>900</v>
      </c>
      <c r="AB637" s="271">
        <v>4</v>
      </c>
      <c r="AC637" s="271">
        <v>6</v>
      </c>
      <c r="AD637" s="271">
        <v>24</v>
      </c>
      <c r="AE637" s="278">
        <f t="shared" ref="AE637" si="990">AF637/Z637</f>
        <v>5.5680000000000005</v>
      </c>
      <c r="AF637" s="268">
        <v>100.224</v>
      </c>
      <c r="AG637" s="278">
        <f t="shared" si="950"/>
        <v>111.36</v>
      </c>
      <c r="AH637" s="404">
        <v>72</v>
      </c>
      <c r="AI637" s="404">
        <f t="shared" si="951"/>
        <v>3</v>
      </c>
      <c r="AJ637" s="727">
        <v>0.79695700000000003</v>
      </c>
      <c r="AK637" s="88">
        <f t="shared" si="952"/>
        <v>1.1305434240000001</v>
      </c>
      <c r="AL637" s="88">
        <f t="shared" si="953"/>
        <v>20.349781632000003</v>
      </c>
      <c r="AM637" s="88">
        <f t="shared" si="954"/>
        <v>22.610868480000004</v>
      </c>
      <c r="AN637" t="s">
        <v>2826</v>
      </c>
      <c r="AO637" s="88" t="s">
        <v>2706</v>
      </c>
    </row>
    <row r="638" spans="1:41" ht="19.5" customHeight="1">
      <c r="A638" s="745" t="s">
        <v>162</v>
      </c>
      <c r="B638" t="str">
        <f t="shared" ref="B638" si="991">+CONCATENATE(A638,"*",AH638)</f>
        <v>785056*144</v>
      </c>
      <c r="D638" s="42" t="s">
        <v>1148</v>
      </c>
      <c r="E638" s="187"/>
      <c r="F638" s="407"/>
      <c r="G638" s="226">
        <v>50</v>
      </c>
      <c r="H638" s="304"/>
      <c r="I638" s="406"/>
      <c r="J638" s="406"/>
      <c r="K638" s="58" t="s">
        <v>2604</v>
      </c>
      <c r="L638" s="63" t="s">
        <v>2615</v>
      </c>
      <c r="M638" s="16"/>
      <c r="N638" s="63"/>
      <c r="O638" s="63" t="s">
        <v>2071</v>
      </c>
      <c r="P638" s="63">
        <v>38</v>
      </c>
      <c r="Q638" s="63">
        <v>38</v>
      </c>
      <c r="R638" t="str">
        <f>CONCATENATE(Tableau1[[#This Row],[LONGUEUR UNITE]],"X",Tableau1[[#This Row],[LARGEUR UNITE]])</f>
        <v>38X38</v>
      </c>
      <c r="S638" s="16" t="s">
        <v>2064</v>
      </c>
      <c r="T638" s="16"/>
      <c r="U638" s="63" t="s">
        <v>1261</v>
      </c>
      <c r="V638" s="63" t="s">
        <v>2076</v>
      </c>
      <c r="W638" s="45" t="s">
        <v>2592</v>
      </c>
      <c r="X638" s="45"/>
      <c r="Y638" s="6" t="s">
        <v>2159</v>
      </c>
      <c r="Z638" s="18">
        <v>18</v>
      </c>
      <c r="AA638" s="92">
        <v>900</v>
      </c>
      <c r="AB638" s="271">
        <v>4</v>
      </c>
      <c r="AC638" s="271">
        <v>6</v>
      </c>
      <c r="AD638" s="271">
        <v>24</v>
      </c>
      <c r="AE638" s="278">
        <f t="shared" ref="AE638" si="992">AF638/Z638</f>
        <v>5.5680000000000005</v>
      </c>
      <c r="AF638" s="268">
        <v>100.224</v>
      </c>
      <c r="AG638" s="278">
        <f t="shared" si="950"/>
        <v>111.36</v>
      </c>
      <c r="AH638" s="404">
        <v>144</v>
      </c>
      <c r="AI638" s="404">
        <f t="shared" si="951"/>
        <v>6</v>
      </c>
      <c r="AJ638" s="727">
        <v>0.81075000000000008</v>
      </c>
      <c r="AK638" s="88">
        <f t="shared" si="952"/>
        <v>1.0537439999999993</v>
      </c>
      <c r="AL638" s="88">
        <f t="shared" si="953"/>
        <v>18.96739199999999</v>
      </c>
      <c r="AM638" s="88">
        <f t="shared" si="954"/>
        <v>21.074879999999986</v>
      </c>
      <c r="AN638" t="s">
        <v>2826</v>
      </c>
      <c r="AO638" s="88" t="s">
        <v>2706</v>
      </c>
    </row>
    <row r="639" spans="1:41" ht="19.5" customHeight="1">
      <c r="A639" s="745" t="s">
        <v>162</v>
      </c>
      <c r="B639" t="str">
        <f t="shared" ref="B639" si="993">+CONCATENATE(A639,"*",AH639)</f>
        <v>785056*360</v>
      </c>
      <c r="D639" s="42" t="s">
        <v>1148</v>
      </c>
      <c r="E639" s="187"/>
      <c r="F639" s="407"/>
      <c r="G639" s="226">
        <v>50</v>
      </c>
      <c r="H639" s="304"/>
      <c r="I639" s="406"/>
      <c r="J639" s="406"/>
      <c r="K639" s="58" t="s">
        <v>2604</v>
      </c>
      <c r="L639" s="63" t="s">
        <v>2615</v>
      </c>
      <c r="M639" s="16"/>
      <c r="N639" s="63"/>
      <c r="O639" s="63" t="s">
        <v>2071</v>
      </c>
      <c r="P639" s="63">
        <v>38</v>
      </c>
      <c r="Q639" s="63">
        <v>38</v>
      </c>
      <c r="R639" t="str">
        <f>CONCATENATE(Tableau1[[#This Row],[LONGUEUR UNITE]],"X",Tableau1[[#This Row],[LARGEUR UNITE]])</f>
        <v>38X38</v>
      </c>
      <c r="S639" s="16" t="s">
        <v>2064</v>
      </c>
      <c r="T639" s="16"/>
      <c r="U639" s="63" t="s">
        <v>1261</v>
      </c>
      <c r="V639" s="63" t="s">
        <v>2076</v>
      </c>
      <c r="W639" s="45" t="s">
        <v>2592</v>
      </c>
      <c r="X639" s="45"/>
      <c r="Y639" s="6" t="s">
        <v>2159</v>
      </c>
      <c r="Z639" s="18">
        <v>18</v>
      </c>
      <c r="AA639" s="92">
        <v>900</v>
      </c>
      <c r="AB639" s="271">
        <v>4</v>
      </c>
      <c r="AC639" s="271">
        <v>6</v>
      </c>
      <c r="AD639" s="271">
        <v>24</v>
      </c>
      <c r="AE639" s="278">
        <f t="shared" ref="AE639" si="994">AF639/Z639</f>
        <v>5.5680000000000005</v>
      </c>
      <c r="AF639" s="268">
        <v>100.224</v>
      </c>
      <c r="AG639" s="278">
        <f t="shared" si="950"/>
        <v>111.36</v>
      </c>
      <c r="AH639" s="404">
        <v>360</v>
      </c>
      <c r="AI639" s="404">
        <f t="shared" si="951"/>
        <v>15</v>
      </c>
      <c r="AJ639" s="727">
        <v>0.81726399999999999</v>
      </c>
      <c r="AK639" s="88">
        <f t="shared" si="952"/>
        <v>1.017474048</v>
      </c>
      <c r="AL639" s="88">
        <f t="shared" si="953"/>
        <v>18.314532864</v>
      </c>
      <c r="AM639" s="88">
        <f t="shared" si="954"/>
        <v>20.349480960000001</v>
      </c>
      <c r="AN639" t="s">
        <v>2826</v>
      </c>
      <c r="AO639" s="88" t="s">
        <v>2706</v>
      </c>
    </row>
    <row r="640" spans="1:41" ht="19.5" customHeight="1">
      <c r="A640" s="745" t="s">
        <v>1440</v>
      </c>
      <c r="B640" t="str">
        <f t="shared" si="948"/>
        <v>785998*1</v>
      </c>
      <c r="D640" s="42" t="s">
        <v>1685</v>
      </c>
      <c r="E640" s="187"/>
      <c r="F640" s="407"/>
      <c r="G640" s="226">
        <v>50</v>
      </c>
      <c r="H640" s="304"/>
      <c r="I640" s="406"/>
      <c r="J640" s="406"/>
      <c r="K640" s="58" t="s">
        <v>2604</v>
      </c>
      <c r="L640" s="63" t="s">
        <v>2615</v>
      </c>
      <c r="M640" s="16"/>
      <c r="N640" s="63"/>
      <c r="O640" s="63" t="s">
        <v>2071</v>
      </c>
      <c r="P640" s="63">
        <v>38</v>
      </c>
      <c r="Q640" s="63">
        <v>38</v>
      </c>
      <c r="R640" t="str">
        <f>CONCATENATE(Tableau1[[#This Row],[LONGUEUR UNITE]],"X",Tableau1[[#This Row],[LARGEUR UNITE]])</f>
        <v>38X38</v>
      </c>
      <c r="S640" s="16" t="s">
        <v>2064</v>
      </c>
      <c r="T640" s="16"/>
      <c r="U640" s="63" t="s">
        <v>1261</v>
      </c>
      <c r="V640" s="63" t="s">
        <v>2077</v>
      </c>
      <c r="W640" s="45" t="s">
        <v>2592</v>
      </c>
      <c r="X640" s="45"/>
      <c r="Y640" s="6" t="s">
        <v>2160</v>
      </c>
      <c r="Z640" s="18">
        <v>18</v>
      </c>
      <c r="AA640" s="92">
        <v>900</v>
      </c>
      <c r="AB640" s="271">
        <v>4</v>
      </c>
      <c r="AC640" s="271">
        <v>6</v>
      </c>
      <c r="AD640" s="271">
        <v>24</v>
      </c>
      <c r="AE640" s="278">
        <f t="shared" si="949"/>
        <v>5.5679722222222221</v>
      </c>
      <c r="AF640" s="268">
        <v>100.2235</v>
      </c>
      <c r="AG640" s="278">
        <f t="shared" si="950"/>
        <v>111.35944444444443</v>
      </c>
      <c r="AH640" s="404">
        <v>1</v>
      </c>
      <c r="AI640" s="404">
        <f t="shared" si="951"/>
        <v>4.1666666666666664E-2</v>
      </c>
      <c r="AJ640" s="727">
        <v>0.77470399999999995</v>
      </c>
      <c r="AK640" s="88">
        <f t="shared" si="952"/>
        <v>1.2544418697777777</v>
      </c>
      <c r="AL640" s="88">
        <f t="shared" si="953"/>
        <v>22.579953656000001</v>
      </c>
      <c r="AM640" s="88">
        <f t="shared" si="954"/>
        <v>25.088837395555558</v>
      </c>
      <c r="AN640" t="s">
        <v>2826</v>
      </c>
      <c r="AO640" s="88" t="s">
        <v>2706</v>
      </c>
    </row>
    <row r="641" spans="1:41" ht="19.5" customHeight="1">
      <c r="A641" s="745" t="s">
        <v>1440</v>
      </c>
      <c r="B641" t="str">
        <f t="shared" ref="B641" si="995">+CONCATENATE(A641,"*",AH641)</f>
        <v>785998*24</v>
      </c>
      <c r="D641" s="42" t="s">
        <v>1685</v>
      </c>
      <c r="E641" s="187"/>
      <c r="F641" s="407"/>
      <c r="G641" s="226">
        <v>50</v>
      </c>
      <c r="H641" s="304"/>
      <c r="I641" s="406"/>
      <c r="J641" s="406"/>
      <c r="K641" s="58" t="s">
        <v>2604</v>
      </c>
      <c r="L641" s="63" t="s">
        <v>2615</v>
      </c>
      <c r="M641" s="16"/>
      <c r="N641" s="63"/>
      <c r="O641" s="63" t="s">
        <v>2071</v>
      </c>
      <c r="P641" s="63">
        <v>38</v>
      </c>
      <c r="Q641" s="63">
        <v>38</v>
      </c>
      <c r="R641" t="str">
        <f>CONCATENATE(Tableau1[[#This Row],[LONGUEUR UNITE]],"X",Tableau1[[#This Row],[LARGEUR UNITE]])</f>
        <v>38X38</v>
      </c>
      <c r="S641" s="16" t="s">
        <v>2064</v>
      </c>
      <c r="T641" s="16"/>
      <c r="U641" s="63" t="s">
        <v>1261</v>
      </c>
      <c r="V641" s="63" t="s">
        <v>2077</v>
      </c>
      <c r="W641" s="45" t="s">
        <v>2592</v>
      </c>
      <c r="X641" s="45"/>
      <c r="Y641" s="6" t="s">
        <v>2160</v>
      </c>
      <c r="Z641" s="18">
        <v>18</v>
      </c>
      <c r="AA641" s="92">
        <v>900</v>
      </c>
      <c r="AB641" s="271">
        <v>4</v>
      </c>
      <c r="AC641" s="271">
        <v>6</v>
      </c>
      <c r="AD641" s="271">
        <v>24</v>
      </c>
      <c r="AE641" s="278">
        <f t="shared" ref="AE641" si="996">AF641/Z641</f>
        <v>5.5679722222222221</v>
      </c>
      <c r="AF641" s="268">
        <v>100.2235</v>
      </c>
      <c r="AG641" s="278">
        <f t="shared" si="950"/>
        <v>111.35944444444443</v>
      </c>
      <c r="AH641" s="404">
        <v>24</v>
      </c>
      <c r="AI641" s="404">
        <f t="shared" si="951"/>
        <v>1</v>
      </c>
      <c r="AJ641" s="727">
        <v>0.79259100000000005</v>
      </c>
      <c r="AK641" s="88">
        <f t="shared" si="952"/>
        <v>1.1548475506388887</v>
      </c>
      <c r="AL641" s="88">
        <f t="shared" si="953"/>
        <v>20.787255911499997</v>
      </c>
      <c r="AM641" s="88">
        <f t="shared" si="954"/>
        <v>23.096951012777776</v>
      </c>
      <c r="AN641" t="s">
        <v>2826</v>
      </c>
      <c r="AO641" s="88" t="s">
        <v>2706</v>
      </c>
    </row>
    <row r="642" spans="1:41" ht="19.5" customHeight="1">
      <c r="A642" s="745" t="s">
        <v>1440</v>
      </c>
      <c r="B642" t="str">
        <f t="shared" ref="B642" si="997">+CONCATENATE(A642,"*",AH642)</f>
        <v>785998*72</v>
      </c>
      <c r="D642" s="42" t="s">
        <v>1685</v>
      </c>
      <c r="E642" s="187"/>
      <c r="F642" s="407"/>
      <c r="G642" s="226">
        <v>50</v>
      </c>
      <c r="H642" s="304"/>
      <c r="I642" s="406"/>
      <c r="J642" s="406"/>
      <c r="K642" s="58" t="s">
        <v>2604</v>
      </c>
      <c r="L642" s="63" t="s">
        <v>2615</v>
      </c>
      <c r="M642" s="16"/>
      <c r="N642" s="63"/>
      <c r="O642" s="63" t="s">
        <v>2071</v>
      </c>
      <c r="P642" s="63">
        <v>38</v>
      </c>
      <c r="Q642" s="63">
        <v>38</v>
      </c>
      <c r="R642" t="str">
        <f>CONCATENATE(Tableau1[[#This Row],[LONGUEUR UNITE]],"X",Tableau1[[#This Row],[LARGEUR UNITE]])</f>
        <v>38X38</v>
      </c>
      <c r="S642" s="16" t="s">
        <v>2064</v>
      </c>
      <c r="T642" s="16"/>
      <c r="U642" s="63" t="s">
        <v>1261</v>
      </c>
      <c r="V642" s="63" t="s">
        <v>2077</v>
      </c>
      <c r="W642" s="45" t="s">
        <v>2592</v>
      </c>
      <c r="X642" s="45"/>
      <c r="Y642" s="6" t="s">
        <v>2160</v>
      </c>
      <c r="Z642" s="18">
        <v>18</v>
      </c>
      <c r="AA642" s="92">
        <v>900</v>
      </c>
      <c r="AB642" s="271">
        <v>4</v>
      </c>
      <c r="AC642" s="271">
        <v>6</v>
      </c>
      <c r="AD642" s="271">
        <v>24</v>
      </c>
      <c r="AE642" s="278">
        <f t="shared" ref="AE642" si="998">AF642/Z642</f>
        <v>5.5679722222222221</v>
      </c>
      <c r="AF642" s="268">
        <v>100.2235</v>
      </c>
      <c r="AG642" s="278">
        <f t="shared" si="950"/>
        <v>111.35944444444443</v>
      </c>
      <c r="AH642" s="404">
        <v>72</v>
      </c>
      <c r="AI642" s="404">
        <f t="shared" si="951"/>
        <v>3</v>
      </c>
      <c r="AJ642" s="727">
        <v>0.79695700000000003</v>
      </c>
      <c r="AK642" s="88">
        <f t="shared" si="952"/>
        <v>1.1305377839166668</v>
      </c>
      <c r="AL642" s="88">
        <f t="shared" si="953"/>
        <v>20.349680110500003</v>
      </c>
      <c r="AM642" s="88">
        <f t="shared" si="954"/>
        <v>22.610755678333337</v>
      </c>
      <c r="AN642" t="s">
        <v>2826</v>
      </c>
      <c r="AO642" s="88" t="s">
        <v>2706</v>
      </c>
    </row>
    <row r="643" spans="1:41" ht="19.5" customHeight="1">
      <c r="A643" s="745" t="s">
        <v>1440</v>
      </c>
      <c r="B643" t="str">
        <f t="shared" ref="B643" si="999">+CONCATENATE(A643,"*",AH643)</f>
        <v>785998*144</v>
      </c>
      <c r="D643" s="42" t="s">
        <v>1685</v>
      </c>
      <c r="E643" s="187"/>
      <c r="F643" s="407"/>
      <c r="G643" s="226">
        <v>50</v>
      </c>
      <c r="H643" s="304"/>
      <c r="I643" s="406"/>
      <c r="J643" s="406"/>
      <c r="K643" s="58" t="s">
        <v>2604</v>
      </c>
      <c r="L643" s="63" t="s">
        <v>2615</v>
      </c>
      <c r="M643" s="16"/>
      <c r="N643" s="63"/>
      <c r="O643" s="63" t="s">
        <v>2071</v>
      </c>
      <c r="P643" s="63">
        <v>38</v>
      </c>
      <c r="Q643" s="63">
        <v>38</v>
      </c>
      <c r="R643" t="str">
        <f>CONCATENATE(Tableau1[[#This Row],[LONGUEUR UNITE]],"X",Tableau1[[#This Row],[LARGEUR UNITE]])</f>
        <v>38X38</v>
      </c>
      <c r="S643" s="16" t="s">
        <v>2064</v>
      </c>
      <c r="T643" s="16"/>
      <c r="U643" s="63" t="s">
        <v>1261</v>
      </c>
      <c r="V643" s="63" t="s">
        <v>2077</v>
      </c>
      <c r="W643" s="45" t="s">
        <v>2592</v>
      </c>
      <c r="X643" s="45"/>
      <c r="Y643" s="6" t="s">
        <v>2160</v>
      </c>
      <c r="Z643" s="18">
        <v>18</v>
      </c>
      <c r="AA643" s="92">
        <v>900</v>
      </c>
      <c r="AB643" s="271">
        <v>4</v>
      </c>
      <c r="AC643" s="271">
        <v>6</v>
      </c>
      <c r="AD643" s="271">
        <v>24</v>
      </c>
      <c r="AE643" s="278">
        <f t="shared" ref="AE643" si="1000">AF643/Z643</f>
        <v>5.5679722222222221</v>
      </c>
      <c r="AF643" s="268">
        <v>100.2235</v>
      </c>
      <c r="AG643" s="278">
        <f t="shared" si="950"/>
        <v>111.35944444444443</v>
      </c>
      <c r="AH643" s="404">
        <v>144</v>
      </c>
      <c r="AI643" s="404">
        <f t="shared" si="951"/>
        <v>6</v>
      </c>
      <c r="AJ643" s="727">
        <v>0.81075000000000008</v>
      </c>
      <c r="AK643" s="88">
        <f t="shared" si="952"/>
        <v>1.0537387430555549</v>
      </c>
      <c r="AL643" s="88">
        <f t="shared" si="953"/>
        <v>18.967297374999987</v>
      </c>
      <c r="AM643" s="88">
        <f t="shared" si="954"/>
        <v>21.074774861111095</v>
      </c>
      <c r="AN643" t="s">
        <v>2826</v>
      </c>
      <c r="AO643" s="88" t="s">
        <v>2706</v>
      </c>
    </row>
    <row r="644" spans="1:41" ht="19.5" customHeight="1">
      <c r="A644" s="745" t="s">
        <v>1440</v>
      </c>
      <c r="B644" t="str">
        <f t="shared" ref="B644" si="1001">+CONCATENATE(A644,"*",AH644)</f>
        <v>785998*360</v>
      </c>
      <c r="D644" s="42" t="s">
        <v>1685</v>
      </c>
      <c r="E644" s="187"/>
      <c r="F644" s="407"/>
      <c r="G644" s="226">
        <v>50</v>
      </c>
      <c r="H644" s="304"/>
      <c r="I644" s="406"/>
      <c r="J644" s="406"/>
      <c r="K644" s="58" t="s">
        <v>2604</v>
      </c>
      <c r="L644" s="63" t="s">
        <v>2615</v>
      </c>
      <c r="M644" s="16"/>
      <c r="N644" s="63"/>
      <c r="O644" s="63" t="s">
        <v>2071</v>
      </c>
      <c r="P644" s="63">
        <v>38</v>
      </c>
      <c r="Q644" s="63">
        <v>38</v>
      </c>
      <c r="R644" t="str">
        <f>CONCATENATE(Tableau1[[#This Row],[LONGUEUR UNITE]],"X",Tableau1[[#This Row],[LARGEUR UNITE]])</f>
        <v>38X38</v>
      </c>
      <c r="S644" s="16" t="s">
        <v>2064</v>
      </c>
      <c r="T644" s="16"/>
      <c r="U644" s="63" t="s">
        <v>1261</v>
      </c>
      <c r="V644" s="63" t="s">
        <v>2077</v>
      </c>
      <c r="W644" s="45" t="s">
        <v>2592</v>
      </c>
      <c r="X644" s="45"/>
      <c r="Y644" s="6" t="s">
        <v>2160</v>
      </c>
      <c r="Z644" s="18">
        <v>18</v>
      </c>
      <c r="AA644" s="92">
        <v>900</v>
      </c>
      <c r="AB644" s="271">
        <v>4</v>
      </c>
      <c r="AC644" s="271">
        <v>6</v>
      </c>
      <c r="AD644" s="271">
        <v>24</v>
      </c>
      <c r="AE644" s="278">
        <f t="shared" ref="AE644" si="1002">AF644/Z644</f>
        <v>5.5679722222222221</v>
      </c>
      <c r="AF644" s="268">
        <v>100.2235</v>
      </c>
      <c r="AG644" s="278">
        <f t="shared" si="950"/>
        <v>111.35944444444443</v>
      </c>
      <c r="AH644" s="404">
        <v>360</v>
      </c>
      <c r="AI644" s="404">
        <f t="shared" si="951"/>
        <v>15</v>
      </c>
      <c r="AJ644" s="727">
        <v>0.81726399999999999</v>
      </c>
      <c r="AK644" s="88">
        <f t="shared" si="952"/>
        <v>1.0174689720000001</v>
      </c>
      <c r="AL644" s="88">
        <f t="shared" si="953"/>
        <v>18.314441496000001</v>
      </c>
      <c r="AM644" s="88">
        <f t="shared" si="954"/>
        <v>20.34937944</v>
      </c>
      <c r="AN644" t="s">
        <v>2826</v>
      </c>
      <c r="AO644" s="88" t="s">
        <v>2706</v>
      </c>
    </row>
    <row r="645" spans="1:41" ht="19.5" customHeight="1">
      <c r="A645" s="745" t="s">
        <v>163</v>
      </c>
      <c r="B645" t="str">
        <f t="shared" si="948"/>
        <v>785216*1</v>
      </c>
      <c r="D645" s="42" t="s">
        <v>1071</v>
      </c>
      <c r="E645" s="187"/>
      <c r="F645" s="407"/>
      <c r="G645" s="226">
        <v>50</v>
      </c>
      <c r="H645" s="304"/>
      <c r="I645" s="406"/>
      <c r="J645" s="406"/>
      <c r="K645" s="58" t="s">
        <v>2604</v>
      </c>
      <c r="L645" s="63" t="s">
        <v>2615</v>
      </c>
      <c r="M645" s="16"/>
      <c r="N645" s="63"/>
      <c r="O645" s="63" t="s">
        <v>2071</v>
      </c>
      <c r="P645" s="63">
        <v>38</v>
      </c>
      <c r="Q645" s="63">
        <v>38</v>
      </c>
      <c r="R645" t="str">
        <f>CONCATENATE(Tableau1[[#This Row],[LONGUEUR UNITE]],"X",Tableau1[[#This Row],[LARGEUR UNITE]])</f>
        <v>38X38</v>
      </c>
      <c r="S645" s="16" t="s">
        <v>2064</v>
      </c>
      <c r="T645" s="16"/>
      <c r="U645" s="63" t="s">
        <v>1261</v>
      </c>
      <c r="V645" s="63" t="s">
        <v>2078</v>
      </c>
      <c r="W645" s="45" t="s">
        <v>2592</v>
      </c>
      <c r="X645" s="45"/>
      <c r="Y645" s="6" t="s">
        <v>2161</v>
      </c>
      <c r="Z645" s="18">
        <v>18</v>
      </c>
      <c r="AA645" s="92">
        <v>900</v>
      </c>
      <c r="AB645" s="271">
        <v>4</v>
      </c>
      <c r="AC645" s="271">
        <v>6</v>
      </c>
      <c r="AD645" s="271">
        <v>24</v>
      </c>
      <c r="AE645" s="278">
        <f t="shared" si="949"/>
        <v>5.5680000000000005</v>
      </c>
      <c r="AF645" s="268">
        <v>100.224</v>
      </c>
      <c r="AG645" s="278">
        <f t="shared" si="950"/>
        <v>111.36</v>
      </c>
      <c r="AH645" s="404">
        <v>1</v>
      </c>
      <c r="AI645" s="404">
        <f t="shared" si="951"/>
        <v>4.1666666666666664E-2</v>
      </c>
      <c r="AJ645" s="727">
        <v>0.77470399999999995</v>
      </c>
      <c r="AK645" s="88">
        <f t="shared" si="952"/>
        <v>1.2544481280000008</v>
      </c>
      <c r="AL645" s="88">
        <f t="shared" si="953"/>
        <v>22.580066304000013</v>
      </c>
      <c r="AM645" s="88">
        <f t="shared" si="954"/>
        <v>25.088962560000013</v>
      </c>
      <c r="AN645" t="s">
        <v>2826</v>
      </c>
      <c r="AO645" s="88" t="s">
        <v>2706</v>
      </c>
    </row>
    <row r="646" spans="1:41" ht="19.5" customHeight="1">
      <c r="A646" s="745" t="s">
        <v>163</v>
      </c>
      <c r="B646" t="str">
        <f t="shared" ref="B646" si="1003">+CONCATENATE(A646,"*",AH646)</f>
        <v>785216*24</v>
      </c>
      <c r="D646" s="42" t="s">
        <v>1071</v>
      </c>
      <c r="E646" s="187"/>
      <c r="F646" s="407"/>
      <c r="G646" s="226">
        <v>50</v>
      </c>
      <c r="H646" s="304"/>
      <c r="I646" s="406"/>
      <c r="J646" s="406"/>
      <c r="K646" s="58" t="s">
        <v>2604</v>
      </c>
      <c r="L646" s="63" t="s">
        <v>2615</v>
      </c>
      <c r="M646" s="16"/>
      <c r="N646" s="63"/>
      <c r="O646" s="63" t="s">
        <v>2071</v>
      </c>
      <c r="P646" s="63">
        <v>38</v>
      </c>
      <c r="Q646" s="63">
        <v>38</v>
      </c>
      <c r="R646" t="str">
        <f>CONCATENATE(Tableau1[[#This Row],[LONGUEUR UNITE]],"X",Tableau1[[#This Row],[LARGEUR UNITE]])</f>
        <v>38X38</v>
      </c>
      <c r="S646" s="16" t="s">
        <v>2064</v>
      </c>
      <c r="T646" s="16"/>
      <c r="U646" s="63" t="s">
        <v>1261</v>
      </c>
      <c r="V646" s="63" t="s">
        <v>2078</v>
      </c>
      <c r="W646" s="45" t="s">
        <v>2592</v>
      </c>
      <c r="X646" s="45"/>
      <c r="Y646" s="6" t="s">
        <v>2161</v>
      </c>
      <c r="Z646" s="18">
        <v>18</v>
      </c>
      <c r="AA646" s="92">
        <v>900</v>
      </c>
      <c r="AB646" s="271">
        <v>4</v>
      </c>
      <c r="AC646" s="271">
        <v>6</v>
      </c>
      <c r="AD646" s="271">
        <v>24</v>
      </c>
      <c r="AE646" s="278">
        <f t="shared" ref="AE646" si="1004">AF646/Z646</f>
        <v>5.5680000000000005</v>
      </c>
      <c r="AF646" s="268">
        <v>100.224</v>
      </c>
      <c r="AG646" s="278">
        <f t="shared" si="950"/>
        <v>111.36</v>
      </c>
      <c r="AH646" s="404">
        <v>24</v>
      </c>
      <c r="AI646" s="404">
        <f t="shared" si="951"/>
        <v>1</v>
      </c>
      <c r="AJ646" s="727">
        <v>0.79259100000000005</v>
      </c>
      <c r="AK646" s="88">
        <f t="shared" si="952"/>
        <v>1.1548533119999993</v>
      </c>
      <c r="AL646" s="88">
        <f t="shared" si="953"/>
        <v>20.787359615999989</v>
      </c>
      <c r="AM646" s="88">
        <f t="shared" si="954"/>
        <v>23.09706623999999</v>
      </c>
      <c r="AN646" t="s">
        <v>2826</v>
      </c>
      <c r="AO646" s="88" t="s">
        <v>2706</v>
      </c>
    </row>
    <row r="647" spans="1:41" ht="19.5" customHeight="1">
      <c r="A647" s="745" t="s">
        <v>163</v>
      </c>
      <c r="B647" t="str">
        <f t="shared" ref="B647" si="1005">+CONCATENATE(A647,"*",AH647)</f>
        <v>785216*72</v>
      </c>
      <c r="D647" s="42" t="s">
        <v>1071</v>
      </c>
      <c r="E647" s="187"/>
      <c r="F647" s="407"/>
      <c r="G647" s="226">
        <v>50</v>
      </c>
      <c r="H647" s="304"/>
      <c r="I647" s="406"/>
      <c r="J647" s="406"/>
      <c r="K647" s="58" t="s">
        <v>2604</v>
      </c>
      <c r="L647" s="63" t="s">
        <v>2615</v>
      </c>
      <c r="M647" s="16"/>
      <c r="N647" s="63"/>
      <c r="O647" s="63" t="s">
        <v>2071</v>
      </c>
      <c r="P647" s="63">
        <v>38</v>
      </c>
      <c r="Q647" s="63">
        <v>38</v>
      </c>
      <c r="R647" t="str">
        <f>CONCATENATE(Tableau1[[#This Row],[LONGUEUR UNITE]],"X",Tableau1[[#This Row],[LARGEUR UNITE]])</f>
        <v>38X38</v>
      </c>
      <c r="S647" s="16" t="s">
        <v>2064</v>
      </c>
      <c r="T647" s="16"/>
      <c r="U647" s="63" t="s">
        <v>1261</v>
      </c>
      <c r="V647" s="63" t="s">
        <v>2078</v>
      </c>
      <c r="W647" s="45" t="s">
        <v>2592</v>
      </c>
      <c r="X647" s="45"/>
      <c r="Y647" s="6" t="s">
        <v>2161</v>
      </c>
      <c r="Z647" s="18">
        <v>18</v>
      </c>
      <c r="AA647" s="92">
        <v>900</v>
      </c>
      <c r="AB647" s="271">
        <v>4</v>
      </c>
      <c r="AC647" s="271">
        <v>6</v>
      </c>
      <c r="AD647" s="271">
        <v>24</v>
      </c>
      <c r="AE647" s="278">
        <f t="shared" ref="AE647" si="1006">AF647/Z647</f>
        <v>5.5680000000000005</v>
      </c>
      <c r="AF647" s="268">
        <v>100.224</v>
      </c>
      <c r="AG647" s="278">
        <f t="shared" si="950"/>
        <v>111.36</v>
      </c>
      <c r="AH647" s="404">
        <v>72</v>
      </c>
      <c r="AI647" s="404">
        <f t="shared" si="951"/>
        <v>3</v>
      </c>
      <c r="AJ647" s="727">
        <v>0.79695700000000003</v>
      </c>
      <c r="AK647" s="88">
        <f t="shared" si="952"/>
        <v>1.1305434240000001</v>
      </c>
      <c r="AL647" s="88">
        <f t="shared" si="953"/>
        <v>20.349781632000003</v>
      </c>
      <c r="AM647" s="88">
        <f t="shared" si="954"/>
        <v>22.610868480000004</v>
      </c>
      <c r="AN647" t="s">
        <v>2826</v>
      </c>
      <c r="AO647" s="88" t="s">
        <v>2706</v>
      </c>
    </row>
    <row r="648" spans="1:41" ht="19.5" customHeight="1">
      <c r="A648" s="745" t="s">
        <v>163</v>
      </c>
      <c r="B648" t="str">
        <f t="shared" ref="B648" si="1007">+CONCATENATE(A648,"*",AH648)</f>
        <v>785216*144</v>
      </c>
      <c r="D648" s="42" t="s">
        <v>1071</v>
      </c>
      <c r="E648" s="187"/>
      <c r="F648" s="407"/>
      <c r="G648" s="226">
        <v>50</v>
      </c>
      <c r="H648" s="304"/>
      <c r="I648" s="406"/>
      <c r="J648" s="406"/>
      <c r="K648" s="58" t="s">
        <v>2604</v>
      </c>
      <c r="L648" s="63" t="s">
        <v>2615</v>
      </c>
      <c r="M648" s="16"/>
      <c r="N648" s="63"/>
      <c r="O648" s="63" t="s">
        <v>2071</v>
      </c>
      <c r="P648" s="63">
        <v>38</v>
      </c>
      <c r="Q648" s="63">
        <v>38</v>
      </c>
      <c r="R648" t="str">
        <f>CONCATENATE(Tableau1[[#This Row],[LONGUEUR UNITE]],"X",Tableau1[[#This Row],[LARGEUR UNITE]])</f>
        <v>38X38</v>
      </c>
      <c r="S648" s="16" t="s">
        <v>2064</v>
      </c>
      <c r="T648" s="16"/>
      <c r="U648" s="63" t="s">
        <v>1261</v>
      </c>
      <c r="V648" s="63" t="s">
        <v>2078</v>
      </c>
      <c r="W648" s="45" t="s">
        <v>2592</v>
      </c>
      <c r="X648" s="45"/>
      <c r="Y648" s="6" t="s">
        <v>2161</v>
      </c>
      <c r="Z648" s="18">
        <v>18</v>
      </c>
      <c r="AA648" s="92">
        <v>900</v>
      </c>
      <c r="AB648" s="271">
        <v>4</v>
      </c>
      <c r="AC648" s="271">
        <v>6</v>
      </c>
      <c r="AD648" s="271">
        <v>24</v>
      </c>
      <c r="AE648" s="278">
        <f t="shared" ref="AE648" si="1008">AF648/Z648</f>
        <v>5.5680000000000005</v>
      </c>
      <c r="AF648" s="268">
        <v>100.224</v>
      </c>
      <c r="AG648" s="278">
        <f t="shared" si="950"/>
        <v>111.36</v>
      </c>
      <c r="AH648" s="404">
        <v>144</v>
      </c>
      <c r="AI648" s="404">
        <f t="shared" si="951"/>
        <v>6</v>
      </c>
      <c r="AJ648" s="727">
        <v>0.81075000000000008</v>
      </c>
      <c r="AK648" s="88">
        <f t="shared" si="952"/>
        <v>1.0537439999999993</v>
      </c>
      <c r="AL648" s="88">
        <f t="shared" si="953"/>
        <v>18.96739199999999</v>
      </c>
      <c r="AM648" s="88">
        <f t="shared" si="954"/>
        <v>21.074879999999986</v>
      </c>
      <c r="AN648" t="s">
        <v>2826</v>
      </c>
      <c r="AO648" s="88" t="s">
        <v>2706</v>
      </c>
    </row>
    <row r="649" spans="1:41" ht="19.5" customHeight="1">
      <c r="A649" s="745" t="s">
        <v>163</v>
      </c>
      <c r="B649" t="str">
        <f t="shared" ref="B649" si="1009">+CONCATENATE(A649,"*",AH649)</f>
        <v>785216*360</v>
      </c>
      <c r="D649" s="42" t="s">
        <v>1071</v>
      </c>
      <c r="E649" s="187"/>
      <c r="F649" s="407"/>
      <c r="G649" s="226">
        <v>50</v>
      </c>
      <c r="H649" s="304"/>
      <c r="I649" s="406"/>
      <c r="J649" s="406"/>
      <c r="K649" s="58" t="s">
        <v>2604</v>
      </c>
      <c r="L649" s="63" t="s">
        <v>2615</v>
      </c>
      <c r="M649" s="16"/>
      <c r="N649" s="63"/>
      <c r="O649" s="63" t="s">
        <v>2071</v>
      </c>
      <c r="P649" s="63">
        <v>38</v>
      </c>
      <c r="Q649" s="63">
        <v>38</v>
      </c>
      <c r="R649" t="str">
        <f>CONCATENATE(Tableau1[[#This Row],[LONGUEUR UNITE]],"X",Tableau1[[#This Row],[LARGEUR UNITE]])</f>
        <v>38X38</v>
      </c>
      <c r="S649" s="16" t="s">
        <v>2064</v>
      </c>
      <c r="T649" s="16"/>
      <c r="U649" s="63" t="s">
        <v>1261</v>
      </c>
      <c r="V649" s="63" t="s">
        <v>2078</v>
      </c>
      <c r="W649" s="45" t="s">
        <v>2592</v>
      </c>
      <c r="X649" s="45"/>
      <c r="Y649" s="6" t="s">
        <v>2161</v>
      </c>
      <c r="Z649" s="18">
        <v>18</v>
      </c>
      <c r="AA649" s="92">
        <v>900</v>
      </c>
      <c r="AB649" s="271">
        <v>4</v>
      </c>
      <c r="AC649" s="271">
        <v>6</v>
      </c>
      <c r="AD649" s="271">
        <v>24</v>
      </c>
      <c r="AE649" s="278">
        <f t="shared" ref="AE649" si="1010">AF649/Z649</f>
        <v>5.5680000000000005</v>
      </c>
      <c r="AF649" s="268">
        <v>100.224</v>
      </c>
      <c r="AG649" s="278">
        <f t="shared" si="950"/>
        <v>111.36</v>
      </c>
      <c r="AH649" s="404">
        <v>360</v>
      </c>
      <c r="AI649" s="404">
        <f t="shared" si="951"/>
        <v>15</v>
      </c>
      <c r="AJ649" s="727">
        <v>0.81726399999999999</v>
      </c>
      <c r="AK649" s="88">
        <f t="shared" si="952"/>
        <v>1.017474048</v>
      </c>
      <c r="AL649" s="88">
        <f t="shared" si="953"/>
        <v>18.314532864</v>
      </c>
      <c r="AM649" s="88">
        <f t="shared" si="954"/>
        <v>20.349480960000001</v>
      </c>
      <c r="AN649" t="s">
        <v>2826</v>
      </c>
      <c r="AO649" s="88" t="s">
        <v>2706</v>
      </c>
    </row>
    <row r="650" spans="1:41" ht="19.5" customHeight="1">
      <c r="A650" s="745" t="s">
        <v>164</v>
      </c>
      <c r="B650" t="str">
        <f t="shared" si="948"/>
        <v>785456*1</v>
      </c>
      <c r="D650" s="42" t="s">
        <v>1080</v>
      </c>
      <c r="E650" s="187"/>
      <c r="F650" s="407"/>
      <c r="G650" s="226">
        <v>50</v>
      </c>
      <c r="H650" s="304"/>
      <c r="I650" s="406"/>
      <c r="J650" s="406"/>
      <c r="K650" s="58" t="s">
        <v>2604</v>
      </c>
      <c r="L650" s="63" t="s">
        <v>2615</v>
      </c>
      <c r="M650" s="16"/>
      <c r="N650" s="63"/>
      <c r="O650" s="63" t="s">
        <v>2071</v>
      </c>
      <c r="P650" s="63">
        <v>38</v>
      </c>
      <c r="Q650" s="63">
        <v>38</v>
      </c>
      <c r="R650" t="str">
        <f>CONCATENATE(Tableau1[[#This Row],[LONGUEUR UNITE]],"X",Tableau1[[#This Row],[LARGEUR UNITE]])</f>
        <v>38X38</v>
      </c>
      <c r="S650" s="16" t="s">
        <v>2064</v>
      </c>
      <c r="T650" s="16"/>
      <c r="U650" s="63" t="s">
        <v>1261</v>
      </c>
      <c r="V650" s="63" t="s">
        <v>2079</v>
      </c>
      <c r="W650" s="45" t="s">
        <v>2592</v>
      </c>
      <c r="X650" s="45"/>
      <c r="Y650" s="6" t="s">
        <v>2162</v>
      </c>
      <c r="Z650" s="18">
        <v>18</v>
      </c>
      <c r="AA650" s="92">
        <v>900</v>
      </c>
      <c r="AB650" s="271">
        <v>4</v>
      </c>
      <c r="AC650" s="271">
        <v>6</v>
      </c>
      <c r="AD650" s="271">
        <v>24</v>
      </c>
      <c r="AE650" s="278">
        <f t="shared" si="949"/>
        <v>5.5680000000000005</v>
      </c>
      <c r="AF650" s="268">
        <v>100.224</v>
      </c>
      <c r="AG650" s="278">
        <f t="shared" si="950"/>
        <v>111.36</v>
      </c>
      <c r="AH650" s="404">
        <v>1</v>
      </c>
      <c r="AI650" s="404">
        <f t="shared" si="951"/>
        <v>4.1666666666666664E-2</v>
      </c>
      <c r="AJ650" s="727">
        <v>0.77470399999999995</v>
      </c>
      <c r="AK650" s="88">
        <f t="shared" si="952"/>
        <v>1.2544481280000008</v>
      </c>
      <c r="AL650" s="88">
        <f t="shared" si="953"/>
        <v>22.580066304000013</v>
      </c>
      <c r="AM650" s="88">
        <f t="shared" si="954"/>
        <v>25.088962560000013</v>
      </c>
      <c r="AN650" t="s">
        <v>2826</v>
      </c>
      <c r="AO650" s="88" t="s">
        <v>2706</v>
      </c>
    </row>
    <row r="651" spans="1:41" ht="19.5" customHeight="1">
      <c r="A651" s="745" t="s">
        <v>164</v>
      </c>
      <c r="B651" t="str">
        <f t="shared" ref="B651" si="1011">+CONCATENATE(A651,"*",AH651)</f>
        <v>785456*24</v>
      </c>
      <c r="D651" s="42" t="s">
        <v>1080</v>
      </c>
      <c r="E651" s="187"/>
      <c r="F651" s="407"/>
      <c r="G651" s="226">
        <v>50</v>
      </c>
      <c r="H651" s="304"/>
      <c r="I651" s="406"/>
      <c r="J651" s="406"/>
      <c r="K651" s="58" t="s">
        <v>2604</v>
      </c>
      <c r="L651" s="63" t="s">
        <v>2615</v>
      </c>
      <c r="M651" s="16"/>
      <c r="N651" s="63"/>
      <c r="O651" s="63" t="s">
        <v>2071</v>
      </c>
      <c r="P651" s="63">
        <v>38</v>
      </c>
      <c r="Q651" s="63">
        <v>38</v>
      </c>
      <c r="R651" t="str">
        <f>CONCATENATE(Tableau1[[#This Row],[LONGUEUR UNITE]],"X",Tableau1[[#This Row],[LARGEUR UNITE]])</f>
        <v>38X38</v>
      </c>
      <c r="S651" s="16" t="s">
        <v>2064</v>
      </c>
      <c r="T651" s="16"/>
      <c r="U651" s="63" t="s">
        <v>1261</v>
      </c>
      <c r="V651" s="63" t="s">
        <v>2079</v>
      </c>
      <c r="W651" s="45" t="s">
        <v>2592</v>
      </c>
      <c r="X651" s="45"/>
      <c r="Y651" s="6" t="s">
        <v>2162</v>
      </c>
      <c r="Z651" s="18">
        <v>18</v>
      </c>
      <c r="AA651" s="92">
        <v>900</v>
      </c>
      <c r="AB651" s="271">
        <v>4</v>
      </c>
      <c r="AC651" s="271">
        <v>6</v>
      </c>
      <c r="AD651" s="271">
        <v>24</v>
      </c>
      <c r="AE651" s="278">
        <f t="shared" ref="AE651" si="1012">AF651/Z651</f>
        <v>5.5680000000000005</v>
      </c>
      <c r="AF651" s="268">
        <v>100.224</v>
      </c>
      <c r="AG651" s="278">
        <f t="shared" si="950"/>
        <v>111.36</v>
      </c>
      <c r="AH651" s="404">
        <v>24</v>
      </c>
      <c r="AI651" s="404">
        <f t="shared" si="951"/>
        <v>1</v>
      </c>
      <c r="AJ651" s="727">
        <v>0.79259100000000005</v>
      </c>
      <c r="AK651" s="88">
        <f t="shared" si="952"/>
        <v>1.1548533119999993</v>
      </c>
      <c r="AL651" s="88">
        <f t="shared" si="953"/>
        <v>20.787359615999989</v>
      </c>
      <c r="AM651" s="88">
        <f t="shared" si="954"/>
        <v>23.09706623999999</v>
      </c>
      <c r="AN651" t="s">
        <v>2826</v>
      </c>
      <c r="AO651" s="88" t="s">
        <v>2706</v>
      </c>
    </row>
    <row r="652" spans="1:41" ht="19.5" customHeight="1">
      <c r="A652" s="745" t="s">
        <v>164</v>
      </c>
      <c r="B652" t="str">
        <f t="shared" ref="B652" si="1013">+CONCATENATE(A652,"*",AH652)</f>
        <v>785456*72</v>
      </c>
      <c r="D652" s="42" t="s">
        <v>1080</v>
      </c>
      <c r="E652" s="187"/>
      <c r="F652" s="407"/>
      <c r="G652" s="226">
        <v>50</v>
      </c>
      <c r="H652" s="304"/>
      <c r="I652" s="406"/>
      <c r="J652" s="406"/>
      <c r="K652" s="58" t="s">
        <v>2604</v>
      </c>
      <c r="L652" s="63" t="s">
        <v>2615</v>
      </c>
      <c r="M652" s="16"/>
      <c r="N652" s="63"/>
      <c r="O652" s="63" t="s">
        <v>2071</v>
      </c>
      <c r="P652" s="63">
        <v>38</v>
      </c>
      <c r="Q652" s="63">
        <v>38</v>
      </c>
      <c r="R652" t="str">
        <f>CONCATENATE(Tableau1[[#This Row],[LONGUEUR UNITE]],"X",Tableau1[[#This Row],[LARGEUR UNITE]])</f>
        <v>38X38</v>
      </c>
      <c r="S652" s="16" t="s">
        <v>2064</v>
      </c>
      <c r="T652" s="16"/>
      <c r="U652" s="63" t="s">
        <v>1261</v>
      </c>
      <c r="V652" s="63" t="s">
        <v>2079</v>
      </c>
      <c r="W652" s="45" t="s">
        <v>2592</v>
      </c>
      <c r="X652" s="45"/>
      <c r="Y652" s="6" t="s">
        <v>2162</v>
      </c>
      <c r="Z652" s="18">
        <v>18</v>
      </c>
      <c r="AA652" s="92">
        <v>900</v>
      </c>
      <c r="AB652" s="271">
        <v>4</v>
      </c>
      <c r="AC652" s="271">
        <v>6</v>
      </c>
      <c r="AD652" s="271">
        <v>24</v>
      </c>
      <c r="AE652" s="278">
        <f t="shared" ref="AE652" si="1014">AF652/Z652</f>
        <v>5.5680000000000005</v>
      </c>
      <c r="AF652" s="268">
        <v>100.224</v>
      </c>
      <c r="AG652" s="278">
        <f t="shared" si="950"/>
        <v>111.36</v>
      </c>
      <c r="AH652" s="404">
        <v>72</v>
      </c>
      <c r="AI652" s="404">
        <f t="shared" si="951"/>
        <v>3</v>
      </c>
      <c r="AJ652" s="727">
        <v>0.79695700000000003</v>
      </c>
      <c r="AK652" s="88">
        <f t="shared" si="952"/>
        <v>1.1305434240000001</v>
      </c>
      <c r="AL652" s="88">
        <f t="shared" si="953"/>
        <v>20.349781632000003</v>
      </c>
      <c r="AM652" s="88">
        <f t="shared" si="954"/>
        <v>22.610868480000004</v>
      </c>
      <c r="AN652" t="s">
        <v>2826</v>
      </c>
      <c r="AO652" s="88" t="s">
        <v>2706</v>
      </c>
    </row>
    <row r="653" spans="1:41" ht="19.5" customHeight="1">
      <c r="A653" s="745" t="s">
        <v>164</v>
      </c>
      <c r="B653" t="str">
        <f t="shared" ref="B653" si="1015">+CONCATENATE(A653,"*",AH653)</f>
        <v>785456*144</v>
      </c>
      <c r="D653" s="42" t="s">
        <v>1080</v>
      </c>
      <c r="E653" s="187"/>
      <c r="F653" s="407"/>
      <c r="G653" s="226">
        <v>50</v>
      </c>
      <c r="H653" s="304"/>
      <c r="I653" s="406"/>
      <c r="J653" s="406"/>
      <c r="K653" s="58" t="s">
        <v>2604</v>
      </c>
      <c r="L653" s="63" t="s">
        <v>2615</v>
      </c>
      <c r="M653" s="16"/>
      <c r="N653" s="63"/>
      <c r="O653" s="63" t="s">
        <v>2071</v>
      </c>
      <c r="P653" s="63">
        <v>38</v>
      </c>
      <c r="Q653" s="63">
        <v>38</v>
      </c>
      <c r="R653" t="str">
        <f>CONCATENATE(Tableau1[[#This Row],[LONGUEUR UNITE]],"X",Tableau1[[#This Row],[LARGEUR UNITE]])</f>
        <v>38X38</v>
      </c>
      <c r="S653" s="16" t="s">
        <v>2064</v>
      </c>
      <c r="T653" s="16"/>
      <c r="U653" s="63" t="s">
        <v>1261</v>
      </c>
      <c r="V653" s="63" t="s">
        <v>2079</v>
      </c>
      <c r="W653" s="45" t="s">
        <v>2592</v>
      </c>
      <c r="X653" s="45"/>
      <c r="Y653" s="6" t="s">
        <v>2162</v>
      </c>
      <c r="Z653" s="18">
        <v>18</v>
      </c>
      <c r="AA653" s="92">
        <v>900</v>
      </c>
      <c r="AB653" s="271">
        <v>4</v>
      </c>
      <c r="AC653" s="271">
        <v>6</v>
      </c>
      <c r="AD653" s="271">
        <v>24</v>
      </c>
      <c r="AE653" s="278">
        <f t="shared" ref="AE653" si="1016">AF653/Z653</f>
        <v>5.5680000000000005</v>
      </c>
      <c r="AF653" s="268">
        <v>100.224</v>
      </c>
      <c r="AG653" s="278">
        <f t="shared" si="950"/>
        <v>111.36</v>
      </c>
      <c r="AH653" s="404">
        <v>144</v>
      </c>
      <c r="AI653" s="404">
        <f t="shared" si="951"/>
        <v>6</v>
      </c>
      <c r="AJ653" s="727">
        <v>0.81075000000000008</v>
      </c>
      <c r="AK653" s="88">
        <f t="shared" si="952"/>
        <v>1.0537439999999993</v>
      </c>
      <c r="AL653" s="88">
        <f t="shared" si="953"/>
        <v>18.96739199999999</v>
      </c>
      <c r="AM653" s="88">
        <f t="shared" si="954"/>
        <v>21.074879999999986</v>
      </c>
      <c r="AN653" t="s">
        <v>2826</v>
      </c>
      <c r="AO653" s="88" t="s">
        <v>2706</v>
      </c>
    </row>
    <row r="654" spans="1:41" ht="19.5" customHeight="1">
      <c r="A654" s="745" t="s">
        <v>164</v>
      </c>
      <c r="B654" t="str">
        <f t="shared" ref="B654" si="1017">+CONCATENATE(A654,"*",AH654)</f>
        <v>785456*360</v>
      </c>
      <c r="D654" s="42" t="s">
        <v>1080</v>
      </c>
      <c r="E654" s="187"/>
      <c r="F654" s="407"/>
      <c r="G654" s="226">
        <v>50</v>
      </c>
      <c r="H654" s="304"/>
      <c r="I654" s="406"/>
      <c r="J654" s="406"/>
      <c r="K654" s="58" t="s">
        <v>2604</v>
      </c>
      <c r="L654" s="63" t="s">
        <v>2615</v>
      </c>
      <c r="M654" s="16"/>
      <c r="N654" s="63"/>
      <c r="O654" s="63" t="s">
        <v>2071</v>
      </c>
      <c r="P654" s="63">
        <v>38</v>
      </c>
      <c r="Q654" s="63">
        <v>38</v>
      </c>
      <c r="R654" t="str">
        <f>CONCATENATE(Tableau1[[#This Row],[LONGUEUR UNITE]],"X",Tableau1[[#This Row],[LARGEUR UNITE]])</f>
        <v>38X38</v>
      </c>
      <c r="S654" s="16" t="s">
        <v>2064</v>
      </c>
      <c r="T654" s="16"/>
      <c r="U654" s="63" t="s">
        <v>1261</v>
      </c>
      <c r="V654" s="63" t="s">
        <v>2079</v>
      </c>
      <c r="W654" s="45" t="s">
        <v>2592</v>
      </c>
      <c r="X654" s="45"/>
      <c r="Y654" s="6" t="s">
        <v>2162</v>
      </c>
      <c r="Z654" s="18">
        <v>18</v>
      </c>
      <c r="AA654" s="92">
        <v>900</v>
      </c>
      <c r="AB654" s="271">
        <v>4</v>
      </c>
      <c r="AC654" s="271">
        <v>6</v>
      </c>
      <c r="AD654" s="271">
        <v>24</v>
      </c>
      <c r="AE654" s="278">
        <f t="shared" ref="AE654" si="1018">AF654/Z654</f>
        <v>5.5680000000000005</v>
      </c>
      <c r="AF654" s="268">
        <v>100.224</v>
      </c>
      <c r="AG654" s="278">
        <f t="shared" si="950"/>
        <v>111.36</v>
      </c>
      <c r="AH654" s="404">
        <v>360</v>
      </c>
      <c r="AI654" s="404">
        <f t="shared" si="951"/>
        <v>15</v>
      </c>
      <c r="AJ654" s="727">
        <v>0.81726399999999999</v>
      </c>
      <c r="AK654" s="88">
        <f t="shared" si="952"/>
        <v>1.017474048</v>
      </c>
      <c r="AL654" s="88">
        <f t="shared" si="953"/>
        <v>18.314532864</v>
      </c>
      <c r="AM654" s="88">
        <f t="shared" si="954"/>
        <v>20.349480960000001</v>
      </c>
      <c r="AN654" t="s">
        <v>2826</v>
      </c>
      <c r="AO654" s="88" t="s">
        <v>2706</v>
      </c>
    </row>
    <row r="655" spans="1:41" ht="19.5" customHeight="1">
      <c r="A655" s="745" t="s">
        <v>165</v>
      </c>
      <c r="B655" t="str">
        <f t="shared" si="948"/>
        <v>787007*1</v>
      </c>
      <c r="D655" s="42" t="s">
        <v>1093</v>
      </c>
      <c r="E655" s="187"/>
      <c r="F655" s="407"/>
      <c r="G655" s="226">
        <v>50</v>
      </c>
      <c r="H655" s="304"/>
      <c r="I655" s="406"/>
      <c r="J655" s="406"/>
      <c r="K655" s="58" t="s">
        <v>2604</v>
      </c>
      <c r="L655" s="63" t="s">
        <v>2615</v>
      </c>
      <c r="M655" s="16"/>
      <c r="N655" s="63"/>
      <c r="O655" s="63" t="s">
        <v>2071</v>
      </c>
      <c r="P655" s="63">
        <v>38</v>
      </c>
      <c r="Q655" s="63">
        <v>38</v>
      </c>
      <c r="R655" t="str">
        <f>CONCATENATE(Tableau1[[#This Row],[LONGUEUR UNITE]],"X",Tableau1[[#This Row],[LARGEUR UNITE]])</f>
        <v>38X38</v>
      </c>
      <c r="S655" s="16" t="s">
        <v>2064</v>
      </c>
      <c r="T655" s="16"/>
      <c r="U655" s="63" t="s">
        <v>1261</v>
      </c>
      <c r="V655" s="63" t="s">
        <v>2080</v>
      </c>
      <c r="W655" s="45" t="s">
        <v>2592</v>
      </c>
      <c r="X655" s="45"/>
      <c r="Y655" s="6" t="s">
        <v>2163</v>
      </c>
      <c r="Z655" s="18">
        <v>18</v>
      </c>
      <c r="AA655" s="92">
        <v>900</v>
      </c>
      <c r="AB655" s="271">
        <v>4</v>
      </c>
      <c r="AC655" s="271">
        <v>6</v>
      </c>
      <c r="AD655" s="271">
        <v>24</v>
      </c>
      <c r="AE655" s="278">
        <f t="shared" si="949"/>
        <v>5.5680000000000005</v>
      </c>
      <c r="AF655" s="268">
        <v>100.224</v>
      </c>
      <c r="AG655" s="278">
        <f t="shared" si="950"/>
        <v>111.36</v>
      </c>
      <c r="AH655" s="404">
        <v>1</v>
      </c>
      <c r="AI655" s="404">
        <f t="shared" si="951"/>
        <v>4.1666666666666664E-2</v>
      </c>
      <c r="AJ655" s="727">
        <v>0.77470399999999995</v>
      </c>
      <c r="AK655" s="88">
        <f t="shared" si="952"/>
        <v>1.2544481280000008</v>
      </c>
      <c r="AL655" s="88">
        <f t="shared" si="953"/>
        <v>22.580066304000013</v>
      </c>
      <c r="AM655" s="88">
        <f t="shared" si="954"/>
        <v>25.088962560000013</v>
      </c>
      <c r="AN655" t="s">
        <v>2826</v>
      </c>
      <c r="AO655" s="88" t="s">
        <v>2706</v>
      </c>
    </row>
    <row r="656" spans="1:41" ht="19.5" customHeight="1">
      <c r="A656" s="745" t="s">
        <v>165</v>
      </c>
      <c r="B656" t="str">
        <f t="shared" ref="B656" si="1019">+CONCATENATE(A656,"*",AH656)</f>
        <v>787007*24</v>
      </c>
      <c r="D656" s="42" t="s">
        <v>1093</v>
      </c>
      <c r="E656" s="187"/>
      <c r="F656" s="407"/>
      <c r="G656" s="226">
        <v>50</v>
      </c>
      <c r="H656" s="304"/>
      <c r="I656" s="406"/>
      <c r="J656" s="406"/>
      <c r="K656" s="58" t="s">
        <v>2604</v>
      </c>
      <c r="L656" s="63" t="s">
        <v>2615</v>
      </c>
      <c r="M656" s="16"/>
      <c r="N656" s="63"/>
      <c r="O656" s="63" t="s">
        <v>2071</v>
      </c>
      <c r="P656" s="63">
        <v>38</v>
      </c>
      <c r="Q656" s="63">
        <v>38</v>
      </c>
      <c r="R656" t="str">
        <f>CONCATENATE(Tableau1[[#This Row],[LONGUEUR UNITE]],"X",Tableau1[[#This Row],[LARGEUR UNITE]])</f>
        <v>38X38</v>
      </c>
      <c r="S656" s="16" t="s">
        <v>2064</v>
      </c>
      <c r="T656" s="16"/>
      <c r="U656" s="63" t="s">
        <v>1261</v>
      </c>
      <c r="V656" s="63" t="s">
        <v>2080</v>
      </c>
      <c r="W656" s="45" t="s">
        <v>2592</v>
      </c>
      <c r="X656" s="45"/>
      <c r="Y656" s="6" t="s">
        <v>2163</v>
      </c>
      <c r="Z656" s="18">
        <v>18</v>
      </c>
      <c r="AA656" s="92">
        <v>900</v>
      </c>
      <c r="AB656" s="271">
        <v>4</v>
      </c>
      <c r="AC656" s="271">
        <v>6</v>
      </c>
      <c r="AD656" s="271">
        <v>24</v>
      </c>
      <c r="AE656" s="278">
        <f t="shared" ref="AE656" si="1020">AF656/Z656</f>
        <v>5.5680000000000005</v>
      </c>
      <c r="AF656" s="268">
        <v>100.224</v>
      </c>
      <c r="AG656" s="278">
        <f t="shared" si="950"/>
        <v>111.36</v>
      </c>
      <c r="AH656" s="404">
        <v>24</v>
      </c>
      <c r="AI656" s="404">
        <f t="shared" si="951"/>
        <v>1</v>
      </c>
      <c r="AJ656" s="727">
        <v>0.79259100000000005</v>
      </c>
      <c r="AK656" s="88">
        <f t="shared" si="952"/>
        <v>1.1548533119999993</v>
      </c>
      <c r="AL656" s="88">
        <f t="shared" si="953"/>
        <v>20.787359615999989</v>
      </c>
      <c r="AM656" s="88">
        <f t="shared" si="954"/>
        <v>23.09706623999999</v>
      </c>
      <c r="AN656" t="s">
        <v>2826</v>
      </c>
      <c r="AO656" s="88" t="s">
        <v>2706</v>
      </c>
    </row>
    <row r="657" spans="1:41" ht="19.5" customHeight="1">
      <c r="A657" s="745" t="s">
        <v>165</v>
      </c>
      <c r="B657" t="str">
        <f t="shared" ref="B657" si="1021">+CONCATENATE(A657,"*",AH657)</f>
        <v>787007*72</v>
      </c>
      <c r="D657" s="42" t="s">
        <v>1093</v>
      </c>
      <c r="E657" s="187"/>
      <c r="F657" s="407"/>
      <c r="G657" s="226">
        <v>50</v>
      </c>
      <c r="H657" s="304"/>
      <c r="I657" s="406"/>
      <c r="J657" s="406"/>
      <c r="K657" s="58" t="s">
        <v>2604</v>
      </c>
      <c r="L657" s="63" t="s">
        <v>2615</v>
      </c>
      <c r="M657" s="16"/>
      <c r="N657" s="63"/>
      <c r="O657" s="63" t="s">
        <v>2071</v>
      </c>
      <c r="P657" s="63">
        <v>38</v>
      </c>
      <c r="Q657" s="63">
        <v>38</v>
      </c>
      <c r="R657" t="str">
        <f>CONCATENATE(Tableau1[[#This Row],[LONGUEUR UNITE]],"X",Tableau1[[#This Row],[LARGEUR UNITE]])</f>
        <v>38X38</v>
      </c>
      <c r="S657" s="16" t="s">
        <v>2064</v>
      </c>
      <c r="T657" s="16"/>
      <c r="U657" s="63" t="s">
        <v>1261</v>
      </c>
      <c r="V657" s="63" t="s">
        <v>2080</v>
      </c>
      <c r="W657" s="45" t="s">
        <v>2592</v>
      </c>
      <c r="X657" s="45"/>
      <c r="Y657" s="6" t="s">
        <v>2163</v>
      </c>
      <c r="Z657" s="18">
        <v>18</v>
      </c>
      <c r="AA657" s="92">
        <v>900</v>
      </c>
      <c r="AB657" s="271">
        <v>4</v>
      </c>
      <c r="AC657" s="271">
        <v>6</v>
      </c>
      <c r="AD657" s="271">
        <v>24</v>
      </c>
      <c r="AE657" s="278">
        <f t="shared" ref="AE657" si="1022">AF657/Z657</f>
        <v>5.5680000000000005</v>
      </c>
      <c r="AF657" s="268">
        <v>100.224</v>
      </c>
      <c r="AG657" s="278">
        <f t="shared" si="950"/>
        <v>111.36</v>
      </c>
      <c r="AH657" s="404">
        <v>72</v>
      </c>
      <c r="AI657" s="404">
        <f t="shared" si="951"/>
        <v>3</v>
      </c>
      <c r="AJ657" s="727">
        <v>0.79695700000000003</v>
      </c>
      <c r="AK657" s="88">
        <f t="shared" si="952"/>
        <v>1.1305434240000001</v>
      </c>
      <c r="AL657" s="88">
        <f t="shared" si="953"/>
        <v>20.349781632000003</v>
      </c>
      <c r="AM657" s="88">
        <f t="shared" si="954"/>
        <v>22.610868480000004</v>
      </c>
      <c r="AN657" t="s">
        <v>2826</v>
      </c>
      <c r="AO657" s="88" t="s">
        <v>2706</v>
      </c>
    </row>
    <row r="658" spans="1:41" ht="19.5" customHeight="1">
      <c r="A658" s="745" t="s">
        <v>165</v>
      </c>
      <c r="B658" t="str">
        <f t="shared" ref="B658" si="1023">+CONCATENATE(A658,"*",AH658)</f>
        <v>787007*144</v>
      </c>
      <c r="D658" s="42" t="s">
        <v>1093</v>
      </c>
      <c r="E658" s="187"/>
      <c r="F658" s="407"/>
      <c r="G658" s="226">
        <v>50</v>
      </c>
      <c r="H658" s="304"/>
      <c r="I658" s="406"/>
      <c r="J658" s="406"/>
      <c r="K658" s="58" t="s">
        <v>2604</v>
      </c>
      <c r="L658" s="63" t="s">
        <v>2615</v>
      </c>
      <c r="M658" s="16"/>
      <c r="N658" s="63"/>
      <c r="O658" s="63" t="s">
        <v>2071</v>
      </c>
      <c r="P658" s="63">
        <v>38</v>
      </c>
      <c r="Q658" s="63">
        <v>38</v>
      </c>
      <c r="R658" t="str">
        <f>CONCATENATE(Tableau1[[#This Row],[LONGUEUR UNITE]],"X",Tableau1[[#This Row],[LARGEUR UNITE]])</f>
        <v>38X38</v>
      </c>
      <c r="S658" s="16" t="s">
        <v>2064</v>
      </c>
      <c r="T658" s="16"/>
      <c r="U658" s="63" t="s">
        <v>1261</v>
      </c>
      <c r="V658" s="63" t="s">
        <v>2080</v>
      </c>
      <c r="W658" s="45" t="s">
        <v>2592</v>
      </c>
      <c r="X658" s="45"/>
      <c r="Y658" s="6" t="s">
        <v>2163</v>
      </c>
      <c r="Z658" s="18">
        <v>18</v>
      </c>
      <c r="AA658" s="92">
        <v>900</v>
      </c>
      <c r="AB658" s="271">
        <v>4</v>
      </c>
      <c r="AC658" s="271">
        <v>6</v>
      </c>
      <c r="AD658" s="271">
        <v>24</v>
      </c>
      <c r="AE658" s="278">
        <f t="shared" ref="AE658" si="1024">AF658/Z658</f>
        <v>5.5680000000000005</v>
      </c>
      <c r="AF658" s="268">
        <v>100.224</v>
      </c>
      <c r="AG658" s="278">
        <f t="shared" si="950"/>
        <v>111.36</v>
      </c>
      <c r="AH658" s="404">
        <v>144</v>
      </c>
      <c r="AI658" s="404">
        <f t="shared" si="951"/>
        <v>6</v>
      </c>
      <c r="AJ658" s="727">
        <v>0.81075000000000008</v>
      </c>
      <c r="AK658" s="88">
        <f t="shared" si="952"/>
        <v>1.0537439999999993</v>
      </c>
      <c r="AL658" s="88">
        <f t="shared" si="953"/>
        <v>18.96739199999999</v>
      </c>
      <c r="AM658" s="88">
        <f t="shared" si="954"/>
        <v>21.074879999999986</v>
      </c>
      <c r="AN658" t="s">
        <v>2826</v>
      </c>
      <c r="AO658" s="88" t="s">
        <v>2706</v>
      </c>
    </row>
    <row r="659" spans="1:41" ht="19.5" customHeight="1">
      <c r="A659" s="745" t="s">
        <v>165</v>
      </c>
      <c r="B659" t="str">
        <f t="shared" ref="B659" si="1025">+CONCATENATE(A659,"*",AH659)</f>
        <v>787007*360</v>
      </c>
      <c r="D659" s="42" t="s">
        <v>1093</v>
      </c>
      <c r="E659" s="187"/>
      <c r="F659" s="407"/>
      <c r="G659" s="226">
        <v>50</v>
      </c>
      <c r="H659" s="304"/>
      <c r="I659" s="406"/>
      <c r="J659" s="406"/>
      <c r="K659" s="58" t="s">
        <v>2604</v>
      </c>
      <c r="L659" s="63" t="s">
        <v>2615</v>
      </c>
      <c r="M659" s="16"/>
      <c r="N659" s="63"/>
      <c r="O659" s="63" t="s">
        <v>2071</v>
      </c>
      <c r="P659" s="63">
        <v>38</v>
      </c>
      <c r="Q659" s="63">
        <v>38</v>
      </c>
      <c r="R659" t="str">
        <f>CONCATENATE(Tableau1[[#This Row],[LONGUEUR UNITE]],"X",Tableau1[[#This Row],[LARGEUR UNITE]])</f>
        <v>38X38</v>
      </c>
      <c r="S659" s="16" t="s">
        <v>2064</v>
      </c>
      <c r="T659" s="16"/>
      <c r="U659" s="63" t="s">
        <v>1261</v>
      </c>
      <c r="V659" s="63" t="s">
        <v>2080</v>
      </c>
      <c r="W659" s="45" t="s">
        <v>2592</v>
      </c>
      <c r="X659" s="45"/>
      <c r="Y659" s="6" t="s">
        <v>2163</v>
      </c>
      <c r="Z659" s="18">
        <v>18</v>
      </c>
      <c r="AA659" s="92">
        <v>900</v>
      </c>
      <c r="AB659" s="271">
        <v>4</v>
      </c>
      <c r="AC659" s="271">
        <v>6</v>
      </c>
      <c r="AD659" s="271">
        <v>24</v>
      </c>
      <c r="AE659" s="278">
        <f t="shared" ref="AE659" si="1026">AF659/Z659</f>
        <v>5.5680000000000005</v>
      </c>
      <c r="AF659" s="268">
        <v>100.224</v>
      </c>
      <c r="AG659" s="278">
        <f t="shared" si="950"/>
        <v>111.36</v>
      </c>
      <c r="AH659" s="404">
        <v>360</v>
      </c>
      <c r="AI659" s="404">
        <f t="shared" si="951"/>
        <v>15</v>
      </c>
      <c r="AJ659" s="727">
        <v>0.81726399999999999</v>
      </c>
      <c r="AK659" s="88">
        <f t="shared" si="952"/>
        <v>1.017474048</v>
      </c>
      <c r="AL659" s="88">
        <f t="shared" si="953"/>
        <v>18.314532864</v>
      </c>
      <c r="AM659" s="88">
        <f t="shared" si="954"/>
        <v>20.349480960000001</v>
      </c>
      <c r="AN659" t="s">
        <v>2826</v>
      </c>
      <c r="AO659" s="88" t="s">
        <v>2706</v>
      </c>
    </row>
    <row r="660" spans="1:41" ht="19.5" customHeight="1">
      <c r="A660" s="745" t="s">
        <v>166</v>
      </c>
      <c r="B660" t="str">
        <f t="shared" si="948"/>
        <v>785796*1</v>
      </c>
      <c r="D660" s="42" t="s">
        <v>1088</v>
      </c>
      <c r="E660" s="187"/>
      <c r="F660" s="407"/>
      <c r="G660" s="226">
        <v>50</v>
      </c>
      <c r="H660" s="304"/>
      <c r="I660" s="406"/>
      <c r="J660" s="406"/>
      <c r="K660" s="58" t="s">
        <v>2604</v>
      </c>
      <c r="L660" s="63" t="s">
        <v>2615</v>
      </c>
      <c r="M660" s="16"/>
      <c r="N660" s="63"/>
      <c r="O660" s="63" t="s">
        <v>2071</v>
      </c>
      <c r="P660" s="63">
        <v>38</v>
      </c>
      <c r="Q660" s="63">
        <v>38</v>
      </c>
      <c r="R660" t="str">
        <f>CONCATENATE(Tableau1[[#This Row],[LONGUEUR UNITE]],"X",Tableau1[[#This Row],[LARGEUR UNITE]])</f>
        <v>38X38</v>
      </c>
      <c r="S660" s="16" t="s">
        <v>2064</v>
      </c>
      <c r="T660" s="16"/>
      <c r="U660" s="63" t="s">
        <v>1261</v>
      </c>
      <c r="V660" s="63" t="s">
        <v>2081</v>
      </c>
      <c r="W660" s="45" t="s">
        <v>2592</v>
      </c>
      <c r="X660" s="45"/>
      <c r="Y660" s="6" t="s">
        <v>2164</v>
      </c>
      <c r="Z660" s="18">
        <v>18</v>
      </c>
      <c r="AA660" s="92">
        <v>900</v>
      </c>
      <c r="AB660" s="271">
        <v>4</v>
      </c>
      <c r="AC660" s="271">
        <v>6</v>
      </c>
      <c r="AD660" s="271">
        <v>24</v>
      </c>
      <c r="AE660" s="278">
        <f t="shared" si="949"/>
        <v>5.5680000000000005</v>
      </c>
      <c r="AF660" s="268">
        <v>100.224</v>
      </c>
      <c r="AG660" s="278">
        <f t="shared" si="950"/>
        <v>111.36</v>
      </c>
      <c r="AH660" s="404">
        <v>1</v>
      </c>
      <c r="AI660" s="404">
        <f t="shared" si="951"/>
        <v>4.1666666666666664E-2</v>
      </c>
      <c r="AJ660" s="727">
        <v>0.77470399999999995</v>
      </c>
      <c r="AK660" s="88">
        <f t="shared" si="952"/>
        <v>1.2544481280000008</v>
      </c>
      <c r="AL660" s="88">
        <f t="shared" si="953"/>
        <v>22.580066304000013</v>
      </c>
      <c r="AM660" s="88">
        <f t="shared" si="954"/>
        <v>25.088962560000013</v>
      </c>
      <c r="AN660" t="s">
        <v>2826</v>
      </c>
      <c r="AO660" s="88" t="s">
        <v>2706</v>
      </c>
    </row>
    <row r="661" spans="1:41" ht="19.5" customHeight="1">
      <c r="A661" s="745" t="s">
        <v>166</v>
      </c>
      <c r="B661" t="str">
        <f t="shared" ref="B661" si="1027">+CONCATENATE(A661,"*",AH661)</f>
        <v>785796*24</v>
      </c>
      <c r="D661" s="42" t="s">
        <v>1088</v>
      </c>
      <c r="E661" s="187"/>
      <c r="F661" s="407"/>
      <c r="G661" s="226">
        <v>50</v>
      </c>
      <c r="H661" s="304"/>
      <c r="I661" s="406"/>
      <c r="J661" s="406"/>
      <c r="K661" s="58" t="s">
        <v>2604</v>
      </c>
      <c r="L661" s="63" t="s">
        <v>2615</v>
      </c>
      <c r="M661" s="16"/>
      <c r="N661" s="63"/>
      <c r="O661" s="63" t="s">
        <v>2071</v>
      </c>
      <c r="P661" s="63">
        <v>38</v>
      </c>
      <c r="Q661" s="63">
        <v>38</v>
      </c>
      <c r="R661" t="str">
        <f>CONCATENATE(Tableau1[[#This Row],[LONGUEUR UNITE]],"X",Tableau1[[#This Row],[LARGEUR UNITE]])</f>
        <v>38X38</v>
      </c>
      <c r="S661" s="16" t="s">
        <v>2064</v>
      </c>
      <c r="T661" s="16"/>
      <c r="U661" s="63" t="s">
        <v>1261</v>
      </c>
      <c r="V661" s="63" t="s">
        <v>2081</v>
      </c>
      <c r="W661" s="45" t="s">
        <v>2592</v>
      </c>
      <c r="X661" s="45"/>
      <c r="Y661" s="6" t="s">
        <v>2164</v>
      </c>
      <c r="Z661" s="18">
        <v>18</v>
      </c>
      <c r="AA661" s="92">
        <v>900</v>
      </c>
      <c r="AB661" s="271">
        <v>4</v>
      </c>
      <c r="AC661" s="271">
        <v>6</v>
      </c>
      <c r="AD661" s="271">
        <v>24</v>
      </c>
      <c r="AE661" s="278">
        <f t="shared" ref="AE661" si="1028">AF661/Z661</f>
        <v>5.5680000000000005</v>
      </c>
      <c r="AF661" s="268">
        <v>100.224</v>
      </c>
      <c r="AG661" s="278">
        <f t="shared" si="950"/>
        <v>111.36</v>
      </c>
      <c r="AH661" s="404">
        <v>24</v>
      </c>
      <c r="AI661" s="404">
        <f t="shared" si="951"/>
        <v>1</v>
      </c>
      <c r="AJ661" s="727">
        <v>0.79259100000000005</v>
      </c>
      <c r="AK661" s="88">
        <f t="shared" si="952"/>
        <v>1.1548533119999993</v>
      </c>
      <c r="AL661" s="88">
        <f t="shared" si="953"/>
        <v>20.787359615999989</v>
      </c>
      <c r="AM661" s="88">
        <f t="shared" si="954"/>
        <v>23.09706623999999</v>
      </c>
      <c r="AN661" t="s">
        <v>2826</v>
      </c>
      <c r="AO661" s="88" t="s">
        <v>2706</v>
      </c>
    </row>
    <row r="662" spans="1:41" ht="19.5" customHeight="1">
      <c r="A662" s="745" t="s">
        <v>166</v>
      </c>
      <c r="B662" t="str">
        <f t="shared" ref="B662" si="1029">+CONCATENATE(A662,"*",AH662)</f>
        <v>785796*72</v>
      </c>
      <c r="D662" s="42" t="s">
        <v>1088</v>
      </c>
      <c r="E662" s="187"/>
      <c r="F662" s="407"/>
      <c r="G662" s="226">
        <v>50</v>
      </c>
      <c r="H662" s="304"/>
      <c r="I662" s="406"/>
      <c r="J662" s="406"/>
      <c r="K662" s="58" t="s">
        <v>2604</v>
      </c>
      <c r="L662" s="63" t="s">
        <v>2615</v>
      </c>
      <c r="M662" s="16"/>
      <c r="N662" s="63"/>
      <c r="O662" s="63" t="s">
        <v>2071</v>
      </c>
      <c r="P662" s="63">
        <v>38</v>
      </c>
      <c r="Q662" s="63">
        <v>38</v>
      </c>
      <c r="R662" t="str">
        <f>CONCATENATE(Tableau1[[#This Row],[LONGUEUR UNITE]],"X",Tableau1[[#This Row],[LARGEUR UNITE]])</f>
        <v>38X38</v>
      </c>
      <c r="S662" s="16" t="s">
        <v>2064</v>
      </c>
      <c r="T662" s="16"/>
      <c r="U662" s="63" t="s">
        <v>1261</v>
      </c>
      <c r="V662" s="63" t="s">
        <v>2081</v>
      </c>
      <c r="W662" s="45" t="s">
        <v>2592</v>
      </c>
      <c r="X662" s="45"/>
      <c r="Y662" s="6" t="s">
        <v>2164</v>
      </c>
      <c r="Z662" s="18">
        <v>18</v>
      </c>
      <c r="AA662" s="92">
        <v>900</v>
      </c>
      <c r="AB662" s="271">
        <v>4</v>
      </c>
      <c r="AC662" s="271">
        <v>6</v>
      </c>
      <c r="AD662" s="271">
        <v>24</v>
      </c>
      <c r="AE662" s="278">
        <f t="shared" ref="AE662" si="1030">AF662/Z662</f>
        <v>5.5680000000000005</v>
      </c>
      <c r="AF662" s="268">
        <v>100.224</v>
      </c>
      <c r="AG662" s="278">
        <f t="shared" si="950"/>
        <v>111.36</v>
      </c>
      <c r="AH662" s="404">
        <v>72</v>
      </c>
      <c r="AI662" s="404">
        <f t="shared" si="951"/>
        <v>3</v>
      </c>
      <c r="AJ662" s="727">
        <v>0.79695700000000003</v>
      </c>
      <c r="AK662" s="88">
        <f t="shared" si="952"/>
        <v>1.1305434240000001</v>
      </c>
      <c r="AL662" s="88">
        <f t="shared" si="953"/>
        <v>20.349781632000003</v>
      </c>
      <c r="AM662" s="88">
        <f t="shared" si="954"/>
        <v>22.610868480000004</v>
      </c>
      <c r="AN662" t="s">
        <v>2826</v>
      </c>
      <c r="AO662" s="88" t="s">
        <v>2706</v>
      </c>
    </row>
    <row r="663" spans="1:41" ht="19.5" customHeight="1">
      <c r="A663" s="745" t="s">
        <v>166</v>
      </c>
      <c r="B663" t="str">
        <f t="shared" ref="B663" si="1031">+CONCATENATE(A663,"*",AH663)</f>
        <v>785796*144</v>
      </c>
      <c r="D663" s="42" t="s">
        <v>1088</v>
      </c>
      <c r="E663" s="187"/>
      <c r="F663" s="407"/>
      <c r="G663" s="226">
        <v>50</v>
      </c>
      <c r="H663" s="304"/>
      <c r="I663" s="406"/>
      <c r="J663" s="406"/>
      <c r="K663" s="58" t="s">
        <v>2604</v>
      </c>
      <c r="L663" s="63" t="s">
        <v>2615</v>
      </c>
      <c r="M663" s="16"/>
      <c r="N663" s="63"/>
      <c r="O663" s="63" t="s">
        <v>2071</v>
      </c>
      <c r="P663" s="63">
        <v>38</v>
      </c>
      <c r="Q663" s="63">
        <v>38</v>
      </c>
      <c r="R663" t="str">
        <f>CONCATENATE(Tableau1[[#This Row],[LONGUEUR UNITE]],"X",Tableau1[[#This Row],[LARGEUR UNITE]])</f>
        <v>38X38</v>
      </c>
      <c r="S663" s="16" t="s">
        <v>2064</v>
      </c>
      <c r="T663" s="16"/>
      <c r="U663" s="63" t="s">
        <v>1261</v>
      </c>
      <c r="V663" s="63" t="s">
        <v>2081</v>
      </c>
      <c r="W663" s="45" t="s">
        <v>2592</v>
      </c>
      <c r="X663" s="45"/>
      <c r="Y663" s="6" t="s">
        <v>2164</v>
      </c>
      <c r="Z663" s="18">
        <v>18</v>
      </c>
      <c r="AA663" s="92">
        <v>900</v>
      </c>
      <c r="AB663" s="271">
        <v>4</v>
      </c>
      <c r="AC663" s="271">
        <v>6</v>
      </c>
      <c r="AD663" s="271">
        <v>24</v>
      </c>
      <c r="AE663" s="278">
        <f t="shared" ref="AE663" si="1032">AF663/Z663</f>
        <v>5.5680000000000005</v>
      </c>
      <c r="AF663" s="268">
        <v>100.224</v>
      </c>
      <c r="AG663" s="278">
        <f t="shared" si="950"/>
        <v>111.36</v>
      </c>
      <c r="AH663" s="404">
        <v>144</v>
      </c>
      <c r="AI663" s="404">
        <f t="shared" si="951"/>
        <v>6</v>
      </c>
      <c r="AJ663" s="727">
        <v>0.81075000000000008</v>
      </c>
      <c r="AK663" s="88">
        <f t="shared" si="952"/>
        <v>1.0537439999999993</v>
      </c>
      <c r="AL663" s="88">
        <f t="shared" si="953"/>
        <v>18.96739199999999</v>
      </c>
      <c r="AM663" s="88">
        <f t="shared" si="954"/>
        <v>21.074879999999986</v>
      </c>
      <c r="AN663" t="s">
        <v>2826</v>
      </c>
      <c r="AO663" s="88" t="s">
        <v>2706</v>
      </c>
    </row>
    <row r="664" spans="1:41" ht="19.5" customHeight="1">
      <c r="A664" s="745" t="s">
        <v>166</v>
      </c>
      <c r="B664" t="str">
        <f t="shared" ref="B664" si="1033">+CONCATENATE(A664,"*",AH664)</f>
        <v>785796*360</v>
      </c>
      <c r="D664" s="42" t="s">
        <v>1088</v>
      </c>
      <c r="E664" s="187"/>
      <c r="F664" s="407"/>
      <c r="G664" s="226">
        <v>50</v>
      </c>
      <c r="H664" s="304"/>
      <c r="I664" s="406"/>
      <c r="J664" s="406"/>
      <c r="K664" s="58" t="s">
        <v>2604</v>
      </c>
      <c r="L664" s="63" t="s">
        <v>2615</v>
      </c>
      <c r="M664" s="16"/>
      <c r="N664" s="63"/>
      <c r="O664" s="63" t="s">
        <v>2071</v>
      </c>
      <c r="P664" s="63">
        <v>38</v>
      </c>
      <c r="Q664" s="63">
        <v>38</v>
      </c>
      <c r="R664" t="str">
        <f>CONCATENATE(Tableau1[[#This Row],[LONGUEUR UNITE]],"X",Tableau1[[#This Row],[LARGEUR UNITE]])</f>
        <v>38X38</v>
      </c>
      <c r="S664" s="16" t="s">
        <v>2064</v>
      </c>
      <c r="T664" s="16"/>
      <c r="U664" s="63" t="s">
        <v>1261</v>
      </c>
      <c r="V664" s="63" t="s">
        <v>2081</v>
      </c>
      <c r="W664" s="45" t="s">
        <v>2592</v>
      </c>
      <c r="X664" s="45"/>
      <c r="Y664" s="6" t="s">
        <v>2164</v>
      </c>
      <c r="Z664" s="18">
        <v>18</v>
      </c>
      <c r="AA664" s="92">
        <v>900</v>
      </c>
      <c r="AB664" s="271">
        <v>4</v>
      </c>
      <c r="AC664" s="271">
        <v>6</v>
      </c>
      <c r="AD664" s="271">
        <v>24</v>
      </c>
      <c r="AE664" s="278">
        <f t="shared" ref="AE664" si="1034">AF664/Z664</f>
        <v>5.5680000000000005</v>
      </c>
      <c r="AF664" s="268">
        <v>100.224</v>
      </c>
      <c r="AG664" s="278">
        <f t="shared" si="950"/>
        <v>111.36</v>
      </c>
      <c r="AH664" s="404">
        <v>360</v>
      </c>
      <c r="AI664" s="404">
        <f t="shared" si="951"/>
        <v>15</v>
      </c>
      <c r="AJ664" s="727">
        <v>0.81726399999999999</v>
      </c>
      <c r="AK664" s="88">
        <f t="shared" si="952"/>
        <v>1.017474048</v>
      </c>
      <c r="AL664" s="88">
        <f t="shared" si="953"/>
        <v>18.314532864</v>
      </c>
      <c r="AM664" s="88">
        <f t="shared" si="954"/>
        <v>20.349480960000001</v>
      </c>
      <c r="AN664" t="s">
        <v>2826</v>
      </c>
      <c r="AO664" s="88" t="s">
        <v>2706</v>
      </c>
    </row>
    <row r="665" spans="1:41" ht="19.5" customHeight="1">
      <c r="A665" s="745" t="s">
        <v>167</v>
      </c>
      <c r="B665" t="str">
        <f t="shared" si="948"/>
        <v>787010*1</v>
      </c>
      <c r="D665" s="42" t="s">
        <v>1094</v>
      </c>
      <c r="E665" s="187"/>
      <c r="F665" s="407"/>
      <c r="G665" s="226">
        <v>50</v>
      </c>
      <c r="H665" s="304"/>
      <c r="I665" s="406"/>
      <c r="J665" s="406"/>
      <c r="K665" s="58" t="s">
        <v>2604</v>
      </c>
      <c r="L665" s="63" t="s">
        <v>2615</v>
      </c>
      <c r="M665" s="16"/>
      <c r="N665" s="63"/>
      <c r="O665" s="63" t="s">
        <v>2071</v>
      </c>
      <c r="P665" s="63">
        <v>38</v>
      </c>
      <c r="Q665" s="63">
        <v>38</v>
      </c>
      <c r="R665" t="str">
        <f>CONCATENATE(Tableau1[[#This Row],[LONGUEUR UNITE]],"X",Tableau1[[#This Row],[LARGEUR UNITE]])</f>
        <v>38X38</v>
      </c>
      <c r="S665" s="16" t="s">
        <v>2064</v>
      </c>
      <c r="T665" s="16"/>
      <c r="U665" s="63" t="s">
        <v>1261</v>
      </c>
      <c r="V665" s="63" t="s">
        <v>2090</v>
      </c>
      <c r="W665" s="45" t="s">
        <v>2592</v>
      </c>
      <c r="X665" s="45"/>
      <c r="Y665" s="6" t="s">
        <v>2165</v>
      </c>
      <c r="Z665" s="18">
        <v>18</v>
      </c>
      <c r="AA665" s="92">
        <v>900</v>
      </c>
      <c r="AB665" s="271">
        <v>4</v>
      </c>
      <c r="AC665" s="271">
        <v>6</v>
      </c>
      <c r="AD665" s="271">
        <v>24</v>
      </c>
      <c r="AE665" s="278">
        <f t="shared" si="949"/>
        <v>5.5680000000000005</v>
      </c>
      <c r="AF665" s="268">
        <v>100.224</v>
      </c>
      <c r="AG665" s="278">
        <f t="shared" si="950"/>
        <v>111.36</v>
      </c>
      <c r="AH665" s="404">
        <v>1</v>
      </c>
      <c r="AI665" s="404">
        <f t="shared" si="951"/>
        <v>4.1666666666666664E-2</v>
      </c>
      <c r="AJ665" s="727">
        <v>0.77470399999999995</v>
      </c>
      <c r="AK665" s="88">
        <f t="shared" si="952"/>
        <v>1.2544481280000008</v>
      </c>
      <c r="AL665" s="88">
        <f t="shared" si="953"/>
        <v>22.580066304000013</v>
      </c>
      <c r="AM665" s="88">
        <f t="shared" si="954"/>
        <v>25.088962560000013</v>
      </c>
      <c r="AN665" t="s">
        <v>2826</v>
      </c>
      <c r="AO665" s="88" t="s">
        <v>2706</v>
      </c>
    </row>
    <row r="666" spans="1:41" ht="19.5" customHeight="1">
      <c r="A666" s="745" t="s">
        <v>167</v>
      </c>
      <c r="B666" t="str">
        <f t="shared" ref="B666" si="1035">+CONCATENATE(A666,"*",AH666)</f>
        <v>787010*24</v>
      </c>
      <c r="D666" s="42" t="s">
        <v>1094</v>
      </c>
      <c r="E666" s="187"/>
      <c r="F666" s="407"/>
      <c r="G666" s="226">
        <v>50</v>
      </c>
      <c r="H666" s="304"/>
      <c r="I666" s="406"/>
      <c r="J666" s="406"/>
      <c r="K666" s="58" t="s">
        <v>2604</v>
      </c>
      <c r="L666" s="63" t="s">
        <v>2615</v>
      </c>
      <c r="M666" s="16"/>
      <c r="N666" s="63"/>
      <c r="O666" s="63" t="s">
        <v>2071</v>
      </c>
      <c r="P666" s="63">
        <v>38</v>
      </c>
      <c r="Q666" s="63">
        <v>38</v>
      </c>
      <c r="R666" t="str">
        <f>CONCATENATE(Tableau1[[#This Row],[LONGUEUR UNITE]],"X",Tableau1[[#This Row],[LARGEUR UNITE]])</f>
        <v>38X38</v>
      </c>
      <c r="S666" s="16" t="s">
        <v>2064</v>
      </c>
      <c r="T666" s="16"/>
      <c r="U666" s="63" t="s">
        <v>1261</v>
      </c>
      <c r="V666" s="63" t="s">
        <v>2090</v>
      </c>
      <c r="W666" s="45" t="s">
        <v>2592</v>
      </c>
      <c r="X666" s="45"/>
      <c r="Y666" s="6" t="s">
        <v>2165</v>
      </c>
      <c r="Z666" s="18">
        <v>18</v>
      </c>
      <c r="AA666" s="92">
        <v>900</v>
      </c>
      <c r="AB666" s="271">
        <v>4</v>
      </c>
      <c r="AC666" s="271">
        <v>6</v>
      </c>
      <c r="AD666" s="271">
        <v>24</v>
      </c>
      <c r="AE666" s="278">
        <f t="shared" ref="AE666" si="1036">AF666/Z666</f>
        <v>5.5680000000000005</v>
      </c>
      <c r="AF666" s="268">
        <v>100.224</v>
      </c>
      <c r="AG666" s="278">
        <f t="shared" si="950"/>
        <v>111.36</v>
      </c>
      <c r="AH666" s="404">
        <v>24</v>
      </c>
      <c r="AI666" s="404">
        <f t="shared" si="951"/>
        <v>1</v>
      </c>
      <c r="AJ666" s="727">
        <v>0.79259100000000005</v>
      </c>
      <c r="AK666" s="88">
        <f t="shared" si="952"/>
        <v>1.1548533119999993</v>
      </c>
      <c r="AL666" s="88">
        <f t="shared" si="953"/>
        <v>20.787359615999989</v>
      </c>
      <c r="AM666" s="88">
        <f t="shared" si="954"/>
        <v>23.09706623999999</v>
      </c>
      <c r="AN666" t="s">
        <v>2826</v>
      </c>
      <c r="AO666" s="88" t="s">
        <v>2706</v>
      </c>
    </row>
    <row r="667" spans="1:41" ht="19.5" customHeight="1">
      <c r="A667" s="745" t="s">
        <v>167</v>
      </c>
      <c r="B667" t="str">
        <f t="shared" ref="B667" si="1037">+CONCATENATE(A667,"*",AH667)</f>
        <v>787010*72</v>
      </c>
      <c r="D667" s="42" t="s">
        <v>1094</v>
      </c>
      <c r="E667" s="187"/>
      <c r="F667" s="407"/>
      <c r="G667" s="226">
        <v>50</v>
      </c>
      <c r="H667" s="304"/>
      <c r="I667" s="406"/>
      <c r="J667" s="406"/>
      <c r="K667" s="58" t="s">
        <v>2604</v>
      </c>
      <c r="L667" s="63" t="s">
        <v>2615</v>
      </c>
      <c r="M667" s="16"/>
      <c r="N667" s="63"/>
      <c r="O667" s="63" t="s">
        <v>2071</v>
      </c>
      <c r="P667" s="63">
        <v>38</v>
      </c>
      <c r="Q667" s="63">
        <v>38</v>
      </c>
      <c r="R667" t="str">
        <f>CONCATENATE(Tableau1[[#This Row],[LONGUEUR UNITE]],"X",Tableau1[[#This Row],[LARGEUR UNITE]])</f>
        <v>38X38</v>
      </c>
      <c r="S667" s="16" t="s">
        <v>2064</v>
      </c>
      <c r="T667" s="16"/>
      <c r="U667" s="63" t="s">
        <v>1261</v>
      </c>
      <c r="V667" s="63" t="s">
        <v>2090</v>
      </c>
      <c r="W667" s="45" t="s">
        <v>2592</v>
      </c>
      <c r="X667" s="45"/>
      <c r="Y667" s="6" t="s">
        <v>2165</v>
      </c>
      <c r="Z667" s="18">
        <v>18</v>
      </c>
      <c r="AA667" s="92">
        <v>900</v>
      </c>
      <c r="AB667" s="271">
        <v>4</v>
      </c>
      <c r="AC667" s="271">
        <v>6</v>
      </c>
      <c r="AD667" s="271">
        <v>24</v>
      </c>
      <c r="AE667" s="278">
        <f t="shared" ref="AE667" si="1038">AF667/Z667</f>
        <v>5.5680000000000005</v>
      </c>
      <c r="AF667" s="268">
        <v>100.224</v>
      </c>
      <c r="AG667" s="278">
        <f t="shared" si="950"/>
        <v>111.36</v>
      </c>
      <c r="AH667" s="404">
        <v>72</v>
      </c>
      <c r="AI667" s="404">
        <f t="shared" si="951"/>
        <v>3</v>
      </c>
      <c r="AJ667" s="727">
        <v>0.79695700000000003</v>
      </c>
      <c r="AK667" s="88">
        <f t="shared" si="952"/>
        <v>1.1305434240000001</v>
      </c>
      <c r="AL667" s="88">
        <f t="shared" si="953"/>
        <v>20.349781632000003</v>
      </c>
      <c r="AM667" s="88">
        <f t="shared" si="954"/>
        <v>22.610868480000004</v>
      </c>
      <c r="AN667" t="s">
        <v>2826</v>
      </c>
      <c r="AO667" s="88" t="s">
        <v>2706</v>
      </c>
    </row>
    <row r="668" spans="1:41" ht="19.5" customHeight="1">
      <c r="A668" s="745" t="s">
        <v>167</v>
      </c>
      <c r="B668" t="str">
        <f t="shared" ref="B668" si="1039">+CONCATENATE(A668,"*",AH668)</f>
        <v>787010*144</v>
      </c>
      <c r="D668" s="42" t="s">
        <v>1094</v>
      </c>
      <c r="E668" s="187"/>
      <c r="F668" s="407"/>
      <c r="G668" s="226">
        <v>50</v>
      </c>
      <c r="H668" s="304"/>
      <c r="I668" s="406"/>
      <c r="J668" s="406"/>
      <c r="K668" s="58" t="s">
        <v>2604</v>
      </c>
      <c r="L668" s="63" t="s">
        <v>2615</v>
      </c>
      <c r="M668" s="16"/>
      <c r="N668" s="63"/>
      <c r="O668" s="63" t="s">
        <v>2071</v>
      </c>
      <c r="P668" s="63">
        <v>38</v>
      </c>
      <c r="Q668" s="63">
        <v>38</v>
      </c>
      <c r="R668" t="str">
        <f>CONCATENATE(Tableau1[[#This Row],[LONGUEUR UNITE]],"X",Tableau1[[#This Row],[LARGEUR UNITE]])</f>
        <v>38X38</v>
      </c>
      <c r="S668" s="16" t="s">
        <v>2064</v>
      </c>
      <c r="T668" s="16"/>
      <c r="U668" s="63" t="s">
        <v>1261</v>
      </c>
      <c r="V668" s="63" t="s">
        <v>2090</v>
      </c>
      <c r="W668" s="45" t="s">
        <v>2592</v>
      </c>
      <c r="X668" s="45"/>
      <c r="Y668" s="6" t="s">
        <v>2165</v>
      </c>
      <c r="Z668" s="18">
        <v>18</v>
      </c>
      <c r="AA668" s="92">
        <v>900</v>
      </c>
      <c r="AB668" s="271">
        <v>4</v>
      </c>
      <c r="AC668" s="271">
        <v>6</v>
      </c>
      <c r="AD668" s="271">
        <v>24</v>
      </c>
      <c r="AE668" s="278">
        <f t="shared" ref="AE668" si="1040">AF668/Z668</f>
        <v>5.5680000000000005</v>
      </c>
      <c r="AF668" s="268">
        <v>100.224</v>
      </c>
      <c r="AG668" s="278">
        <f t="shared" si="950"/>
        <v>111.36</v>
      </c>
      <c r="AH668" s="404">
        <v>144</v>
      </c>
      <c r="AI668" s="404">
        <f t="shared" si="951"/>
        <v>6</v>
      </c>
      <c r="AJ668" s="727">
        <v>0.81075000000000008</v>
      </c>
      <c r="AK668" s="88">
        <f t="shared" si="952"/>
        <v>1.0537439999999993</v>
      </c>
      <c r="AL668" s="88">
        <f t="shared" si="953"/>
        <v>18.96739199999999</v>
      </c>
      <c r="AM668" s="88">
        <f t="shared" si="954"/>
        <v>21.074879999999986</v>
      </c>
      <c r="AN668" t="s">
        <v>2826</v>
      </c>
      <c r="AO668" s="88" t="s">
        <v>2706</v>
      </c>
    </row>
    <row r="669" spans="1:41" ht="19.5" customHeight="1">
      <c r="A669" s="745" t="s">
        <v>167</v>
      </c>
      <c r="B669" t="str">
        <f t="shared" ref="B669" si="1041">+CONCATENATE(A669,"*",AH669)</f>
        <v>787010*360</v>
      </c>
      <c r="D669" s="42" t="s">
        <v>1094</v>
      </c>
      <c r="E669" s="187"/>
      <c r="F669" s="407"/>
      <c r="G669" s="226">
        <v>50</v>
      </c>
      <c r="H669" s="304"/>
      <c r="I669" s="406"/>
      <c r="J669" s="406"/>
      <c r="K669" s="58" t="s">
        <v>2604</v>
      </c>
      <c r="L669" s="63" t="s">
        <v>2615</v>
      </c>
      <c r="M669" s="16"/>
      <c r="N669" s="63"/>
      <c r="O669" s="63" t="s">
        <v>2071</v>
      </c>
      <c r="P669" s="63">
        <v>38</v>
      </c>
      <c r="Q669" s="63">
        <v>38</v>
      </c>
      <c r="R669" t="str">
        <f>CONCATENATE(Tableau1[[#This Row],[LONGUEUR UNITE]],"X",Tableau1[[#This Row],[LARGEUR UNITE]])</f>
        <v>38X38</v>
      </c>
      <c r="S669" s="16" t="s">
        <v>2064</v>
      </c>
      <c r="T669" s="16"/>
      <c r="U669" s="63" t="s">
        <v>1261</v>
      </c>
      <c r="V669" s="63" t="s">
        <v>2090</v>
      </c>
      <c r="W669" s="45" t="s">
        <v>2592</v>
      </c>
      <c r="X669" s="45"/>
      <c r="Y669" s="6" t="s">
        <v>2165</v>
      </c>
      <c r="Z669" s="18">
        <v>18</v>
      </c>
      <c r="AA669" s="92">
        <v>900</v>
      </c>
      <c r="AB669" s="271">
        <v>4</v>
      </c>
      <c r="AC669" s="271">
        <v>6</v>
      </c>
      <c r="AD669" s="271">
        <v>24</v>
      </c>
      <c r="AE669" s="278">
        <f t="shared" ref="AE669" si="1042">AF669/Z669</f>
        <v>5.5680000000000005</v>
      </c>
      <c r="AF669" s="268">
        <v>100.224</v>
      </c>
      <c r="AG669" s="278">
        <f t="shared" si="950"/>
        <v>111.36</v>
      </c>
      <c r="AH669" s="404">
        <v>360</v>
      </c>
      <c r="AI669" s="404">
        <f t="shared" si="951"/>
        <v>15</v>
      </c>
      <c r="AJ669" s="727">
        <v>0.81726399999999999</v>
      </c>
      <c r="AK669" s="88">
        <f t="shared" si="952"/>
        <v>1.017474048</v>
      </c>
      <c r="AL669" s="88">
        <f t="shared" si="953"/>
        <v>18.314532864</v>
      </c>
      <c r="AM669" s="88">
        <f t="shared" si="954"/>
        <v>20.349480960000001</v>
      </c>
      <c r="AN669" t="s">
        <v>2826</v>
      </c>
      <c r="AO669" s="88" t="s">
        <v>2706</v>
      </c>
    </row>
    <row r="670" spans="1:41" ht="19.5" customHeight="1">
      <c r="A670" s="745" t="s">
        <v>168</v>
      </c>
      <c r="B670" t="str">
        <f t="shared" si="948"/>
        <v>785366*1</v>
      </c>
      <c r="D670" s="42" t="s">
        <v>1073</v>
      </c>
      <c r="E670" s="187"/>
      <c r="F670" s="407"/>
      <c r="G670" s="226">
        <v>50</v>
      </c>
      <c r="H670" s="304"/>
      <c r="I670" s="406"/>
      <c r="J670" s="406"/>
      <c r="K670" s="58" t="s">
        <v>2604</v>
      </c>
      <c r="L670" s="63" t="s">
        <v>2615</v>
      </c>
      <c r="M670" s="16"/>
      <c r="N670" s="63"/>
      <c r="O670" s="63" t="s">
        <v>2071</v>
      </c>
      <c r="P670" s="63">
        <v>38</v>
      </c>
      <c r="Q670" s="63">
        <v>38</v>
      </c>
      <c r="R670" t="str">
        <f>CONCATENATE(Tableau1[[#This Row],[LONGUEUR UNITE]],"X",Tableau1[[#This Row],[LARGEUR UNITE]])</f>
        <v>38X38</v>
      </c>
      <c r="S670" s="16" t="s">
        <v>2064</v>
      </c>
      <c r="T670" s="16"/>
      <c r="U670" s="63" t="s">
        <v>1261</v>
      </c>
      <c r="V670" s="63" t="s">
        <v>2082</v>
      </c>
      <c r="W670" s="45" t="s">
        <v>2592</v>
      </c>
      <c r="X670" s="45"/>
      <c r="Y670" s="6" t="s">
        <v>2166</v>
      </c>
      <c r="Z670" s="18">
        <v>18</v>
      </c>
      <c r="AA670" s="92">
        <v>900</v>
      </c>
      <c r="AB670" s="271">
        <v>4</v>
      </c>
      <c r="AC670" s="271">
        <v>6</v>
      </c>
      <c r="AD670" s="271">
        <v>24</v>
      </c>
      <c r="AE670" s="278">
        <f t="shared" si="949"/>
        <v>5.5680000000000005</v>
      </c>
      <c r="AF670" s="268">
        <v>100.224</v>
      </c>
      <c r="AG670" s="278">
        <f t="shared" si="950"/>
        <v>111.36</v>
      </c>
      <c r="AH670" s="404">
        <v>1</v>
      </c>
      <c r="AI670" s="404">
        <f t="shared" si="951"/>
        <v>4.1666666666666664E-2</v>
      </c>
      <c r="AJ670" s="727">
        <v>0.77470399999999995</v>
      </c>
      <c r="AK670" s="88">
        <f t="shared" si="952"/>
        <v>1.2544481280000008</v>
      </c>
      <c r="AL670" s="88">
        <f t="shared" si="953"/>
        <v>22.580066304000013</v>
      </c>
      <c r="AM670" s="88">
        <f t="shared" si="954"/>
        <v>25.088962560000013</v>
      </c>
      <c r="AN670" t="s">
        <v>2826</v>
      </c>
      <c r="AO670" s="88" t="s">
        <v>2706</v>
      </c>
    </row>
    <row r="671" spans="1:41" ht="19.5" customHeight="1">
      <c r="A671" s="745" t="s">
        <v>168</v>
      </c>
      <c r="B671" t="str">
        <f t="shared" ref="B671" si="1043">+CONCATENATE(A671,"*",AH671)</f>
        <v>785366*24</v>
      </c>
      <c r="D671" s="42" t="s">
        <v>1073</v>
      </c>
      <c r="E671" s="187"/>
      <c r="F671" s="407"/>
      <c r="G671" s="226">
        <v>50</v>
      </c>
      <c r="H671" s="304"/>
      <c r="I671" s="406"/>
      <c r="J671" s="406"/>
      <c r="K671" s="58" t="s">
        <v>2604</v>
      </c>
      <c r="L671" s="63" t="s">
        <v>2615</v>
      </c>
      <c r="M671" s="16"/>
      <c r="N671" s="63"/>
      <c r="O671" s="63" t="s">
        <v>2071</v>
      </c>
      <c r="P671" s="63">
        <v>38</v>
      </c>
      <c r="Q671" s="63">
        <v>38</v>
      </c>
      <c r="R671" t="str">
        <f>CONCATENATE(Tableau1[[#This Row],[LONGUEUR UNITE]],"X",Tableau1[[#This Row],[LARGEUR UNITE]])</f>
        <v>38X38</v>
      </c>
      <c r="S671" s="16" t="s">
        <v>2064</v>
      </c>
      <c r="T671" s="16"/>
      <c r="U671" s="63" t="s">
        <v>1261</v>
      </c>
      <c r="V671" s="63" t="s">
        <v>2082</v>
      </c>
      <c r="W671" s="45" t="s">
        <v>2592</v>
      </c>
      <c r="X671" s="45"/>
      <c r="Y671" s="6" t="s">
        <v>2166</v>
      </c>
      <c r="Z671" s="18">
        <v>18</v>
      </c>
      <c r="AA671" s="92">
        <v>900</v>
      </c>
      <c r="AB671" s="271">
        <v>4</v>
      </c>
      <c r="AC671" s="271">
        <v>6</v>
      </c>
      <c r="AD671" s="271">
        <v>24</v>
      </c>
      <c r="AE671" s="278">
        <f t="shared" ref="AE671" si="1044">AF671/Z671</f>
        <v>5.5680000000000005</v>
      </c>
      <c r="AF671" s="268">
        <v>100.224</v>
      </c>
      <c r="AG671" s="278">
        <f t="shared" si="950"/>
        <v>111.36</v>
      </c>
      <c r="AH671" s="404">
        <v>24</v>
      </c>
      <c r="AI671" s="404">
        <f t="shared" si="951"/>
        <v>1</v>
      </c>
      <c r="AJ671" s="727">
        <v>0.79259100000000005</v>
      </c>
      <c r="AK671" s="88">
        <f t="shared" si="952"/>
        <v>1.1548533119999993</v>
      </c>
      <c r="AL671" s="88">
        <f t="shared" si="953"/>
        <v>20.787359615999989</v>
      </c>
      <c r="AM671" s="88">
        <f t="shared" si="954"/>
        <v>23.09706623999999</v>
      </c>
      <c r="AN671" t="s">
        <v>2826</v>
      </c>
      <c r="AO671" s="88" t="s">
        <v>2706</v>
      </c>
    </row>
    <row r="672" spans="1:41" ht="19.5" customHeight="1">
      <c r="A672" s="745" t="s">
        <v>168</v>
      </c>
      <c r="B672" t="str">
        <f t="shared" ref="B672" si="1045">+CONCATENATE(A672,"*",AH672)</f>
        <v>785366*72</v>
      </c>
      <c r="D672" s="42" t="s">
        <v>1073</v>
      </c>
      <c r="E672" s="187"/>
      <c r="F672" s="407"/>
      <c r="G672" s="226">
        <v>50</v>
      </c>
      <c r="H672" s="304"/>
      <c r="I672" s="406"/>
      <c r="J672" s="406"/>
      <c r="K672" s="58" t="s">
        <v>2604</v>
      </c>
      <c r="L672" s="63" t="s">
        <v>2615</v>
      </c>
      <c r="M672" s="16"/>
      <c r="N672" s="63"/>
      <c r="O672" s="63" t="s">
        <v>2071</v>
      </c>
      <c r="P672" s="63">
        <v>38</v>
      </c>
      <c r="Q672" s="63">
        <v>38</v>
      </c>
      <c r="R672" t="str">
        <f>CONCATENATE(Tableau1[[#This Row],[LONGUEUR UNITE]],"X",Tableau1[[#This Row],[LARGEUR UNITE]])</f>
        <v>38X38</v>
      </c>
      <c r="S672" s="16" t="s">
        <v>2064</v>
      </c>
      <c r="T672" s="16"/>
      <c r="U672" s="63" t="s">
        <v>1261</v>
      </c>
      <c r="V672" s="63" t="s">
        <v>2082</v>
      </c>
      <c r="W672" s="45" t="s">
        <v>2592</v>
      </c>
      <c r="X672" s="45"/>
      <c r="Y672" s="6" t="s">
        <v>2166</v>
      </c>
      <c r="Z672" s="18">
        <v>18</v>
      </c>
      <c r="AA672" s="92">
        <v>900</v>
      </c>
      <c r="AB672" s="271">
        <v>4</v>
      </c>
      <c r="AC672" s="271">
        <v>6</v>
      </c>
      <c r="AD672" s="271">
        <v>24</v>
      </c>
      <c r="AE672" s="278">
        <f t="shared" ref="AE672" si="1046">AF672/Z672</f>
        <v>5.5680000000000005</v>
      </c>
      <c r="AF672" s="268">
        <v>100.224</v>
      </c>
      <c r="AG672" s="278">
        <f t="shared" si="950"/>
        <v>111.36</v>
      </c>
      <c r="AH672" s="404">
        <v>72</v>
      </c>
      <c r="AI672" s="404">
        <f t="shared" si="951"/>
        <v>3</v>
      </c>
      <c r="AJ672" s="727">
        <v>0.79695700000000003</v>
      </c>
      <c r="AK672" s="88">
        <f t="shared" si="952"/>
        <v>1.1305434240000001</v>
      </c>
      <c r="AL672" s="88">
        <f t="shared" si="953"/>
        <v>20.349781632000003</v>
      </c>
      <c r="AM672" s="88">
        <f t="shared" si="954"/>
        <v>22.610868480000004</v>
      </c>
      <c r="AN672" t="s">
        <v>2826</v>
      </c>
      <c r="AO672" s="88" t="s">
        <v>2706</v>
      </c>
    </row>
    <row r="673" spans="1:41" ht="19.5" customHeight="1">
      <c r="A673" s="745" t="s">
        <v>168</v>
      </c>
      <c r="B673" t="str">
        <f t="shared" ref="B673" si="1047">+CONCATENATE(A673,"*",AH673)</f>
        <v>785366*144</v>
      </c>
      <c r="D673" s="42" t="s">
        <v>1073</v>
      </c>
      <c r="E673" s="187"/>
      <c r="F673" s="407"/>
      <c r="G673" s="226">
        <v>50</v>
      </c>
      <c r="H673" s="304"/>
      <c r="I673" s="406"/>
      <c r="J673" s="406"/>
      <c r="K673" s="58" t="s">
        <v>2604</v>
      </c>
      <c r="L673" s="63" t="s">
        <v>2615</v>
      </c>
      <c r="M673" s="16"/>
      <c r="N673" s="63"/>
      <c r="O673" s="63" t="s">
        <v>2071</v>
      </c>
      <c r="P673" s="63">
        <v>38</v>
      </c>
      <c r="Q673" s="63">
        <v>38</v>
      </c>
      <c r="R673" t="str">
        <f>CONCATENATE(Tableau1[[#This Row],[LONGUEUR UNITE]],"X",Tableau1[[#This Row],[LARGEUR UNITE]])</f>
        <v>38X38</v>
      </c>
      <c r="S673" s="16" t="s">
        <v>2064</v>
      </c>
      <c r="T673" s="16"/>
      <c r="U673" s="63" t="s">
        <v>1261</v>
      </c>
      <c r="V673" s="63" t="s">
        <v>2082</v>
      </c>
      <c r="W673" s="45" t="s">
        <v>2592</v>
      </c>
      <c r="X673" s="45"/>
      <c r="Y673" s="6" t="s">
        <v>2166</v>
      </c>
      <c r="Z673" s="18">
        <v>18</v>
      </c>
      <c r="AA673" s="92">
        <v>900</v>
      </c>
      <c r="AB673" s="271">
        <v>4</v>
      </c>
      <c r="AC673" s="271">
        <v>6</v>
      </c>
      <c r="AD673" s="271">
        <v>24</v>
      </c>
      <c r="AE673" s="278">
        <f t="shared" ref="AE673" si="1048">AF673/Z673</f>
        <v>5.5680000000000005</v>
      </c>
      <c r="AF673" s="268">
        <v>100.224</v>
      </c>
      <c r="AG673" s="278">
        <f t="shared" si="950"/>
        <v>111.36</v>
      </c>
      <c r="AH673" s="404">
        <v>144</v>
      </c>
      <c r="AI673" s="404">
        <f t="shared" si="951"/>
        <v>6</v>
      </c>
      <c r="AJ673" s="727">
        <v>0.81075000000000008</v>
      </c>
      <c r="AK673" s="88">
        <f t="shared" si="952"/>
        <v>1.0537439999999993</v>
      </c>
      <c r="AL673" s="88">
        <f t="shared" si="953"/>
        <v>18.96739199999999</v>
      </c>
      <c r="AM673" s="88">
        <f t="shared" si="954"/>
        <v>21.074879999999986</v>
      </c>
      <c r="AN673" t="s">
        <v>2826</v>
      </c>
      <c r="AO673" s="88" t="s">
        <v>2706</v>
      </c>
    </row>
    <row r="674" spans="1:41" ht="19.5" customHeight="1">
      <c r="A674" s="745" t="s">
        <v>168</v>
      </c>
      <c r="B674" t="str">
        <f t="shared" ref="B674" si="1049">+CONCATENATE(A674,"*",AH674)</f>
        <v>785366*360</v>
      </c>
      <c r="D674" s="42" t="s">
        <v>1073</v>
      </c>
      <c r="E674" s="187"/>
      <c r="F674" s="407"/>
      <c r="G674" s="226">
        <v>50</v>
      </c>
      <c r="H674" s="304"/>
      <c r="I674" s="406"/>
      <c r="J674" s="406"/>
      <c r="K674" s="58" t="s">
        <v>2604</v>
      </c>
      <c r="L674" s="63" t="s">
        <v>2615</v>
      </c>
      <c r="M674" s="16"/>
      <c r="N674" s="63"/>
      <c r="O674" s="63" t="s">
        <v>2071</v>
      </c>
      <c r="P674" s="63">
        <v>38</v>
      </c>
      <c r="Q674" s="63">
        <v>38</v>
      </c>
      <c r="R674" t="str">
        <f>CONCATENATE(Tableau1[[#This Row],[LONGUEUR UNITE]],"X",Tableau1[[#This Row],[LARGEUR UNITE]])</f>
        <v>38X38</v>
      </c>
      <c r="S674" s="16" t="s">
        <v>2064</v>
      </c>
      <c r="T674" s="16"/>
      <c r="U674" s="63" t="s">
        <v>1261</v>
      </c>
      <c r="V674" s="63" t="s">
        <v>2082</v>
      </c>
      <c r="W674" s="45" t="s">
        <v>2592</v>
      </c>
      <c r="X674" s="45"/>
      <c r="Y674" s="6" t="s">
        <v>2166</v>
      </c>
      <c r="Z674" s="18">
        <v>18</v>
      </c>
      <c r="AA674" s="92">
        <v>900</v>
      </c>
      <c r="AB674" s="271">
        <v>4</v>
      </c>
      <c r="AC674" s="271">
        <v>6</v>
      </c>
      <c r="AD674" s="271">
        <v>24</v>
      </c>
      <c r="AE674" s="278">
        <f t="shared" ref="AE674" si="1050">AF674/Z674</f>
        <v>5.5680000000000005</v>
      </c>
      <c r="AF674" s="268">
        <v>100.224</v>
      </c>
      <c r="AG674" s="278">
        <f t="shared" si="950"/>
        <v>111.36</v>
      </c>
      <c r="AH674" s="404">
        <v>360</v>
      </c>
      <c r="AI674" s="404">
        <f t="shared" si="951"/>
        <v>15</v>
      </c>
      <c r="AJ674" s="727">
        <v>0.81726399999999999</v>
      </c>
      <c r="AK674" s="88">
        <f t="shared" si="952"/>
        <v>1.017474048</v>
      </c>
      <c r="AL674" s="88">
        <f t="shared" si="953"/>
        <v>18.314532864</v>
      </c>
      <c r="AM674" s="88">
        <f t="shared" si="954"/>
        <v>20.349480960000001</v>
      </c>
      <c r="AN674" t="s">
        <v>2826</v>
      </c>
      <c r="AO674" s="88" t="s">
        <v>2706</v>
      </c>
    </row>
    <row r="675" spans="1:41" ht="19.5" customHeight="1">
      <c r="A675" s="745" t="s">
        <v>169</v>
      </c>
      <c r="B675" t="str">
        <f t="shared" si="948"/>
        <v>785466*1</v>
      </c>
      <c r="D675" s="42" t="s">
        <v>1077</v>
      </c>
      <c r="E675" s="187"/>
      <c r="F675" s="407"/>
      <c r="G675" s="226">
        <v>50</v>
      </c>
      <c r="H675" s="304"/>
      <c r="I675" s="406"/>
      <c r="J675" s="406"/>
      <c r="K675" s="58" t="s">
        <v>2604</v>
      </c>
      <c r="L675" s="63" t="s">
        <v>2615</v>
      </c>
      <c r="M675" s="16"/>
      <c r="N675" s="63"/>
      <c r="O675" s="63" t="s">
        <v>2071</v>
      </c>
      <c r="P675" s="63">
        <v>38</v>
      </c>
      <c r="Q675" s="63">
        <v>38</v>
      </c>
      <c r="R675" t="str">
        <f>CONCATENATE(Tableau1[[#This Row],[LONGUEUR UNITE]],"X",Tableau1[[#This Row],[LARGEUR UNITE]])</f>
        <v>38X38</v>
      </c>
      <c r="S675" s="16" t="s">
        <v>2064</v>
      </c>
      <c r="T675" s="16"/>
      <c r="U675" s="63" t="s">
        <v>1261</v>
      </c>
      <c r="V675" s="63" t="s">
        <v>2083</v>
      </c>
      <c r="W675" s="45" t="s">
        <v>2592</v>
      </c>
      <c r="X675" s="45"/>
      <c r="Y675" s="6" t="s">
        <v>2167</v>
      </c>
      <c r="Z675" s="18">
        <v>18</v>
      </c>
      <c r="AA675" s="92">
        <v>900</v>
      </c>
      <c r="AB675" s="271">
        <v>4</v>
      </c>
      <c r="AC675" s="271">
        <v>6</v>
      </c>
      <c r="AD675" s="271">
        <v>24</v>
      </c>
      <c r="AE675" s="278">
        <f t="shared" si="949"/>
        <v>5.5680000000000005</v>
      </c>
      <c r="AF675" s="268">
        <v>100.224</v>
      </c>
      <c r="AG675" s="278">
        <f t="shared" si="950"/>
        <v>111.36</v>
      </c>
      <c r="AH675" s="404">
        <v>1</v>
      </c>
      <c r="AI675" s="404">
        <f t="shared" si="951"/>
        <v>4.1666666666666664E-2</v>
      </c>
      <c r="AJ675" s="727">
        <v>0.77470399999999995</v>
      </c>
      <c r="AK675" s="88">
        <f t="shared" si="952"/>
        <v>1.2544481280000008</v>
      </c>
      <c r="AL675" s="88">
        <f t="shared" si="953"/>
        <v>22.580066304000013</v>
      </c>
      <c r="AM675" s="88">
        <f t="shared" si="954"/>
        <v>25.088962560000013</v>
      </c>
      <c r="AN675" t="s">
        <v>2826</v>
      </c>
      <c r="AO675" s="88" t="s">
        <v>2706</v>
      </c>
    </row>
    <row r="676" spans="1:41" ht="19.5" customHeight="1">
      <c r="A676" s="745" t="s">
        <v>169</v>
      </c>
      <c r="B676" t="str">
        <f t="shared" ref="B676" si="1051">+CONCATENATE(A676,"*",AH676)</f>
        <v>785466*24</v>
      </c>
      <c r="D676" s="42" t="s">
        <v>1077</v>
      </c>
      <c r="E676" s="187"/>
      <c r="F676" s="407"/>
      <c r="G676" s="226">
        <v>50</v>
      </c>
      <c r="H676" s="304"/>
      <c r="I676" s="406"/>
      <c r="J676" s="406"/>
      <c r="K676" s="58" t="s">
        <v>2604</v>
      </c>
      <c r="L676" s="63" t="s">
        <v>2615</v>
      </c>
      <c r="M676" s="16"/>
      <c r="N676" s="63"/>
      <c r="O676" s="63" t="s">
        <v>2071</v>
      </c>
      <c r="P676" s="63">
        <v>38</v>
      </c>
      <c r="Q676" s="63">
        <v>38</v>
      </c>
      <c r="R676" t="str">
        <f>CONCATENATE(Tableau1[[#This Row],[LONGUEUR UNITE]],"X",Tableau1[[#This Row],[LARGEUR UNITE]])</f>
        <v>38X38</v>
      </c>
      <c r="S676" s="16" t="s">
        <v>2064</v>
      </c>
      <c r="T676" s="16"/>
      <c r="U676" s="63" t="s">
        <v>1261</v>
      </c>
      <c r="V676" s="63" t="s">
        <v>2083</v>
      </c>
      <c r="W676" s="45" t="s">
        <v>2592</v>
      </c>
      <c r="X676" s="45"/>
      <c r="Y676" s="6" t="s">
        <v>2167</v>
      </c>
      <c r="Z676" s="18">
        <v>18</v>
      </c>
      <c r="AA676" s="92">
        <v>900</v>
      </c>
      <c r="AB676" s="271">
        <v>4</v>
      </c>
      <c r="AC676" s="271">
        <v>6</v>
      </c>
      <c r="AD676" s="271">
        <v>24</v>
      </c>
      <c r="AE676" s="278">
        <f t="shared" ref="AE676" si="1052">AF676/Z676</f>
        <v>5.5680000000000005</v>
      </c>
      <c r="AF676" s="268">
        <v>100.224</v>
      </c>
      <c r="AG676" s="278">
        <f t="shared" si="950"/>
        <v>111.36</v>
      </c>
      <c r="AH676" s="404">
        <v>24</v>
      </c>
      <c r="AI676" s="404">
        <f t="shared" si="951"/>
        <v>1</v>
      </c>
      <c r="AJ676" s="727">
        <v>0.79259100000000005</v>
      </c>
      <c r="AK676" s="88">
        <f t="shared" si="952"/>
        <v>1.1548533119999993</v>
      </c>
      <c r="AL676" s="88">
        <f t="shared" si="953"/>
        <v>20.787359615999989</v>
      </c>
      <c r="AM676" s="88">
        <f t="shared" si="954"/>
        <v>23.09706623999999</v>
      </c>
      <c r="AN676" t="s">
        <v>2826</v>
      </c>
      <c r="AO676" s="88" t="s">
        <v>2706</v>
      </c>
    </row>
    <row r="677" spans="1:41" ht="19.5" customHeight="1">
      <c r="A677" s="745" t="s">
        <v>169</v>
      </c>
      <c r="B677" t="str">
        <f t="shared" ref="B677" si="1053">+CONCATENATE(A677,"*",AH677)</f>
        <v>785466*72</v>
      </c>
      <c r="D677" s="42" t="s">
        <v>1077</v>
      </c>
      <c r="E677" s="187"/>
      <c r="F677" s="407"/>
      <c r="G677" s="226">
        <v>50</v>
      </c>
      <c r="H677" s="304"/>
      <c r="I677" s="406"/>
      <c r="J677" s="406"/>
      <c r="K677" s="58" t="s">
        <v>2604</v>
      </c>
      <c r="L677" s="63" t="s">
        <v>2615</v>
      </c>
      <c r="M677" s="16"/>
      <c r="N677" s="63"/>
      <c r="O677" s="63" t="s">
        <v>2071</v>
      </c>
      <c r="P677" s="63">
        <v>38</v>
      </c>
      <c r="Q677" s="63">
        <v>38</v>
      </c>
      <c r="R677" t="str">
        <f>CONCATENATE(Tableau1[[#This Row],[LONGUEUR UNITE]],"X",Tableau1[[#This Row],[LARGEUR UNITE]])</f>
        <v>38X38</v>
      </c>
      <c r="S677" s="16" t="s">
        <v>2064</v>
      </c>
      <c r="T677" s="16"/>
      <c r="U677" s="63" t="s">
        <v>1261</v>
      </c>
      <c r="V677" s="63" t="s">
        <v>2083</v>
      </c>
      <c r="W677" s="45" t="s">
        <v>2592</v>
      </c>
      <c r="X677" s="45"/>
      <c r="Y677" s="6" t="s">
        <v>2167</v>
      </c>
      <c r="Z677" s="18">
        <v>18</v>
      </c>
      <c r="AA677" s="92">
        <v>900</v>
      </c>
      <c r="AB677" s="271">
        <v>4</v>
      </c>
      <c r="AC677" s="271">
        <v>6</v>
      </c>
      <c r="AD677" s="271">
        <v>24</v>
      </c>
      <c r="AE677" s="278">
        <f t="shared" ref="AE677" si="1054">AF677/Z677</f>
        <v>5.5680000000000005</v>
      </c>
      <c r="AF677" s="268">
        <v>100.224</v>
      </c>
      <c r="AG677" s="278">
        <f t="shared" si="950"/>
        <v>111.36</v>
      </c>
      <c r="AH677" s="404">
        <v>72</v>
      </c>
      <c r="AI677" s="404">
        <f t="shared" si="951"/>
        <v>3</v>
      </c>
      <c r="AJ677" s="727">
        <v>0.79695700000000003</v>
      </c>
      <c r="AK677" s="88">
        <f t="shared" si="952"/>
        <v>1.1305434240000001</v>
      </c>
      <c r="AL677" s="88">
        <f t="shared" si="953"/>
        <v>20.349781632000003</v>
      </c>
      <c r="AM677" s="88">
        <f t="shared" si="954"/>
        <v>22.610868480000004</v>
      </c>
      <c r="AN677" t="s">
        <v>2826</v>
      </c>
      <c r="AO677" s="88" t="s">
        <v>2706</v>
      </c>
    </row>
    <row r="678" spans="1:41" ht="19.5" customHeight="1">
      <c r="A678" s="745" t="s">
        <v>169</v>
      </c>
      <c r="B678" t="str">
        <f t="shared" ref="B678" si="1055">+CONCATENATE(A678,"*",AH678)</f>
        <v>785466*144</v>
      </c>
      <c r="D678" s="42" t="s">
        <v>1077</v>
      </c>
      <c r="E678" s="187"/>
      <c r="F678" s="407"/>
      <c r="G678" s="226">
        <v>50</v>
      </c>
      <c r="H678" s="304"/>
      <c r="I678" s="406"/>
      <c r="J678" s="406"/>
      <c r="K678" s="58" t="s">
        <v>2604</v>
      </c>
      <c r="L678" s="63" t="s">
        <v>2615</v>
      </c>
      <c r="M678" s="16"/>
      <c r="N678" s="63"/>
      <c r="O678" s="63" t="s">
        <v>2071</v>
      </c>
      <c r="P678" s="63">
        <v>38</v>
      </c>
      <c r="Q678" s="63">
        <v>38</v>
      </c>
      <c r="R678" t="str">
        <f>CONCATENATE(Tableau1[[#This Row],[LONGUEUR UNITE]],"X",Tableau1[[#This Row],[LARGEUR UNITE]])</f>
        <v>38X38</v>
      </c>
      <c r="S678" s="16" t="s">
        <v>2064</v>
      </c>
      <c r="T678" s="16"/>
      <c r="U678" s="63" t="s">
        <v>1261</v>
      </c>
      <c r="V678" s="63" t="s">
        <v>2083</v>
      </c>
      <c r="W678" s="45" t="s">
        <v>2592</v>
      </c>
      <c r="X678" s="45"/>
      <c r="Y678" s="6" t="s">
        <v>2167</v>
      </c>
      <c r="Z678" s="18">
        <v>18</v>
      </c>
      <c r="AA678" s="92">
        <v>900</v>
      </c>
      <c r="AB678" s="271">
        <v>4</v>
      </c>
      <c r="AC678" s="271">
        <v>6</v>
      </c>
      <c r="AD678" s="271">
        <v>24</v>
      </c>
      <c r="AE678" s="278">
        <f t="shared" ref="AE678" si="1056">AF678/Z678</f>
        <v>5.5680000000000005</v>
      </c>
      <c r="AF678" s="268">
        <v>100.224</v>
      </c>
      <c r="AG678" s="278">
        <f t="shared" si="950"/>
        <v>111.36</v>
      </c>
      <c r="AH678" s="404">
        <v>144</v>
      </c>
      <c r="AI678" s="404">
        <f t="shared" si="951"/>
        <v>6</v>
      </c>
      <c r="AJ678" s="727">
        <v>0.81075000000000008</v>
      </c>
      <c r="AK678" s="88">
        <f t="shared" si="952"/>
        <v>1.0537439999999993</v>
      </c>
      <c r="AL678" s="88">
        <f t="shared" si="953"/>
        <v>18.96739199999999</v>
      </c>
      <c r="AM678" s="88">
        <f t="shared" si="954"/>
        <v>21.074879999999986</v>
      </c>
      <c r="AN678" t="s">
        <v>2826</v>
      </c>
      <c r="AO678" s="88" t="s">
        <v>2706</v>
      </c>
    </row>
    <row r="679" spans="1:41" ht="19.5" customHeight="1">
      <c r="A679" s="745" t="s">
        <v>169</v>
      </c>
      <c r="B679" t="str">
        <f t="shared" ref="B679" si="1057">+CONCATENATE(A679,"*",AH679)</f>
        <v>785466*360</v>
      </c>
      <c r="D679" s="42" t="s">
        <v>1077</v>
      </c>
      <c r="E679" s="187"/>
      <c r="F679" s="407"/>
      <c r="G679" s="226">
        <v>50</v>
      </c>
      <c r="H679" s="304"/>
      <c r="I679" s="406"/>
      <c r="J679" s="406"/>
      <c r="K679" s="58" t="s">
        <v>2604</v>
      </c>
      <c r="L679" s="63" t="s">
        <v>2615</v>
      </c>
      <c r="M679" s="16"/>
      <c r="N679" s="63"/>
      <c r="O679" s="63" t="s">
        <v>2071</v>
      </c>
      <c r="P679" s="63">
        <v>38</v>
      </c>
      <c r="Q679" s="63">
        <v>38</v>
      </c>
      <c r="R679" t="str">
        <f>CONCATENATE(Tableau1[[#This Row],[LONGUEUR UNITE]],"X",Tableau1[[#This Row],[LARGEUR UNITE]])</f>
        <v>38X38</v>
      </c>
      <c r="S679" s="16" t="s">
        <v>2064</v>
      </c>
      <c r="T679" s="16"/>
      <c r="U679" s="63" t="s">
        <v>1261</v>
      </c>
      <c r="V679" s="63" t="s">
        <v>2083</v>
      </c>
      <c r="W679" s="45" t="s">
        <v>2592</v>
      </c>
      <c r="X679" s="45"/>
      <c r="Y679" s="6" t="s">
        <v>2167</v>
      </c>
      <c r="Z679" s="18">
        <v>18</v>
      </c>
      <c r="AA679" s="92">
        <v>900</v>
      </c>
      <c r="AB679" s="271">
        <v>4</v>
      </c>
      <c r="AC679" s="271">
        <v>6</v>
      </c>
      <c r="AD679" s="271">
        <v>24</v>
      </c>
      <c r="AE679" s="278">
        <f t="shared" ref="AE679" si="1058">AF679/Z679</f>
        <v>5.5680000000000005</v>
      </c>
      <c r="AF679" s="268">
        <v>100.224</v>
      </c>
      <c r="AG679" s="278">
        <f t="shared" ref="AG679:AG704" si="1059">AF679/AA679*1000</f>
        <v>111.36</v>
      </c>
      <c r="AH679" s="404">
        <v>360</v>
      </c>
      <c r="AI679" s="404">
        <f t="shared" ref="AI679:AI704" si="1060">AH679/AD679</f>
        <v>15</v>
      </c>
      <c r="AJ679" s="727">
        <v>0.81726399999999999</v>
      </c>
      <c r="AK679" s="88">
        <f t="shared" ref="AK679:AK704" si="1061">AL679/Z679</f>
        <v>1.017474048</v>
      </c>
      <c r="AL679" s="88">
        <f t="shared" ref="AL679:AL704" si="1062">AF679-(AF679*AJ679)</f>
        <v>18.314532864</v>
      </c>
      <c r="AM679" s="88">
        <f t="shared" ref="AM679:AM704" si="1063">AL679/AA679*1000</f>
        <v>20.349480960000001</v>
      </c>
      <c r="AN679" t="s">
        <v>2826</v>
      </c>
      <c r="AO679" s="88" t="s">
        <v>2706</v>
      </c>
    </row>
    <row r="680" spans="1:41" ht="19.5" customHeight="1">
      <c r="A680" s="745" t="s">
        <v>170</v>
      </c>
      <c r="B680" t="str">
        <f t="shared" si="948"/>
        <v>785046*1</v>
      </c>
      <c r="D680" s="42" t="s">
        <v>1151</v>
      </c>
      <c r="E680" s="187"/>
      <c r="F680" s="407"/>
      <c r="G680" s="226">
        <v>50</v>
      </c>
      <c r="H680" s="304"/>
      <c r="I680" s="406"/>
      <c r="J680" s="406"/>
      <c r="K680" s="58" t="s">
        <v>2604</v>
      </c>
      <c r="L680" s="63" t="s">
        <v>2615</v>
      </c>
      <c r="M680" s="16"/>
      <c r="N680" s="63"/>
      <c r="O680" s="63" t="s">
        <v>2071</v>
      </c>
      <c r="P680" s="63">
        <v>38</v>
      </c>
      <c r="Q680" s="63">
        <v>38</v>
      </c>
      <c r="R680" t="str">
        <f>CONCATENATE(Tableau1[[#This Row],[LONGUEUR UNITE]],"X",Tableau1[[#This Row],[LARGEUR UNITE]])</f>
        <v>38X38</v>
      </c>
      <c r="S680" s="16" t="s">
        <v>2064</v>
      </c>
      <c r="T680" s="16"/>
      <c r="U680" s="63" t="s">
        <v>1261</v>
      </c>
      <c r="V680" s="63" t="s">
        <v>2084</v>
      </c>
      <c r="W680" s="45" t="s">
        <v>2592</v>
      </c>
      <c r="X680" s="45"/>
      <c r="Y680" s="6" t="s">
        <v>2168</v>
      </c>
      <c r="Z680" s="18">
        <v>18</v>
      </c>
      <c r="AA680" s="92">
        <v>900</v>
      </c>
      <c r="AB680" s="271">
        <v>4</v>
      </c>
      <c r="AC680" s="271">
        <v>6</v>
      </c>
      <c r="AD680" s="271">
        <v>24</v>
      </c>
      <c r="AE680" s="278">
        <f t="shared" si="949"/>
        <v>5.5680000000000005</v>
      </c>
      <c r="AF680" s="268">
        <v>100.224</v>
      </c>
      <c r="AG680" s="278">
        <f t="shared" si="1059"/>
        <v>111.36</v>
      </c>
      <c r="AH680" s="404">
        <v>1</v>
      </c>
      <c r="AI680" s="404">
        <f t="shared" si="1060"/>
        <v>4.1666666666666664E-2</v>
      </c>
      <c r="AJ680" s="727">
        <v>0.77470399999999995</v>
      </c>
      <c r="AK680" s="88">
        <f t="shared" si="1061"/>
        <v>1.2544481280000008</v>
      </c>
      <c r="AL680" s="88">
        <f t="shared" si="1062"/>
        <v>22.580066304000013</v>
      </c>
      <c r="AM680" s="88">
        <f t="shared" si="1063"/>
        <v>25.088962560000013</v>
      </c>
      <c r="AN680" t="s">
        <v>2826</v>
      </c>
      <c r="AO680" s="88" t="s">
        <v>2706</v>
      </c>
    </row>
    <row r="681" spans="1:41" ht="19.5" customHeight="1">
      <c r="A681" s="745" t="s">
        <v>170</v>
      </c>
      <c r="B681" t="str">
        <f t="shared" ref="B681" si="1064">+CONCATENATE(A681,"*",AH681)</f>
        <v>785046*24</v>
      </c>
      <c r="D681" s="42" t="s">
        <v>1151</v>
      </c>
      <c r="E681" s="187"/>
      <c r="F681" s="407"/>
      <c r="G681" s="226">
        <v>50</v>
      </c>
      <c r="H681" s="304"/>
      <c r="I681" s="406"/>
      <c r="J681" s="406"/>
      <c r="K681" s="58" t="s">
        <v>2604</v>
      </c>
      <c r="L681" s="63" t="s">
        <v>2615</v>
      </c>
      <c r="M681" s="16"/>
      <c r="N681" s="63"/>
      <c r="O681" s="63" t="s">
        <v>2071</v>
      </c>
      <c r="P681" s="63">
        <v>38</v>
      </c>
      <c r="Q681" s="63">
        <v>38</v>
      </c>
      <c r="R681" t="str">
        <f>CONCATENATE(Tableau1[[#This Row],[LONGUEUR UNITE]],"X",Tableau1[[#This Row],[LARGEUR UNITE]])</f>
        <v>38X38</v>
      </c>
      <c r="S681" s="16" t="s">
        <v>2064</v>
      </c>
      <c r="T681" s="16"/>
      <c r="U681" s="63" t="s">
        <v>1261</v>
      </c>
      <c r="V681" s="63" t="s">
        <v>2084</v>
      </c>
      <c r="W681" s="45" t="s">
        <v>2592</v>
      </c>
      <c r="X681" s="45"/>
      <c r="Y681" s="6" t="s">
        <v>2168</v>
      </c>
      <c r="Z681" s="18">
        <v>18</v>
      </c>
      <c r="AA681" s="92">
        <v>900</v>
      </c>
      <c r="AB681" s="271">
        <v>4</v>
      </c>
      <c r="AC681" s="271">
        <v>6</v>
      </c>
      <c r="AD681" s="271">
        <v>24</v>
      </c>
      <c r="AE681" s="278">
        <f t="shared" ref="AE681" si="1065">AF681/Z681</f>
        <v>5.5680000000000005</v>
      </c>
      <c r="AF681" s="268">
        <v>100.224</v>
      </c>
      <c r="AG681" s="278">
        <f t="shared" si="1059"/>
        <v>111.36</v>
      </c>
      <c r="AH681" s="404">
        <v>24</v>
      </c>
      <c r="AI681" s="404">
        <f t="shared" si="1060"/>
        <v>1</v>
      </c>
      <c r="AJ681" s="727">
        <v>0.79259100000000005</v>
      </c>
      <c r="AK681" s="88">
        <f t="shared" si="1061"/>
        <v>1.1548533119999993</v>
      </c>
      <c r="AL681" s="88">
        <f t="shared" si="1062"/>
        <v>20.787359615999989</v>
      </c>
      <c r="AM681" s="88">
        <f t="shared" si="1063"/>
        <v>23.09706623999999</v>
      </c>
      <c r="AN681" t="s">
        <v>2826</v>
      </c>
      <c r="AO681" s="88" t="s">
        <v>2706</v>
      </c>
    </row>
    <row r="682" spans="1:41" ht="19.5" customHeight="1">
      <c r="A682" s="745" t="s">
        <v>170</v>
      </c>
      <c r="B682" t="str">
        <f t="shared" ref="B682" si="1066">+CONCATENATE(A682,"*",AH682)</f>
        <v>785046*72</v>
      </c>
      <c r="D682" s="42" t="s">
        <v>1151</v>
      </c>
      <c r="E682" s="187"/>
      <c r="F682" s="407"/>
      <c r="G682" s="226">
        <v>50</v>
      </c>
      <c r="H682" s="304"/>
      <c r="I682" s="406"/>
      <c r="J682" s="406"/>
      <c r="K682" s="58" t="s">
        <v>2604</v>
      </c>
      <c r="L682" s="63" t="s">
        <v>2615</v>
      </c>
      <c r="M682" s="16"/>
      <c r="N682" s="63"/>
      <c r="O682" s="63" t="s">
        <v>2071</v>
      </c>
      <c r="P682" s="63">
        <v>38</v>
      </c>
      <c r="Q682" s="63">
        <v>38</v>
      </c>
      <c r="R682" t="str">
        <f>CONCATENATE(Tableau1[[#This Row],[LONGUEUR UNITE]],"X",Tableau1[[#This Row],[LARGEUR UNITE]])</f>
        <v>38X38</v>
      </c>
      <c r="S682" s="16" t="s">
        <v>2064</v>
      </c>
      <c r="T682" s="16"/>
      <c r="U682" s="63" t="s">
        <v>1261</v>
      </c>
      <c r="V682" s="63" t="s">
        <v>2084</v>
      </c>
      <c r="W682" s="45" t="s">
        <v>2592</v>
      </c>
      <c r="X682" s="45"/>
      <c r="Y682" s="6" t="s">
        <v>2168</v>
      </c>
      <c r="Z682" s="18">
        <v>18</v>
      </c>
      <c r="AA682" s="92">
        <v>900</v>
      </c>
      <c r="AB682" s="271">
        <v>4</v>
      </c>
      <c r="AC682" s="271">
        <v>6</v>
      </c>
      <c r="AD682" s="271">
        <v>24</v>
      </c>
      <c r="AE682" s="278">
        <f t="shared" ref="AE682" si="1067">AF682/Z682</f>
        <v>5.5680000000000005</v>
      </c>
      <c r="AF682" s="268">
        <v>100.224</v>
      </c>
      <c r="AG682" s="278">
        <f t="shared" si="1059"/>
        <v>111.36</v>
      </c>
      <c r="AH682" s="404">
        <v>72</v>
      </c>
      <c r="AI682" s="404">
        <f t="shared" si="1060"/>
        <v>3</v>
      </c>
      <c r="AJ682" s="727">
        <v>0.79695700000000003</v>
      </c>
      <c r="AK682" s="88">
        <f t="shared" si="1061"/>
        <v>1.1305434240000001</v>
      </c>
      <c r="AL682" s="88">
        <f t="shared" si="1062"/>
        <v>20.349781632000003</v>
      </c>
      <c r="AM682" s="88">
        <f t="shared" si="1063"/>
        <v>22.610868480000004</v>
      </c>
      <c r="AN682" t="s">
        <v>2826</v>
      </c>
      <c r="AO682" s="88" t="s">
        <v>2706</v>
      </c>
    </row>
    <row r="683" spans="1:41" ht="19.5" customHeight="1">
      <c r="A683" s="745" t="s">
        <v>170</v>
      </c>
      <c r="B683" t="str">
        <f t="shared" ref="B683" si="1068">+CONCATENATE(A683,"*",AH683)</f>
        <v>785046*144</v>
      </c>
      <c r="D683" s="42" t="s">
        <v>1151</v>
      </c>
      <c r="E683" s="187"/>
      <c r="F683" s="407"/>
      <c r="G683" s="226">
        <v>50</v>
      </c>
      <c r="H683" s="304"/>
      <c r="I683" s="406"/>
      <c r="J683" s="406"/>
      <c r="K683" s="58" t="s">
        <v>2604</v>
      </c>
      <c r="L683" s="63" t="s">
        <v>2615</v>
      </c>
      <c r="M683" s="16"/>
      <c r="N683" s="63"/>
      <c r="O683" s="63" t="s">
        <v>2071</v>
      </c>
      <c r="P683" s="63">
        <v>38</v>
      </c>
      <c r="Q683" s="63">
        <v>38</v>
      </c>
      <c r="R683" t="str">
        <f>CONCATENATE(Tableau1[[#This Row],[LONGUEUR UNITE]],"X",Tableau1[[#This Row],[LARGEUR UNITE]])</f>
        <v>38X38</v>
      </c>
      <c r="S683" s="16" t="s">
        <v>2064</v>
      </c>
      <c r="T683" s="16"/>
      <c r="U683" s="63" t="s">
        <v>1261</v>
      </c>
      <c r="V683" s="63" t="s">
        <v>2084</v>
      </c>
      <c r="W683" s="45" t="s">
        <v>2592</v>
      </c>
      <c r="X683" s="45"/>
      <c r="Y683" s="6" t="s">
        <v>2168</v>
      </c>
      <c r="Z683" s="18">
        <v>18</v>
      </c>
      <c r="AA683" s="92">
        <v>900</v>
      </c>
      <c r="AB683" s="271">
        <v>4</v>
      </c>
      <c r="AC683" s="271">
        <v>6</v>
      </c>
      <c r="AD683" s="271">
        <v>24</v>
      </c>
      <c r="AE683" s="278">
        <f t="shared" ref="AE683" si="1069">AF683/Z683</f>
        <v>5.5680000000000005</v>
      </c>
      <c r="AF683" s="268">
        <v>100.224</v>
      </c>
      <c r="AG683" s="278">
        <f t="shared" si="1059"/>
        <v>111.36</v>
      </c>
      <c r="AH683" s="404">
        <v>144</v>
      </c>
      <c r="AI683" s="404">
        <f t="shared" si="1060"/>
        <v>6</v>
      </c>
      <c r="AJ683" s="727">
        <v>0.81075000000000008</v>
      </c>
      <c r="AK683" s="88">
        <f t="shared" si="1061"/>
        <v>1.0537439999999993</v>
      </c>
      <c r="AL683" s="88">
        <f t="shared" si="1062"/>
        <v>18.96739199999999</v>
      </c>
      <c r="AM683" s="88">
        <f t="shared" si="1063"/>
        <v>21.074879999999986</v>
      </c>
      <c r="AN683" t="s">
        <v>2826</v>
      </c>
      <c r="AO683" s="88" t="s">
        <v>2706</v>
      </c>
    </row>
    <row r="684" spans="1:41" ht="19.5" customHeight="1">
      <c r="A684" s="745" t="s">
        <v>170</v>
      </c>
      <c r="B684" t="str">
        <f t="shared" ref="B684" si="1070">+CONCATENATE(A684,"*",AH684)</f>
        <v>785046*360</v>
      </c>
      <c r="D684" s="42" t="s">
        <v>1151</v>
      </c>
      <c r="E684" s="187"/>
      <c r="F684" s="407"/>
      <c r="G684" s="226">
        <v>50</v>
      </c>
      <c r="H684" s="304"/>
      <c r="I684" s="406"/>
      <c r="J684" s="406"/>
      <c r="K684" s="58" t="s">
        <v>2604</v>
      </c>
      <c r="L684" s="63" t="s">
        <v>2615</v>
      </c>
      <c r="M684" s="16"/>
      <c r="N684" s="63"/>
      <c r="O684" s="63" t="s">
        <v>2071</v>
      </c>
      <c r="P684" s="63">
        <v>38</v>
      </c>
      <c r="Q684" s="63">
        <v>38</v>
      </c>
      <c r="R684" t="str">
        <f>CONCATENATE(Tableau1[[#This Row],[LONGUEUR UNITE]],"X",Tableau1[[#This Row],[LARGEUR UNITE]])</f>
        <v>38X38</v>
      </c>
      <c r="S684" s="16" t="s">
        <v>2064</v>
      </c>
      <c r="T684" s="16"/>
      <c r="U684" s="63" t="s">
        <v>1261</v>
      </c>
      <c r="V684" s="63" t="s">
        <v>2084</v>
      </c>
      <c r="W684" s="45" t="s">
        <v>2592</v>
      </c>
      <c r="X684" s="45"/>
      <c r="Y684" s="6" t="s">
        <v>2168</v>
      </c>
      <c r="Z684" s="18">
        <v>18</v>
      </c>
      <c r="AA684" s="92">
        <v>900</v>
      </c>
      <c r="AB684" s="271">
        <v>4</v>
      </c>
      <c r="AC684" s="271">
        <v>6</v>
      </c>
      <c r="AD684" s="271">
        <v>24</v>
      </c>
      <c r="AE684" s="278">
        <f t="shared" ref="AE684" si="1071">AF684/Z684</f>
        <v>5.5680000000000005</v>
      </c>
      <c r="AF684" s="268">
        <v>100.224</v>
      </c>
      <c r="AG684" s="278">
        <f t="shared" si="1059"/>
        <v>111.36</v>
      </c>
      <c r="AH684" s="404">
        <v>360</v>
      </c>
      <c r="AI684" s="404">
        <f t="shared" si="1060"/>
        <v>15</v>
      </c>
      <c r="AJ684" s="727">
        <v>0.81726399999999999</v>
      </c>
      <c r="AK684" s="88">
        <f t="shared" si="1061"/>
        <v>1.017474048</v>
      </c>
      <c r="AL684" s="88">
        <f t="shared" si="1062"/>
        <v>18.314532864</v>
      </c>
      <c r="AM684" s="88">
        <f t="shared" si="1063"/>
        <v>20.349480960000001</v>
      </c>
      <c r="AN684" t="s">
        <v>2826</v>
      </c>
      <c r="AO684" s="88" t="s">
        <v>2706</v>
      </c>
    </row>
    <row r="685" spans="1:41" ht="19.5" customHeight="1">
      <c r="A685" s="745" t="s">
        <v>171</v>
      </c>
      <c r="B685" t="str">
        <f t="shared" si="948"/>
        <v>785966*1</v>
      </c>
      <c r="D685" s="42" t="s">
        <v>1089</v>
      </c>
      <c r="E685" s="187"/>
      <c r="F685" s="407"/>
      <c r="G685" s="226">
        <v>50</v>
      </c>
      <c r="H685" s="304"/>
      <c r="I685" s="406"/>
      <c r="J685" s="406"/>
      <c r="K685" s="58" t="s">
        <v>2604</v>
      </c>
      <c r="L685" s="63" t="s">
        <v>2615</v>
      </c>
      <c r="M685" s="16"/>
      <c r="N685" s="63"/>
      <c r="O685" s="63" t="s">
        <v>2071</v>
      </c>
      <c r="P685" s="63">
        <v>38</v>
      </c>
      <c r="Q685" s="63">
        <v>38</v>
      </c>
      <c r="R685" t="str">
        <f>CONCATENATE(Tableau1[[#This Row],[LONGUEUR UNITE]],"X",Tableau1[[#This Row],[LARGEUR UNITE]])</f>
        <v>38X38</v>
      </c>
      <c r="S685" s="16" t="s">
        <v>2064</v>
      </c>
      <c r="T685" s="16"/>
      <c r="U685" s="63" t="s">
        <v>1261</v>
      </c>
      <c r="V685" s="63" t="s">
        <v>2169</v>
      </c>
      <c r="W685" s="45" t="s">
        <v>2592</v>
      </c>
      <c r="X685" s="45"/>
      <c r="Y685" s="6" t="s">
        <v>2170</v>
      </c>
      <c r="Z685" s="18">
        <v>18</v>
      </c>
      <c r="AA685" s="92">
        <v>900</v>
      </c>
      <c r="AB685" s="271">
        <v>4</v>
      </c>
      <c r="AC685" s="271">
        <v>6</v>
      </c>
      <c r="AD685" s="271">
        <v>24</v>
      </c>
      <c r="AE685" s="278">
        <f t="shared" si="949"/>
        <v>5.5680000000000005</v>
      </c>
      <c r="AF685" s="268">
        <v>100.224</v>
      </c>
      <c r="AG685" s="278">
        <f t="shared" si="1059"/>
        <v>111.36</v>
      </c>
      <c r="AH685" s="404">
        <v>1</v>
      </c>
      <c r="AI685" s="404">
        <f t="shared" si="1060"/>
        <v>4.1666666666666664E-2</v>
      </c>
      <c r="AJ685" s="727">
        <v>0.77470399999999995</v>
      </c>
      <c r="AK685" s="88">
        <f t="shared" si="1061"/>
        <v>1.2544481280000008</v>
      </c>
      <c r="AL685" s="88">
        <f t="shared" si="1062"/>
        <v>22.580066304000013</v>
      </c>
      <c r="AM685" s="88">
        <f t="shared" si="1063"/>
        <v>25.088962560000013</v>
      </c>
      <c r="AN685" t="s">
        <v>2826</v>
      </c>
      <c r="AO685" s="88" t="s">
        <v>2706</v>
      </c>
    </row>
    <row r="686" spans="1:41" ht="19.5" customHeight="1">
      <c r="A686" s="745" t="s">
        <v>171</v>
      </c>
      <c r="B686" t="str">
        <f t="shared" ref="B686" si="1072">+CONCATENATE(A686,"*",AH686)</f>
        <v>785966*24</v>
      </c>
      <c r="D686" s="42" t="s">
        <v>1089</v>
      </c>
      <c r="E686" s="187"/>
      <c r="F686" s="407"/>
      <c r="G686" s="226">
        <v>50</v>
      </c>
      <c r="H686" s="304"/>
      <c r="I686" s="406"/>
      <c r="J686" s="406"/>
      <c r="K686" s="58" t="s">
        <v>2604</v>
      </c>
      <c r="L686" s="63" t="s">
        <v>2615</v>
      </c>
      <c r="M686" s="16"/>
      <c r="N686" s="63"/>
      <c r="O686" s="63" t="s">
        <v>2071</v>
      </c>
      <c r="P686" s="63">
        <v>38</v>
      </c>
      <c r="Q686" s="63">
        <v>38</v>
      </c>
      <c r="R686" t="str">
        <f>CONCATENATE(Tableau1[[#This Row],[LONGUEUR UNITE]],"X",Tableau1[[#This Row],[LARGEUR UNITE]])</f>
        <v>38X38</v>
      </c>
      <c r="S686" s="16" t="s">
        <v>2064</v>
      </c>
      <c r="T686" s="16"/>
      <c r="U686" s="63" t="s">
        <v>1261</v>
      </c>
      <c r="V686" s="63" t="s">
        <v>2169</v>
      </c>
      <c r="W686" s="45" t="s">
        <v>2592</v>
      </c>
      <c r="X686" s="45"/>
      <c r="Y686" s="6" t="s">
        <v>2170</v>
      </c>
      <c r="Z686" s="18">
        <v>18</v>
      </c>
      <c r="AA686" s="92">
        <v>900</v>
      </c>
      <c r="AB686" s="271">
        <v>4</v>
      </c>
      <c r="AC686" s="271">
        <v>6</v>
      </c>
      <c r="AD686" s="271">
        <v>24</v>
      </c>
      <c r="AE686" s="278">
        <f t="shared" ref="AE686" si="1073">AF686/Z686</f>
        <v>5.5680000000000005</v>
      </c>
      <c r="AF686" s="268">
        <v>100.224</v>
      </c>
      <c r="AG686" s="278">
        <f t="shared" si="1059"/>
        <v>111.36</v>
      </c>
      <c r="AH686" s="404">
        <v>24</v>
      </c>
      <c r="AI686" s="404">
        <f t="shared" si="1060"/>
        <v>1</v>
      </c>
      <c r="AJ686" s="727">
        <v>0.79259100000000005</v>
      </c>
      <c r="AK686" s="88">
        <f t="shared" si="1061"/>
        <v>1.1548533119999993</v>
      </c>
      <c r="AL686" s="88">
        <f t="shared" si="1062"/>
        <v>20.787359615999989</v>
      </c>
      <c r="AM686" s="88">
        <f t="shared" si="1063"/>
        <v>23.09706623999999</v>
      </c>
      <c r="AN686" t="s">
        <v>2826</v>
      </c>
      <c r="AO686" s="88" t="s">
        <v>2706</v>
      </c>
    </row>
    <row r="687" spans="1:41" ht="19.5" customHeight="1">
      <c r="A687" s="745" t="s">
        <v>171</v>
      </c>
      <c r="B687" t="str">
        <f t="shared" ref="B687" si="1074">+CONCATENATE(A687,"*",AH687)</f>
        <v>785966*72</v>
      </c>
      <c r="D687" s="42" t="s">
        <v>1089</v>
      </c>
      <c r="E687" s="187"/>
      <c r="F687" s="407"/>
      <c r="G687" s="226">
        <v>50</v>
      </c>
      <c r="H687" s="304"/>
      <c r="I687" s="406"/>
      <c r="J687" s="406"/>
      <c r="K687" s="58" t="s">
        <v>2604</v>
      </c>
      <c r="L687" s="63" t="s">
        <v>2615</v>
      </c>
      <c r="M687" s="16"/>
      <c r="N687" s="63"/>
      <c r="O687" s="63" t="s">
        <v>2071</v>
      </c>
      <c r="P687" s="63">
        <v>38</v>
      </c>
      <c r="Q687" s="63">
        <v>38</v>
      </c>
      <c r="R687" t="str">
        <f>CONCATENATE(Tableau1[[#This Row],[LONGUEUR UNITE]],"X",Tableau1[[#This Row],[LARGEUR UNITE]])</f>
        <v>38X38</v>
      </c>
      <c r="S687" s="16" t="s">
        <v>2064</v>
      </c>
      <c r="T687" s="16"/>
      <c r="U687" s="63" t="s">
        <v>1261</v>
      </c>
      <c r="V687" s="63" t="s">
        <v>2169</v>
      </c>
      <c r="W687" s="45" t="s">
        <v>2592</v>
      </c>
      <c r="X687" s="45"/>
      <c r="Y687" s="6" t="s">
        <v>2170</v>
      </c>
      <c r="Z687" s="18">
        <v>18</v>
      </c>
      <c r="AA687" s="92">
        <v>900</v>
      </c>
      <c r="AB687" s="271">
        <v>4</v>
      </c>
      <c r="AC687" s="271">
        <v>6</v>
      </c>
      <c r="AD687" s="271">
        <v>24</v>
      </c>
      <c r="AE687" s="278">
        <f t="shared" ref="AE687" si="1075">AF687/Z687</f>
        <v>5.5680000000000005</v>
      </c>
      <c r="AF687" s="268">
        <v>100.224</v>
      </c>
      <c r="AG687" s="278">
        <f t="shared" si="1059"/>
        <v>111.36</v>
      </c>
      <c r="AH687" s="404">
        <v>72</v>
      </c>
      <c r="AI687" s="404">
        <f t="shared" si="1060"/>
        <v>3</v>
      </c>
      <c r="AJ687" s="727">
        <v>0.79695700000000003</v>
      </c>
      <c r="AK687" s="88">
        <f t="shared" si="1061"/>
        <v>1.1305434240000001</v>
      </c>
      <c r="AL687" s="88">
        <f t="shared" si="1062"/>
        <v>20.349781632000003</v>
      </c>
      <c r="AM687" s="88">
        <f t="shared" si="1063"/>
        <v>22.610868480000004</v>
      </c>
      <c r="AN687" t="s">
        <v>2826</v>
      </c>
      <c r="AO687" s="88" t="s">
        <v>2706</v>
      </c>
    </row>
    <row r="688" spans="1:41" ht="19.5" customHeight="1">
      <c r="A688" s="745" t="s">
        <v>171</v>
      </c>
      <c r="B688" t="str">
        <f t="shared" ref="B688" si="1076">+CONCATENATE(A688,"*",AH688)</f>
        <v>785966*144</v>
      </c>
      <c r="D688" s="42" t="s">
        <v>1089</v>
      </c>
      <c r="E688" s="187"/>
      <c r="F688" s="407"/>
      <c r="G688" s="226">
        <v>50</v>
      </c>
      <c r="H688" s="304"/>
      <c r="I688" s="406"/>
      <c r="J688" s="406"/>
      <c r="K688" s="58" t="s">
        <v>2604</v>
      </c>
      <c r="L688" s="63" t="s">
        <v>2615</v>
      </c>
      <c r="M688" s="16"/>
      <c r="N688" s="63"/>
      <c r="O688" s="63" t="s">
        <v>2071</v>
      </c>
      <c r="P688" s="63">
        <v>38</v>
      </c>
      <c r="Q688" s="63">
        <v>38</v>
      </c>
      <c r="R688" t="str">
        <f>CONCATENATE(Tableau1[[#This Row],[LONGUEUR UNITE]],"X",Tableau1[[#This Row],[LARGEUR UNITE]])</f>
        <v>38X38</v>
      </c>
      <c r="S688" s="16" t="s">
        <v>2064</v>
      </c>
      <c r="T688" s="16"/>
      <c r="U688" s="63" t="s">
        <v>1261</v>
      </c>
      <c r="V688" s="63" t="s">
        <v>2169</v>
      </c>
      <c r="W688" s="45" t="s">
        <v>2592</v>
      </c>
      <c r="X688" s="45"/>
      <c r="Y688" s="6" t="s">
        <v>2170</v>
      </c>
      <c r="Z688" s="18">
        <v>18</v>
      </c>
      <c r="AA688" s="92">
        <v>900</v>
      </c>
      <c r="AB688" s="271">
        <v>4</v>
      </c>
      <c r="AC688" s="271">
        <v>6</v>
      </c>
      <c r="AD688" s="271">
        <v>24</v>
      </c>
      <c r="AE688" s="278">
        <f t="shared" ref="AE688" si="1077">AF688/Z688</f>
        <v>5.5680000000000005</v>
      </c>
      <c r="AF688" s="268">
        <v>100.224</v>
      </c>
      <c r="AG688" s="278">
        <f t="shared" si="1059"/>
        <v>111.36</v>
      </c>
      <c r="AH688" s="404">
        <v>144</v>
      </c>
      <c r="AI688" s="404">
        <f t="shared" si="1060"/>
        <v>6</v>
      </c>
      <c r="AJ688" s="727">
        <v>0.81075000000000008</v>
      </c>
      <c r="AK688" s="88">
        <f t="shared" si="1061"/>
        <v>1.0537439999999993</v>
      </c>
      <c r="AL688" s="88">
        <f t="shared" si="1062"/>
        <v>18.96739199999999</v>
      </c>
      <c r="AM688" s="88">
        <f t="shared" si="1063"/>
        <v>21.074879999999986</v>
      </c>
      <c r="AN688" t="s">
        <v>2826</v>
      </c>
      <c r="AO688" s="88" t="s">
        <v>2706</v>
      </c>
    </row>
    <row r="689" spans="1:41" ht="19.5" customHeight="1">
      <c r="A689" s="745" t="s">
        <v>171</v>
      </c>
      <c r="B689" t="str">
        <f t="shared" ref="B689" si="1078">+CONCATENATE(A689,"*",AH689)</f>
        <v>785966*360</v>
      </c>
      <c r="D689" s="42" t="s">
        <v>1089</v>
      </c>
      <c r="E689" s="187"/>
      <c r="F689" s="407"/>
      <c r="G689" s="226">
        <v>50</v>
      </c>
      <c r="H689" s="304"/>
      <c r="I689" s="406"/>
      <c r="J689" s="406"/>
      <c r="K689" s="58" t="s">
        <v>2604</v>
      </c>
      <c r="L689" s="63" t="s">
        <v>2615</v>
      </c>
      <c r="M689" s="16"/>
      <c r="N689" s="63"/>
      <c r="O689" s="63" t="s">
        <v>2071</v>
      </c>
      <c r="P689" s="63">
        <v>38</v>
      </c>
      <c r="Q689" s="63">
        <v>38</v>
      </c>
      <c r="R689" t="str">
        <f>CONCATENATE(Tableau1[[#This Row],[LONGUEUR UNITE]],"X",Tableau1[[#This Row],[LARGEUR UNITE]])</f>
        <v>38X38</v>
      </c>
      <c r="S689" s="16" t="s">
        <v>2064</v>
      </c>
      <c r="T689" s="16"/>
      <c r="U689" s="63" t="s">
        <v>1261</v>
      </c>
      <c r="V689" s="63" t="s">
        <v>2169</v>
      </c>
      <c r="W689" s="45" t="s">
        <v>2592</v>
      </c>
      <c r="X689" s="45"/>
      <c r="Y689" s="6" t="s">
        <v>2170</v>
      </c>
      <c r="Z689" s="18">
        <v>18</v>
      </c>
      <c r="AA689" s="92">
        <v>900</v>
      </c>
      <c r="AB689" s="271">
        <v>4</v>
      </c>
      <c r="AC689" s="271">
        <v>6</v>
      </c>
      <c r="AD689" s="271">
        <v>24</v>
      </c>
      <c r="AE689" s="278">
        <f t="shared" ref="AE689" si="1079">AF689/Z689</f>
        <v>5.5680000000000005</v>
      </c>
      <c r="AF689" s="268">
        <v>100.224</v>
      </c>
      <c r="AG689" s="278">
        <f t="shared" si="1059"/>
        <v>111.36</v>
      </c>
      <c r="AH689" s="404">
        <v>360</v>
      </c>
      <c r="AI689" s="404">
        <f t="shared" si="1060"/>
        <v>15</v>
      </c>
      <c r="AJ689" s="727">
        <v>0.81726399999999999</v>
      </c>
      <c r="AK689" s="88">
        <f t="shared" si="1061"/>
        <v>1.017474048</v>
      </c>
      <c r="AL689" s="88">
        <f t="shared" si="1062"/>
        <v>18.314532864</v>
      </c>
      <c r="AM689" s="88">
        <f t="shared" si="1063"/>
        <v>20.349480960000001</v>
      </c>
      <c r="AN689" t="s">
        <v>2826</v>
      </c>
      <c r="AO689" s="88" t="s">
        <v>2706</v>
      </c>
    </row>
    <row r="690" spans="1:41" ht="19.5" customHeight="1">
      <c r="A690" s="745" t="s">
        <v>172</v>
      </c>
      <c r="B690" t="str">
        <f t="shared" si="948"/>
        <v>785396*1</v>
      </c>
      <c r="D690" s="42" t="s">
        <v>1082</v>
      </c>
      <c r="E690" s="187"/>
      <c r="F690" s="407"/>
      <c r="G690" s="226">
        <v>50</v>
      </c>
      <c r="H690" s="304"/>
      <c r="I690" s="406"/>
      <c r="J690" s="406"/>
      <c r="K690" s="58" t="s">
        <v>2604</v>
      </c>
      <c r="L690" s="63" t="s">
        <v>2615</v>
      </c>
      <c r="M690" s="16"/>
      <c r="N690" s="63"/>
      <c r="O690" s="63" t="s">
        <v>2071</v>
      </c>
      <c r="P690" s="63">
        <v>38</v>
      </c>
      <c r="Q690" s="63">
        <v>38</v>
      </c>
      <c r="R690" t="str">
        <f>CONCATENATE(Tableau1[[#This Row],[LONGUEUR UNITE]],"X",Tableau1[[#This Row],[LARGEUR UNITE]])</f>
        <v>38X38</v>
      </c>
      <c r="S690" s="16" t="s">
        <v>2064</v>
      </c>
      <c r="T690" s="16"/>
      <c r="U690" s="63" t="s">
        <v>1261</v>
      </c>
      <c r="V690" s="63" t="s">
        <v>2096</v>
      </c>
      <c r="W690" s="45" t="s">
        <v>2592</v>
      </c>
      <c r="X690" s="45"/>
      <c r="Y690" s="6" t="s">
        <v>2171</v>
      </c>
      <c r="Z690" s="18">
        <v>18</v>
      </c>
      <c r="AA690" s="92">
        <v>900</v>
      </c>
      <c r="AB690" s="271">
        <v>4</v>
      </c>
      <c r="AC690" s="271">
        <v>6</v>
      </c>
      <c r="AD690" s="271">
        <v>24</v>
      </c>
      <c r="AE690" s="278">
        <f t="shared" si="949"/>
        <v>5.5680000000000005</v>
      </c>
      <c r="AF690" s="268">
        <v>100.224</v>
      </c>
      <c r="AG690" s="278">
        <f t="shared" si="1059"/>
        <v>111.36</v>
      </c>
      <c r="AH690" s="404">
        <v>1</v>
      </c>
      <c r="AI690" s="404">
        <f t="shared" si="1060"/>
        <v>4.1666666666666664E-2</v>
      </c>
      <c r="AJ690" s="727">
        <v>0.77470399999999995</v>
      </c>
      <c r="AK690" s="88">
        <f t="shared" si="1061"/>
        <v>1.2544481280000008</v>
      </c>
      <c r="AL690" s="88">
        <f t="shared" si="1062"/>
        <v>22.580066304000013</v>
      </c>
      <c r="AM690" s="88">
        <f t="shared" si="1063"/>
        <v>25.088962560000013</v>
      </c>
      <c r="AN690" t="s">
        <v>2826</v>
      </c>
      <c r="AO690" s="88" t="s">
        <v>2706</v>
      </c>
    </row>
    <row r="691" spans="1:41" ht="19.5" customHeight="1">
      <c r="A691" s="745" t="s">
        <v>172</v>
      </c>
      <c r="B691" t="str">
        <f t="shared" ref="B691" si="1080">+CONCATENATE(A691,"*",AH691)</f>
        <v>785396*24</v>
      </c>
      <c r="D691" s="42" t="s">
        <v>1082</v>
      </c>
      <c r="E691" s="187"/>
      <c r="F691" s="407"/>
      <c r="G691" s="226">
        <v>50</v>
      </c>
      <c r="H691" s="304"/>
      <c r="I691" s="406"/>
      <c r="J691" s="406"/>
      <c r="K691" s="58" t="s">
        <v>2604</v>
      </c>
      <c r="L691" s="63" t="s">
        <v>2615</v>
      </c>
      <c r="M691" s="16"/>
      <c r="N691" s="63"/>
      <c r="O691" s="63" t="s">
        <v>2071</v>
      </c>
      <c r="P691" s="63">
        <v>38</v>
      </c>
      <c r="Q691" s="63">
        <v>38</v>
      </c>
      <c r="R691" t="str">
        <f>CONCATENATE(Tableau1[[#This Row],[LONGUEUR UNITE]],"X",Tableau1[[#This Row],[LARGEUR UNITE]])</f>
        <v>38X38</v>
      </c>
      <c r="S691" s="16" t="s">
        <v>2064</v>
      </c>
      <c r="T691" s="16"/>
      <c r="U691" s="63" t="s">
        <v>1261</v>
      </c>
      <c r="V691" s="63" t="s">
        <v>2096</v>
      </c>
      <c r="W691" s="45" t="s">
        <v>2592</v>
      </c>
      <c r="X691" s="45"/>
      <c r="Y691" s="6" t="s">
        <v>2171</v>
      </c>
      <c r="Z691" s="18">
        <v>18</v>
      </c>
      <c r="AA691" s="92">
        <v>900</v>
      </c>
      <c r="AB691" s="271">
        <v>4</v>
      </c>
      <c r="AC691" s="271">
        <v>6</v>
      </c>
      <c r="AD691" s="271">
        <v>24</v>
      </c>
      <c r="AE691" s="278">
        <f t="shared" ref="AE691" si="1081">AF691/Z691</f>
        <v>5.5680000000000005</v>
      </c>
      <c r="AF691" s="268">
        <v>100.224</v>
      </c>
      <c r="AG691" s="278">
        <f t="shared" si="1059"/>
        <v>111.36</v>
      </c>
      <c r="AH691" s="404">
        <v>24</v>
      </c>
      <c r="AI691" s="404">
        <f t="shared" si="1060"/>
        <v>1</v>
      </c>
      <c r="AJ691" s="727">
        <v>0.79259100000000005</v>
      </c>
      <c r="AK691" s="88">
        <f t="shared" si="1061"/>
        <v>1.1548533119999993</v>
      </c>
      <c r="AL691" s="88">
        <f t="shared" si="1062"/>
        <v>20.787359615999989</v>
      </c>
      <c r="AM691" s="88">
        <f t="shared" si="1063"/>
        <v>23.09706623999999</v>
      </c>
      <c r="AN691" t="s">
        <v>2826</v>
      </c>
      <c r="AO691" s="88" t="s">
        <v>2706</v>
      </c>
    </row>
    <row r="692" spans="1:41" ht="19.5" customHeight="1">
      <c r="A692" s="745" t="s">
        <v>172</v>
      </c>
      <c r="B692" t="str">
        <f t="shared" ref="B692" si="1082">+CONCATENATE(A692,"*",AH692)</f>
        <v>785396*72</v>
      </c>
      <c r="D692" s="42" t="s">
        <v>1082</v>
      </c>
      <c r="E692" s="187"/>
      <c r="F692" s="407"/>
      <c r="G692" s="226">
        <v>50</v>
      </c>
      <c r="H692" s="304"/>
      <c r="I692" s="406"/>
      <c r="J692" s="406"/>
      <c r="K692" s="58" t="s">
        <v>2604</v>
      </c>
      <c r="L692" s="63" t="s">
        <v>2615</v>
      </c>
      <c r="M692" s="16"/>
      <c r="N692" s="63"/>
      <c r="O692" s="63" t="s">
        <v>2071</v>
      </c>
      <c r="P692" s="63">
        <v>38</v>
      </c>
      <c r="Q692" s="63">
        <v>38</v>
      </c>
      <c r="R692" t="str">
        <f>CONCATENATE(Tableau1[[#This Row],[LONGUEUR UNITE]],"X",Tableau1[[#This Row],[LARGEUR UNITE]])</f>
        <v>38X38</v>
      </c>
      <c r="S692" s="16" t="s">
        <v>2064</v>
      </c>
      <c r="T692" s="16"/>
      <c r="U692" s="63" t="s">
        <v>1261</v>
      </c>
      <c r="V692" s="63" t="s">
        <v>2096</v>
      </c>
      <c r="W692" s="45" t="s">
        <v>2592</v>
      </c>
      <c r="X692" s="45"/>
      <c r="Y692" s="6" t="s">
        <v>2171</v>
      </c>
      <c r="Z692" s="18">
        <v>18</v>
      </c>
      <c r="AA692" s="92">
        <v>900</v>
      </c>
      <c r="AB692" s="271">
        <v>4</v>
      </c>
      <c r="AC692" s="271">
        <v>6</v>
      </c>
      <c r="AD692" s="271">
        <v>24</v>
      </c>
      <c r="AE692" s="278">
        <f t="shared" ref="AE692" si="1083">AF692/Z692</f>
        <v>5.5680000000000005</v>
      </c>
      <c r="AF692" s="268">
        <v>100.224</v>
      </c>
      <c r="AG692" s="278">
        <f t="shared" si="1059"/>
        <v>111.36</v>
      </c>
      <c r="AH692" s="404">
        <v>72</v>
      </c>
      <c r="AI692" s="404">
        <f t="shared" si="1060"/>
        <v>3</v>
      </c>
      <c r="AJ692" s="727">
        <v>0.79695700000000003</v>
      </c>
      <c r="AK692" s="88">
        <f t="shared" si="1061"/>
        <v>1.1305434240000001</v>
      </c>
      <c r="AL692" s="88">
        <f t="shared" si="1062"/>
        <v>20.349781632000003</v>
      </c>
      <c r="AM692" s="88">
        <f t="shared" si="1063"/>
        <v>22.610868480000004</v>
      </c>
      <c r="AN692" t="s">
        <v>2826</v>
      </c>
      <c r="AO692" s="88" t="s">
        <v>2706</v>
      </c>
    </row>
    <row r="693" spans="1:41" ht="19.5" customHeight="1">
      <c r="A693" s="745" t="s">
        <v>172</v>
      </c>
      <c r="B693" t="str">
        <f t="shared" ref="B693" si="1084">+CONCATENATE(A693,"*",AH693)</f>
        <v>785396*144</v>
      </c>
      <c r="D693" s="42" t="s">
        <v>1082</v>
      </c>
      <c r="E693" s="187"/>
      <c r="F693" s="407"/>
      <c r="G693" s="226">
        <v>50</v>
      </c>
      <c r="H693" s="304"/>
      <c r="I693" s="406"/>
      <c r="J693" s="406"/>
      <c r="K693" s="58" t="s">
        <v>2604</v>
      </c>
      <c r="L693" s="63" t="s">
        <v>2615</v>
      </c>
      <c r="M693" s="16"/>
      <c r="N693" s="63"/>
      <c r="O693" s="63" t="s">
        <v>2071</v>
      </c>
      <c r="P693" s="63">
        <v>38</v>
      </c>
      <c r="Q693" s="63">
        <v>38</v>
      </c>
      <c r="R693" t="str">
        <f>CONCATENATE(Tableau1[[#This Row],[LONGUEUR UNITE]],"X",Tableau1[[#This Row],[LARGEUR UNITE]])</f>
        <v>38X38</v>
      </c>
      <c r="S693" s="16" t="s">
        <v>2064</v>
      </c>
      <c r="T693" s="16"/>
      <c r="U693" s="63" t="s">
        <v>1261</v>
      </c>
      <c r="V693" s="63" t="s">
        <v>2096</v>
      </c>
      <c r="W693" s="45" t="s">
        <v>2592</v>
      </c>
      <c r="X693" s="45"/>
      <c r="Y693" s="6" t="s">
        <v>2171</v>
      </c>
      <c r="Z693" s="18">
        <v>18</v>
      </c>
      <c r="AA693" s="92">
        <v>900</v>
      </c>
      <c r="AB693" s="271">
        <v>4</v>
      </c>
      <c r="AC693" s="271">
        <v>6</v>
      </c>
      <c r="AD693" s="271">
        <v>24</v>
      </c>
      <c r="AE693" s="278">
        <f t="shared" ref="AE693" si="1085">AF693/Z693</f>
        <v>5.5680000000000005</v>
      </c>
      <c r="AF693" s="268">
        <v>100.224</v>
      </c>
      <c r="AG693" s="278">
        <f t="shared" si="1059"/>
        <v>111.36</v>
      </c>
      <c r="AH693" s="404">
        <v>144</v>
      </c>
      <c r="AI693" s="404">
        <f t="shared" si="1060"/>
        <v>6</v>
      </c>
      <c r="AJ693" s="727">
        <v>0.81075000000000008</v>
      </c>
      <c r="AK693" s="88">
        <f t="shared" si="1061"/>
        <v>1.0537439999999993</v>
      </c>
      <c r="AL693" s="88">
        <f t="shared" si="1062"/>
        <v>18.96739199999999</v>
      </c>
      <c r="AM693" s="88">
        <f t="shared" si="1063"/>
        <v>21.074879999999986</v>
      </c>
      <c r="AN693" t="s">
        <v>2826</v>
      </c>
      <c r="AO693" s="88" t="s">
        <v>2706</v>
      </c>
    </row>
    <row r="694" spans="1:41" ht="19.5" customHeight="1">
      <c r="A694" s="745" t="s">
        <v>172</v>
      </c>
      <c r="B694" t="str">
        <f t="shared" ref="B694" si="1086">+CONCATENATE(A694,"*",AH694)</f>
        <v>785396*360</v>
      </c>
      <c r="D694" s="42" t="s">
        <v>1082</v>
      </c>
      <c r="E694" s="187"/>
      <c r="F694" s="407"/>
      <c r="G694" s="226">
        <v>50</v>
      </c>
      <c r="H694" s="304"/>
      <c r="I694" s="406"/>
      <c r="J694" s="406"/>
      <c r="K694" s="58" t="s">
        <v>2604</v>
      </c>
      <c r="L694" s="63" t="s">
        <v>2615</v>
      </c>
      <c r="M694" s="16"/>
      <c r="N694" s="63"/>
      <c r="O694" s="63" t="s">
        <v>2071</v>
      </c>
      <c r="P694" s="63">
        <v>38</v>
      </c>
      <c r="Q694" s="63">
        <v>38</v>
      </c>
      <c r="R694" t="str">
        <f>CONCATENATE(Tableau1[[#This Row],[LONGUEUR UNITE]],"X",Tableau1[[#This Row],[LARGEUR UNITE]])</f>
        <v>38X38</v>
      </c>
      <c r="S694" s="16" t="s">
        <v>2064</v>
      </c>
      <c r="T694" s="16"/>
      <c r="U694" s="63" t="s">
        <v>1261</v>
      </c>
      <c r="V694" s="63" t="s">
        <v>2096</v>
      </c>
      <c r="W694" s="45" t="s">
        <v>2592</v>
      </c>
      <c r="X694" s="45"/>
      <c r="Y694" s="6" t="s">
        <v>2171</v>
      </c>
      <c r="Z694" s="18">
        <v>18</v>
      </c>
      <c r="AA694" s="92">
        <v>900</v>
      </c>
      <c r="AB694" s="271">
        <v>4</v>
      </c>
      <c r="AC694" s="271">
        <v>6</v>
      </c>
      <c r="AD694" s="271">
        <v>24</v>
      </c>
      <c r="AE694" s="278">
        <f t="shared" ref="AE694" si="1087">AF694/Z694</f>
        <v>5.5680000000000005</v>
      </c>
      <c r="AF694" s="268">
        <v>100.224</v>
      </c>
      <c r="AG694" s="278">
        <f t="shared" si="1059"/>
        <v>111.36</v>
      </c>
      <c r="AH694" s="404">
        <v>360</v>
      </c>
      <c r="AI694" s="404">
        <f t="shared" si="1060"/>
        <v>15</v>
      </c>
      <c r="AJ694" s="727">
        <v>0.81726399999999999</v>
      </c>
      <c r="AK694" s="88">
        <f t="shared" si="1061"/>
        <v>1.017474048</v>
      </c>
      <c r="AL694" s="88">
        <f t="shared" si="1062"/>
        <v>18.314532864</v>
      </c>
      <c r="AM694" s="88">
        <f t="shared" si="1063"/>
        <v>20.349480960000001</v>
      </c>
      <c r="AN694" t="s">
        <v>2826</v>
      </c>
      <c r="AO694" s="88" t="s">
        <v>2706</v>
      </c>
    </row>
    <row r="695" spans="1:41" ht="19.5" customHeight="1">
      <c r="A695" s="745" t="s">
        <v>173</v>
      </c>
      <c r="B695" t="str">
        <f t="shared" si="948"/>
        <v>787014*1</v>
      </c>
      <c r="D695" s="42" t="s">
        <v>1096</v>
      </c>
      <c r="E695" s="187"/>
      <c r="F695" s="407"/>
      <c r="G695" s="226">
        <v>50</v>
      </c>
      <c r="H695" s="304"/>
      <c r="I695" s="406"/>
      <c r="J695" s="406"/>
      <c r="K695" s="58" t="s">
        <v>2604</v>
      </c>
      <c r="L695" s="63" t="s">
        <v>2615</v>
      </c>
      <c r="M695" s="16"/>
      <c r="N695" s="63"/>
      <c r="O695" s="63" t="s">
        <v>2071</v>
      </c>
      <c r="P695" s="63">
        <v>38</v>
      </c>
      <c r="Q695" s="63">
        <v>38</v>
      </c>
      <c r="R695" t="str">
        <f>CONCATENATE(Tableau1[[#This Row],[LONGUEUR UNITE]],"X",Tableau1[[#This Row],[LARGEUR UNITE]])</f>
        <v>38X38</v>
      </c>
      <c r="S695" s="16" t="s">
        <v>2064</v>
      </c>
      <c r="T695" s="16"/>
      <c r="U695" s="63" t="s">
        <v>1261</v>
      </c>
      <c r="V695" s="63" t="s">
        <v>2085</v>
      </c>
      <c r="W695" s="45" t="s">
        <v>2592</v>
      </c>
      <c r="X695" s="45"/>
      <c r="Y695" s="6" t="s">
        <v>2172</v>
      </c>
      <c r="Z695" s="18">
        <v>18</v>
      </c>
      <c r="AA695" s="92">
        <v>900</v>
      </c>
      <c r="AB695" s="271">
        <v>4</v>
      </c>
      <c r="AC695" s="271">
        <v>6</v>
      </c>
      <c r="AD695" s="271">
        <v>24</v>
      </c>
      <c r="AE695" s="278">
        <f t="shared" si="949"/>
        <v>5.5680000000000005</v>
      </c>
      <c r="AF695" s="268">
        <v>100.224</v>
      </c>
      <c r="AG695" s="278">
        <f t="shared" si="1059"/>
        <v>111.36</v>
      </c>
      <c r="AH695" s="404">
        <v>1</v>
      </c>
      <c r="AI695" s="404">
        <f t="shared" si="1060"/>
        <v>4.1666666666666664E-2</v>
      </c>
      <c r="AJ695" s="727">
        <v>0.77470399999999995</v>
      </c>
      <c r="AK695" s="88">
        <f t="shared" si="1061"/>
        <v>1.2544481280000008</v>
      </c>
      <c r="AL695" s="88">
        <f t="shared" si="1062"/>
        <v>22.580066304000013</v>
      </c>
      <c r="AM695" s="88">
        <f t="shared" si="1063"/>
        <v>25.088962560000013</v>
      </c>
      <c r="AN695" t="s">
        <v>2826</v>
      </c>
      <c r="AO695" s="88" t="s">
        <v>2706</v>
      </c>
    </row>
    <row r="696" spans="1:41" ht="19.5" customHeight="1">
      <c r="A696" s="745" t="s">
        <v>173</v>
      </c>
      <c r="B696" t="str">
        <f t="shared" ref="B696" si="1088">+CONCATENATE(A696,"*",AH696)</f>
        <v>787014*24</v>
      </c>
      <c r="D696" s="42" t="s">
        <v>1096</v>
      </c>
      <c r="E696" s="187"/>
      <c r="F696" s="407"/>
      <c r="G696" s="226">
        <v>50</v>
      </c>
      <c r="H696" s="304"/>
      <c r="I696" s="406"/>
      <c r="J696" s="406"/>
      <c r="K696" s="58" t="s">
        <v>2604</v>
      </c>
      <c r="L696" s="63" t="s">
        <v>2615</v>
      </c>
      <c r="M696" s="16"/>
      <c r="N696" s="63"/>
      <c r="O696" s="63" t="s">
        <v>2071</v>
      </c>
      <c r="P696" s="63">
        <v>38</v>
      </c>
      <c r="Q696" s="63">
        <v>38</v>
      </c>
      <c r="R696" t="str">
        <f>CONCATENATE(Tableau1[[#This Row],[LONGUEUR UNITE]],"X",Tableau1[[#This Row],[LARGEUR UNITE]])</f>
        <v>38X38</v>
      </c>
      <c r="S696" s="16" t="s">
        <v>2064</v>
      </c>
      <c r="T696" s="16"/>
      <c r="U696" s="63" t="s">
        <v>1261</v>
      </c>
      <c r="V696" s="63" t="s">
        <v>2085</v>
      </c>
      <c r="W696" s="45" t="s">
        <v>2592</v>
      </c>
      <c r="X696" s="45"/>
      <c r="Y696" s="6" t="s">
        <v>2172</v>
      </c>
      <c r="Z696" s="18">
        <v>18</v>
      </c>
      <c r="AA696" s="92">
        <v>900</v>
      </c>
      <c r="AB696" s="271">
        <v>4</v>
      </c>
      <c r="AC696" s="271">
        <v>6</v>
      </c>
      <c r="AD696" s="271">
        <v>24</v>
      </c>
      <c r="AE696" s="278">
        <f t="shared" ref="AE696" si="1089">AF696/Z696</f>
        <v>5.5680000000000005</v>
      </c>
      <c r="AF696" s="268">
        <v>100.224</v>
      </c>
      <c r="AG696" s="278">
        <f t="shared" si="1059"/>
        <v>111.36</v>
      </c>
      <c r="AH696" s="404">
        <v>24</v>
      </c>
      <c r="AI696" s="404">
        <f t="shared" si="1060"/>
        <v>1</v>
      </c>
      <c r="AJ696" s="727">
        <v>0.79259100000000005</v>
      </c>
      <c r="AK696" s="88">
        <f t="shared" si="1061"/>
        <v>1.1548533119999993</v>
      </c>
      <c r="AL696" s="88">
        <f t="shared" si="1062"/>
        <v>20.787359615999989</v>
      </c>
      <c r="AM696" s="88">
        <f t="shared" si="1063"/>
        <v>23.09706623999999</v>
      </c>
      <c r="AN696" t="s">
        <v>2826</v>
      </c>
      <c r="AO696" s="88" t="s">
        <v>2706</v>
      </c>
    </row>
    <row r="697" spans="1:41" ht="19.5" customHeight="1">
      <c r="A697" s="745" t="s">
        <v>173</v>
      </c>
      <c r="B697" t="str">
        <f t="shared" ref="B697" si="1090">+CONCATENATE(A697,"*",AH697)</f>
        <v>787014*72</v>
      </c>
      <c r="D697" s="42" t="s">
        <v>1096</v>
      </c>
      <c r="E697" s="187"/>
      <c r="F697" s="407"/>
      <c r="G697" s="226">
        <v>50</v>
      </c>
      <c r="H697" s="304"/>
      <c r="I697" s="406"/>
      <c r="J697" s="406"/>
      <c r="K697" s="58" t="s">
        <v>2604</v>
      </c>
      <c r="L697" s="63" t="s">
        <v>2615</v>
      </c>
      <c r="M697" s="16"/>
      <c r="N697" s="63"/>
      <c r="O697" s="63" t="s">
        <v>2071</v>
      </c>
      <c r="P697" s="63">
        <v>38</v>
      </c>
      <c r="Q697" s="63">
        <v>38</v>
      </c>
      <c r="R697" t="str">
        <f>CONCATENATE(Tableau1[[#This Row],[LONGUEUR UNITE]],"X",Tableau1[[#This Row],[LARGEUR UNITE]])</f>
        <v>38X38</v>
      </c>
      <c r="S697" s="16" t="s">
        <v>2064</v>
      </c>
      <c r="T697" s="16"/>
      <c r="U697" s="63" t="s">
        <v>1261</v>
      </c>
      <c r="V697" s="63" t="s">
        <v>2085</v>
      </c>
      <c r="W697" s="45" t="s">
        <v>2592</v>
      </c>
      <c r="X697" s="45"/>
      <c r="Y697" s="6" t="s">
        <v>2172</v>
      </c>
      <c r="Z697" s="18">
        <v>18</v>
      </c>
      <c r="AA697" s="92">
        <v>900</v>
      </c>
      <c r="AB697" s="271">
        <v>4</v>
      </c>
      <c r="AC697" s="271">
        <v>6</v>
      </c>
      <c r="AD697" s="271">
        <v>24</v>
      </c>
      <c r="AE697" s="278">
        <f t="shared" ref="AE697" si="1091">AF697/Z697</f>
        <v>5.5680000000000005</v>
      </c>
      <c r="AF697" s="268">
        <v>100.224</v>
      </c>
      <c r="AG697" s="278">
        <f t="shared" si="1059"/>
        <v>111.36</v>
      </c>
      <c r="AH697" s="404">
        <v>72</v>
      </c>
      <c r="AI697" s="404">
        <f t="shared" si="1060"/>
        <v>3</v>
      </c>
      <c r="AJ697" s="727">
        <v>0.79695700000000003</v>
      </c>
      <c r="AK697" s="88">
        <f t="shared" si="1061"/>
        <v>1.1305434240000001</v>
      </c>
      <c r="AL697" s="88">
        <f t="shared" si="1062"/>
        <v>20.349781632000003</v>
      </c>
      <c r="AM697" s="88">
        <f t="shared" si="1063"/>
        <v>22.610868480000004</v>
      </c>
      <c r="AN697" t="s">
        <v>2826</v>
      </c>
      <c r="AO697" s="88" t="s">
        <v>2706</v>
      </c>
    </row>
    <row r="698" spans="1:41" ht="19.5" customHeight="1">
      <c r="A698" s="745" t="s">
        <v>173</v>
      </c>
      <c r="B698" t="str">
        <f t="shared" ref="B698" si="1092">+CONCATENATE(A698,"*",AH698)</f>
        <v>787014*144</v>
      </c>
      <c r="D698" s="42" t="s">
        <v>1096</v>
      </c>
      <c r="E698" s="187"/>
      <c r="F698" s="407"/>
      <c r="G698" s="226">
        <v>50</v>
      </c>
      <c r="H698" s="304"/>
      <c r="I698" s="406"/>
      <c r="J698" s="406"/>
      <c r="K698" s="58" t="s">
        <v>2604</v>
      </c>
      <c r="L698" s="63" t="s">
        <v>2615</v>
      </c>
      <c r="M698" s="16"/>
      <c r="N698" s="63"/>
      <c r="O698" s="63" t="s">
        <v>2071</v>
      </c>
      <c r="P698" s="63">
        <v>38</v>
      </c>
      <c r="Q698" s="63">
        <v>38</v>
      </c>
      <c r="R698" t="str">
        <f>CONCATENATE(Tableau1[[#This Row],[LONGUEUR UNITE]],"X",Tableau1[[#This Row],[LARGEUR UNITE]])</f>
        <v>38X38</v>
      </c>
      <c r="S698" s="16" t="s">
        <v>2064</v>
      </c>
      <c r="T698" s="16"/>
      <c r="U698" s="63" t="s">
        <v>1261</v>
      </c>
      <c r="V698" s="63" t="s">
        <v>2085</v>
      </c>
      <c r="W698" s="45" t="s">
        <v>2592</v>
      </c>
      <c r="X698" s="45"/>
      <c r="Y698" s="6" t="s">
        <v>2172</v>
      </c>
      <c r="Z698" s="18">
        <v>18</v>
      </c>
      <c r="AA698" s="92">
        <v>900</v>
      </c>
      <c r="AB698" s="271">
        <v>4</v>
      </c>
      <c r="AC698" s="271">
        <v>6</v>
      </c>
      <c r="AD698" s="271">
        <v>24</v>
      </c>
      <c r="AE698" s="278">
        <f t="shared" ref="AE698" si="1093">AF698/Z698</f>
        <v>5.5680000000000005</v>
      </c>
      <c r="AF698" s="268">
        <v>100.224</v>
      </c>
      <c r="AG698" s="278">
        <f t="shared" si="1059"/>
        <v>111.36</v>
      </c>
      <c r="AH698" s="404">
        <v>144</v>
      </c>
      <c r="AI698" s="404">
        <f t="shared" si="1060"/>
        <v>6</v>
      </c>
      <c r="AJ698" s="727">
        <v>0.81075000000000008</v>
      </c>
      <c r="AK698" s="88">
        <f t="shared" si="1061"/>
        <v>1.0537439999999993</v>
      </c>
      <c r="AL698" s="88">
        <f t="shared" si="1062"/>
        <v>18.96739199999999</v>
      </c>
      <c r="AM698" s="88">
        <f t="shared" si="1063"/>
        <v>21.074879999999986</v>
      </c>
      <c r="AN698" t="s">
        <v>2826</v>
      </c>
      <c r="AO698" s="88" t="s">
        <v>2706</v>
      </c>
    </row>
    <row r="699" spans="1:41" ht="19.5" customHeight="1">
      <c r="A699" s="745" t="s">
        <v>173</v>
      </c>
      <c r="B699" t="str">
        <f t="shared" ref="B699" si="1094">+CONCATENATE(A699,"*",AH699)</f>
        <v>787014*360</v>
      </c>
      <c r="D699" s="42" t="s">
        <v>1096</v>
      </c>
      <c r="E699" s="187"/>
      <c r="F699" s="407"/>
      <c r="G699" s="226">
        <v>50</v>
      </c>
      <c r="H699" s="304"/>
      <c r="I699" s="406"/>
      <c r="J699" s="406"/>
      <c r="K699" s="58" t="s">
        <v>2604</v>
      </c>
      <c r="L699" s="63" t="s">
        <v>2615</v>
      </c>
      <c r="M699" s="16"/>
      <c r="N699" s="63"/>
      <c r="O699" s="63" t="s">
        <v>2071</v>
      </c>
      <c r="P699" s="63">
        <v>38</v>
      </c>
      <c r="Q699" s="63">
        <v>38</v>
      </c>
      <c r="R699" t="str">
        <f>CONCATENATE(Tableau1[[#This Row],[LONGUEUR UNITE]],"X",Tableau1[[#This Row],[LARGEUR UNITE]])</f>
        <v>38X38</v>
      </c>
      <c r="S699" s="16" t="s">
        <v>2064</v>
      </c>
      <c r="T699" s="16"/>
      <c r="U699" s="63" t="s">
        <v>1261</v>
      </c>
      <c r="V699" s="63" t="s">
        <v>2085</v>
      </c>
      <c r="W699" s="45" t="s">
        <v>2592</v>
      </c>
      <c r="X699" s="45"/>
      <c r="Y699" s="6" t="s">
        <v>2172</v>
      </c>
      <c r="Z699" s="18">
        <v>18</v>
      </c>
      <c r="AA699" s="92">
        <v>900</v>
      </c>
      <c r="AB699" s="271">
        <v>4</v>
      </c>
      <c r="AC699" s="271">
        <v>6</v>
      </c>
      <c r="AD699" s="271">
        <v>24</v>
      </c>
      <c r="AE699" s="278">
        <f t="shared" ref="AE699" si="1095">AF699/Z699</f>
        <v>5.5680000000000005</v>
      </c>
      <c r="AF699" s="268">
        <v>100.224</v>
      </c>
      <c r="AG699" s="278">
        <f t="shared" si="1059"/>
        <v>111.36</v>
      </c>
      <c r="AH699" s="404">
        <v>360</v>
      </c>
      <c r="AI699" s="404">
        <f t="shared" si="1060"/>
        <v>15</v>
      </c>
      <c r="AJ699" s="727">
        <v>0.81726399999999999</v>
      </c>
      <c r="AK699" s="88">
        <f t="shared" si="1061"/>
        <v>1.017474048</v>
      </c>
      <c r="AL699" s="88">
        <f t="shared" si="1062"/>
        <v>18.314532864</v>
      </c>
      <c r="AM699" s="88">
        <f t="shared" si="1063"/>
        <v>20.349480960000001</v>
      </c>
      <c r="AN699" t="s">
        <v>2826</v>
      </c>
      <c r="AO699" s="88" t="s">
        <v>2706</v>
      </c>
    </row>
    <row r="700" spans="1:41" ht="19.5" customHeight="1">
      <c r="A700" s="749" t="s">
        <v>174</v>
      </c>
      <c r="B700" t="str">
        <f t="shared" si="948"/>
        <v>785066*1</v>
      </c>
      <c r="D700" s="42" t="s">
        <v>1150</v>
      </c>
      <c r="E700" s="1043"/>
      <c r="F700" s="474"/>
      <c r="G700" s="226">
        <v>50</v>
      </c>
      <c r="H700" s="304"/>
      <c r="I700" s="406"/>
      <c r="J700" s="406"/>
      <c r="K700" s="67" t="s">
        <v>2604</v>
      </c>
      <c r="L700" s="63" t="s">
        <v>2615</v>
      </c>
      <c r="M700" s="16"/>
      <c r="N700" s="63"/>
      <c r="O700" s="55" t="s">
        <v>2071</v>
      </c>
      <c r="P700" s="55">
        <v>38</v>
      </c>
      <c r="Q700" s="55">
        <v>38</v>
      </c>
      <c r="R700" t="str">
        <f>CONCATENATE(Tableau1[[#This Row],[LONGUEUR UNITE]],"X",Tableau1[[#This Row],[LARGEUR UNITE]])</f>
        <v>38X38</v>
      </c>
      <c r="S700" s="16" t="s">
        <v>2064</v>
      </c>
      <c r="T700" s="16"/>
      <c r="U700" s="63" t="s">
        <v>1261</v>
      </c>
      <c r="V700" s="55" t="s">
        <v>2097</v>
      </c>
      <c r="W700" s="45" t="s">
        <v>2592</v>
      </c>
      <c r="X700" s="45"/>
      <c r="Y700" s="14" t="s">
        <v>2173</v>
      </c>
      <c r="Z700" s="18">
        <v>18</v>
      </c>
      <c r="AA700" s="92">
        <v>900</v>
      </c>
      <c r="AB700" s="271">
        <v>4</v>
      </c>
      <c r="AC700" s="271">
        <v>6</v>
      </c>
      <c r="AD700" s="271">
        <v>24</v>
      </c>
      <c r="AE700" s="278">
        <f t="shared" si="949"/>
        <v>5.5680000000000005</v>
      </c>
      <c r="AF700" s="268">
        <v>100.224</v>
      </c>
      <c r="AG700" s="278">
        <f t="shared" si="1059"/>
        <v>111.36</v>
      </c>
      <c r="AH700" s="404">
        <v>1</v>
      </c>
      <c r="AI700" s="404">
        <f t="shared" si="1060"/>
        <v>4.1666666666666664E-2</v>
      </c>
      <c r="AJ700" s="727">
        <v>0.77470399999999995</v>
      </c>
      <c r="AK700" s="88">
        <f t="shared" si="1061"/>
        <v>1.2544481280000008</v>
      </c>
      <c r="AL700" s="88">
        <f t="shared" si="1062"/>
        <v>22.580066304000013</v>
      </c>
      <c r="AM700" s="88">
        <f t="shared" si="1063"/>
        <v>25.088962560000013</v>
      </c>
      <c r="AN700" t="s">
        <v>2826</v>
      </c>
      <c r="AO700" s="88" t="s">
        <v>2706</v>
      </c>
    </row>
    <row r="701" spans="1:41" ht="19.5" customHeight="1">
      <c r="A701" s="749" t="s">
        <v>174</v>
      </c>
      <c r="B701" t="str">
        <f t="shared" ref="B701" si="1096">+CONCATENATE(A701,"*",AH701)</f>
        <v>785066*24</v>
      </c>
      <c r="D701" s="42" t="s">
        <v>1150</v>
      </c>
      <c r="E701" s="1043"/>
      <c r="F701" s="474"/>
      <c r="G701" s="226">
        <v>50</v>
      </c>
      <c r="H701" s="304"/>
      <c r="I701" s="406"/>
      <c r="J701" s="406"/>
      <c r="K701" s="67" t="s">
        <v>2604</v>
      </c>
      <c r="L701" s="63" t="s">
        <v>2615</v>
      </c>
      <c r="M701" s="16"/>
      <c r="N701" s="63"/>
      <c r="O701" s="55" t="s">
        <v>2071</v>
      </c>
      <c r="P701" s="55">
        <v>38</v>
      </c>
      <c r="Q701" s="55">
        <v>38</v>
      </c>
      <c r="R701" t="str">
        <f>CONCATENATE(Tableau1[[#This Row],[LONGUEUR UNITE]],"X",Tableau1[[#This Row],[LARGEUR UNITE]])</f>
        <v>38X38</v>
      </c>
      <c r="S701" s="16" t="s">
        <v>2064</v>
      </c>
      <c r="T701" s="16"/>
      <c r="U701" s="63" t="s">
        <v>1261</v>
      </c>
      <c r="V701" s="55" t="s">
        <v>2097</v>
      </c>
      <c r="W701" s="45" t="s">
        <v>2592</v>
      </c>
      <c r="X701" s="45"/>
      <c r="Y701" s="14" t="s">
        <v>2173</v>
      </c>
      <c r="Z701" s="18">
        <v>18</v>
      </c>
      <c r="AA701" s="92">
        <v>900</v>
      </c>
      <c r="AB701" s="271">
        <v>4</v>
      </c>
      <c r="AC701" s="271">
        <v>6</v>
      </c>
      <c r="AD701" s="271">
        <v>24</v>
      </c>
      <c r="AE701" s="278">
        <f t="shared" ref="AE701" si="1097">AF701/Z701</f>
        <v>5.5680000000000005</v>
      </c>
      <c r="AF701" s="268">
        <v>100.224</v>
      </c>
      <c r="AG701" s="278">
        <f t="shared" si="1059"/>
        <v>111.36</v>
      </c>
      <c r="AH701" s="404">
        <v>24</v>
      </c>
      <c r="AI701" s="404">
        <f t="shared" si="1060"/>
        <v>1</v>
      </c>
      <c r="AJ701" s="727">
        <v>0.79259100000000005</v>
      </c>
      <c r="AK701" s="88">
        <f t="shared" si="1061"/>
        <v>1.1548533119999993</v>
      </c>
      <c r="AL701" s="88">
        <f t="shared" si="1062"/>
        <v>20.787359615999989</v>
      </c>
      <c r="AM701" s="88">
        <f t="shared" si="1063"/>
        <v>23.09706623999999</v>
      </c>
      <c r="AN701" t="s">
        <v>2826</v>
      </c>
      <c r="AO701" s="88" t="s">
        <v>2706</v>
      </c>
    </row>
    <row r="702" spans="1:41" ht="19.5" customHeight="1">
      <c r="A702" s="749" t="s">
        <v>174</v>
      </c>
      <c r="B702" t="str">
        <f t="shared" ref="B702" si="1098">+CONCATENATE(A702,"*",AH702)</f>
        <v>785066*72</v>
      </c>
      <c r="D702" s="42" t="s">
        <v>1150</v>
      </c>
      <c r="E702" s="1043"/>
      <c r="F702" s="474"/>
      <c r="G702" s="226">
        <v>50</v>
      </c>
      <c r="H702" s="304"/>
      <c r="I702" s="406"/>
      <c r="J702" s="406"/>
      <c r="K702" s="67" t="s">
        <v>2604</v>
      </c>
      <c r="L702" s="63" t="s">
        <v>2615</v>
      </c>
      <c r="M702" s="16"/>
      <c r="N702" s="63"/>
      <c r="O702" s="55" t="s">
        <v>2071</v>
      </c>
      <c r="P702" s="55">
        <v>38</v>
      </c>
      <c r="Q702" s="55">
        <v>38</v>
      </c>
      <c r="R702" t="str">
        <f>CONCATENATE(Tableau1[[#This Row],[LONGUEUR UNITE]],"X",Tableau1[[#This Row],[LARGEUR UNITE]])</f>
        <v>38X38</v>
      </c>
      <c r="S702" s="16" t="s">
        <v>2064</v>
      </c>
      <c r="T702" s="16"/>
      <c r="U702" s="63" t="s">
        <v>1261</v>
      </c>
      <c r="V702" s="55" t="s">
        <v>2097</v>
      </c>
      <c r="W702" s="45" t="s">
        <v>2592</v>
      </c>
      <c r="X702" s="45"/>
      <c r="Y702" s="14" t="s">
        <v>2173</v>
      </c>
      <c r="Z702" s="18">
        <v>18</v>
      </c>
      <c r="AA702" s="92">
        <v>900</v>
      </c>
      <c r="AB702" s="271">
        <v>4</v>
      </c>
      <c r="AC702" s="271">
        <v>6</v>
      </c>
      <c r="AD702" s="271">
        <v>24</v>
      </c>
      <c r="AE702" s="278">
        <f t="shared" ref="AE702" si="1099">AF702/Z702</f>
        <v>5.5680000000000005</v>
      </c>
      <c r="AF702" s="268">
        <v>100.224</v>
      </c>
      <c r="AG702" s="278">
        <f t="shared" si="1059"/>
        <v>111.36</v>
      </c>
      <c r="AH702" s="404">
        <v>72</v>
      </c>
      <c r="AI702" s="404">
        <f t="shared" si="1060"/>
        <v>3</v>
      </c>
      <c r="AJ702" s="727">
        <v>0.79695700000000003</v>
      </c>
      <c r="AK702" s="88">
        <f t="shared" si="1061"/>
        <v>1.1305434240000001</v>
      </c>
      <c r="AL702" s="88">
        <f t="shared" si="1062"/>
        <v>20.349781632000003</v>
      </c>
      <c r="AM702" s="88">
        <f t="shared" si="1063"/>
        <v>22.610868480000004</v>
      </c>
      <c r="AN702" t="s">
        <v>2826</v>
      </c>
      <c r="AO702" s="88" t="s">
        <v>2706</v>
      </c>
    </row>
    <row r="703" spans="1:41" ht="19.5" customHeight="1">
      <c r="A703" s="749" t="s">
        <v>174</v>
      </c>
      <c r="B703" t="str">
        <f t="shared" ref="B703" si="1100">+CONCATENATE(A703,"*",AH703)</f>
        <v>785066*144</v>
      </c>
      <c r="D703" s="42" t="s">
        <v>1150</v>
      </c>
      <c r="E703" s="1043"/>
      <c r="F703" s="474"/>
      <c r="G703" s="226">
        <v>50</v>
      </c>
      <c r="H703" s="304"/>
      <c r="I703" s="406"/>
      <c r="J703" s="406"/>
      <c r="K703" s="67" t="s">
        <v>2604</v>
      </c>
      <c r="L703" s="63" t="s">
        <v>2615</v>
      </c>
      <c r="M703" s="16"/>
      <c r="N703" s="63"/>
      <c r="O703" s="55" t="s">
        <v>2071</v>
      </c>
      <c r="P703" s="55">
        <v>38</v>
      </c>
      <c r="Q703" s="55">
        <v>38</v>
      </c>
      <c r="R703" t="str">
        <f>CONCATENATE(Tableau1[[#This Row],[LONGUEUR UNITE]],"X",Tableau1[[#This Row],[LARGEUR UNITE]])</f>
        <v>38X38</v>
      </c>
      <c r="S703" s="16" t="s">
        <v>2064</v>
      </c>
      <c r="T703" s="16"/>
      <c r="U703" s="63" t="s">
        <v>1261</v>
      </c>
      <c r="V703" s="55" t="s">
        <v>2097</v>
      </c>
      <c r="W703" s="45" t="s">
        <v>2592</v>
      </c>
      <c r="X703" s="45"/>
      <c r="Y703" s="14" t="s">
        <v>2173</v>
      </c>
      <c r="Z703" s="18">
        <v>18</v>
      </c>
      <c r="AA703" s="92">
        <v>900</v>
      </c>
      <c r="AB703" s="271">
        <v>4</v>
      </c>
      <c r="AC703" s="271">
        <v>6</v>
      </c>
      <c r="AD703" s="271">
        <v>24</v>
      </c>
      <c r="AE703" s="278">
        <f t="shared" ref="AE703" si="1101">AF703/Z703</f>
        <v>5.5680000000000005</v>
      </c>
      <c r="AF703" s="268">
        <v>100.224</v>
      </c>
      <c r="AG703" s="278">
        <f t="shared" si="1059"/>
        <v>111.36</v>
      </c>
      <c r="AH703" s="404">
        <v>144</v>
      </c>
      <c r="AI703" s="404">
        <f t="shared" si="1060"/>
        <v>6</v>
      </c>
      <c r="AJ703" s="727">
        <v>0.81075000000000008</v>
      </c>
      <c r="AK703" s="88">
        <f t="shared" si="1061"/>
        <v>1.0537439999999993</v>
      </c>
      <c r="AL703" s="88">
        <f t="shared" si="1062"/>
        <v>18.96739199999999</v>
      </c>
      <c r="AM703" s="88">
        <f t="shared" si="1063"/>
        <v>21.074879999999986</v>
      </c>
      <c r="AN703" t="s">
        <v>2826</v>
      </c>
      <c r="AO703" s="88" t="s">
        <v>2706</v>
      </c>
    </row>
    <row r="704" spans="1:41" ht="19.5" customHeight="1">
      <c r="A704" s="749" t="s">
        <v>174</v>
      </c>
      <c r="B704" t="str">
        <f t="shared" ref="B704" si="1102">+CONCATENATE(A704,"*",AH704)</f>
        <v>785066*360</v>
      </c>
      <c r="D704" s="42" t="s">
        <v>1150</v>
      </c>
      <c r="E704" s="1043"/>
      <c r="F704" s="474"/>
      <c r="G704" s="226">
        <v>50</v>
      </c>
      <c r="H704" s="304"/>
      <c r="I704" s="406"/>
      <c r="J704" s="406"/>
      <c r="K704" s="67" t="s">
        <v>2604</v>
      </c>
      <c r="L704" s="63" t="s">
        <v>2615</v>
      </c>
      <c r="M704" s="16"/>
      <c r="N704" s="63"/>
      <c r="O704" s="55" t="s">
        <v>2071</v>
      </c>
      <c r="P704" s="55">
        <v>38</v>
      </c>
      <c r="Q704" s="55">
        <v>38</v>
      </c>
      <c r="R704" t="str">
        <f>CONCATENATE(Tableau1[[#This Row],[LONGUEUR UNITE]],"X",Tableau1[[#This Row],[LARGEUR UNITE]])</f>
        <v>38X38</v>
      </c>
      <c r="S704" s="16" t="s">
        <v>2064</v>
      </c>
      <c r="T704" s="16"/>
      <c r="U704" s="63" t="s">
        <v>1261</v>
      </c>
      <c r="V704" s="55" t="s">
        <v>2097</v>
      </c>
      <c r="W704" s="45" t="s">
        <v>2592</v>
      </c>
      <c r="X704" s="45"/>
      <c r="Y704" s="14" t="s">
        <v>2173</v>
      </c>
      <c r="Z704" s="18">
        <v>18</v>
      </c>
      <c r="AA704" s="92">
        <v>900</v>
      </c>
      <c r="AB704" s="271">
        <v>4</v>
      </c>
      <c r="AC704" s="271">
        <v>6</v>
      </c>
      <c r="AD704" s="271">
        <v>24</v>
      </c>
      <c r="AE704" s="278">
        <f t="shared" ref="AE704" si="1103">AF704/Z704</f>
        <v>5.5680000000000005</v>
      </c>
      <c r="AF704" s="268">
        <v>100.224</v>
      </c>
      <c r="AG704" s="278">
        <f t="shared" si="1059"/>
        <v>111.36</v>
      </c>
      <c r="AH704" s="404">
        <v>360</v>
      </c>
      <c r="AI704" s="404">
        <f t="shared" si="1060"/>
        <v>15</v>
      </c>
      <c r="AJ704" s="727">
        <v>0.81726399999999999</v>
      </c>
      <c r="AK704" s="88">
        <f t="shared" si="1061"/>
        <v>1.017474048</v>
      </c>
      <c r="AL704" s="88">
        <f t="shared" si="1062"/>
        <v>18.314532864</v>
      </c>
      <c r="AM704" s="88">
        <f t="shared" si="1063"/>
        <v>20.349480960000001</v>
      </c>
      <c r="AN704" t="s">
        <v>2826</v>
      </c>
      <c r="AO704" s="88" t="s">
        <v>2706</v>
      </c>
    </row>
    <row r="705" spans="1:41" ht="19.5" customHeight="1">
      <c r="A705" s="766"/>
      <c r="B705" s="89"/>
      <c r="C705" s="89"/>
      <c r="D705" s="475"/>
      <c r="E705" s="675"/>
      <c r="F705" s="407"/>
      <c r="G705" s="341"/>
      <c r="H705" s="304"/>
      <c r="I705" s="406"/>
      <c r="J705" s="406"/>
      <c r="K705" s="469"/>
      <c r="L705" s="470"/>
      <c r="M705" s="470"/>
      <c r="N705" s="470"/>
      <c r="O705" s="470"/>
      <c r="P705" s="470"/>
      <c r="Q705" s="470"/>
      <c r="R705" s="470"/>
      <c r="S705" s="470"/>
      <c r="T705" s="470"/>
      <c r="U705" s="470"/>
      <c r="V705" s="412"/>
      <c r="W705" s="295"/>
      <c r="X705" s="295"/>
      <c r="Y705" s="89"/>
      <c r="Z705" s="18"/>
      <c r="AA705" s="92"/>
      <c r="AB705" s="272"/>
      <c r="AC705" s="272"/>
      <c r="AD705" s="272"/>
      <c r="AE705" s="293"/>
      <c r="AF705" s="89"/>
      <c r="AG705" s="293"/>
      <c r="AH705" s="472"/>
      <c r="AI705" s="472"/>
      <c r="AJ705" s="730"/>
      <c r="AK705" s="730"/>
      <c r="AL705" s="730"/>
      <c r="AM705" s="730"/>
      <c r="AO705" s="88"/>
    </row>
    <row r="706" spans="1:41" ht="19.5" customHeight="1">
      <c r="A706" s="767" t="s">
        <v>1398</v>
      </c>
      <c r="B706" t="str">
        <f>+CONCATENATE(A706,"*",AH706)</f>
        <v>787038*1</v>
      </c>
      <c r="D706" s="89" t="s">
        <v>1406</v>
      </c>
      <c r="E706" s="89"/>
      <c r="F706" s="89"/>
      <c r="G706" s="89">
        <v>50</v>
      </c>
      <c r="H706" s="316"/>
      <c r="I706" s="417" t="s">
        <v>1888</v>
      </c>
      <c r="J706" s="417"/>
      <c r="K706" s="89" t="s">
        <v>2604</v>
      </c>
      <c r="L706" s="63" t="s">
        <v>2615</v>
      </c>
      <c r="M706" s="16"/>
      <c r="N706" s="63"/>
      <c r="O706" s="89" t="s">
        <v>1393</v>
      </c>
      <c r="P706" s="89">
        <v>38</v>
      </c>
      <c r="Q706" s="89">
        <v>38</v>
      </c>
      <c r="R706" s="89" t="str">
        <f>CONCATENATE(Tableau1[[#This Row],[LONGUEUR UNITE]],"X",Tableau1[[#This Row],[LARGEUR UNITE]])</f>
        <v>38X38</v>
      </c>
      <c r="S706" s="16" t="s">
        <v>2064</v>
      </c>
      <c r="T706" s="16"/>
      <c r="U706" s="63" t="s">
        <v>1261</v>
      </c>
      <c r="V706" s="89" t="s">
        <v>2091</v>
      </c>
      <c r="W706" s="45" t="s">
        <v>2593</v>
      </c>
      <c r="X706" s="45"/>
      <c r="Y706" s="89" t="s">
        <v>2174</v>
      </c>
      <c r="Z706" s="89">
        <v>6</v>
      </c>
      <c r="AA706" s="89">
        <v>300</v>
      </c>
      <c r="AB706" s="272">
        <v>10</v>
      </c>
      <c r="AC706" s="272">
        <v>5</v>
      </c>
      <c r="AD706" s="272">
        <v>50</v>
      </c>
      <c r="AE706" s="292">
        <f t="shared" ref="AE706:AE707" si="1104">AF706/Z706</f>
        <v>8.269166666666667</v>
      </c>
      <c r="AF706" s="268">
        <v>49.615000000000002</v>
      </c>
      <c r="AG706" s="278">
        <f t="shared" ref="AG706:AG707" si="1105">AF706/AA706*1000</f>
        <v>165.38333333333333</v>
      </c>
      <c r="AH706" s="472">
        <v>1</v>
      </c>
      <c r="AI706" s="404">
        <f t="shared" ref="AI706:AI707" si="1106">AH706/AD706</f>
        <v>0.02</v>
      </c>
      <c r="AJ706" s="727">
        <v>0.79562500000000003</v>
      </c>
      <c r="AK706" s="88">
        <f t="shared" ref="AK706:AK707" si="1107">AL706/Z706</f>
        <v>1.6900109374999996</v>
      </c>
      <c r="AL706" s="88">
        <f t="shared" ref="AL706:AL707" si="1108">AF706-(AF706*AJ706)</f>
        <v>10.140065624999998</v>
      </c>
      <c r="AM706" s="88">
        <f t="shared" ref="AM706:AM707" si="1109">AL706/AA706*1000</f>
        <v>33.800218749999992</v>
      </c>
      <c r="AN706" t="s">
        <v>2826</v>
      </c>
      <c r="AO706" s="88" t="s">
        <v>2707</v>
      </c>
    </row>
    <row r="707" spans="1:41" ht="19.5" customHeight="1">
      <c r="A707" s="768" t="s">
        <v>1399</v>
      </c>
      <c r="B707" t="str">
        <f>+CONCATENATE(A707,"*",AH707)</f>
        <v>787037*1</v>
      </c>
      <c r="D707" s="89" t="s">
        <v>1407</v>
      </c>
      <c r="E707" s="89"/>
      <c r="F707" s="89"/>
      <c r="G707" s="89">
        <v>50</v>
      </c>
      <c r="H707" s="316"/>
      <c r="I707" s="417"/>
      <c r="J707" s="417"/>
      <c r="K707" s="89" t="s">
        <v>2604</v>
      </c>
      <c r="L707" s="63" t="s">
        <v>2615</v>
      </c>
      <c r="M707" s="16"/>
      <c r="N707" s="63"/>
      <c r="O707" s="89" t="s">
        <v>1393</v>
      </c>
      <c r="P707" s="89">
        <v>38</v>
      </c>
      <c r="Q707" s="89">
        <v>38</v>
      </c>
      <c r="R707" s="89" t="str">
        <f>CONCATENATE(Tableau1[[#This Row],[LONGUEUR UNITE]],"X",Tableau1[[#This Row],[LARGEUR UNITE]])</f>
        <v>38X38</v>
      </c>
      <c r="S707" s="16" t="s">
        <v>2064</v>
      </c>
      <c r="T707" s="16"/>
      <c r="U707" s="63" t="s">
        <v>1261</v>
      </c>
      <c r="V707" s="89" t="s">
        <v>2092</v>
      </c>
      <c r="W707" s="45" t="s">
        <v>2593</v>
      </c>
      <c r="X707" s="45"/>
      <c r="Y707" s="89" t="s">
        <v>2175</v>
      </c>
      <c r="Z707" s="89">
        <v>6</v>
      </c>
      <c r="AA707" s="89">
        <v>300</v>
      </c>
      <c r="AB707" s="272">
        <v>10</v>
      </c>
      <c r="AC707" s="272">
        <v>5</v>
      </c>
      <c r="AD707" s="272">
        <v>50</v>
      </c>
      <c r="AE707" s="292">
        <f t="shared" si="1104"/>
        <v>8.269166666666667</v>
      </c>
      <c r="AF707" s="268">
        <v>49.615000000000002</v>
      </c>
      <c r="AG707" s="278">
        <f t="shared" si="1105"/>
        <v>165.38333333333333</v>
      </c>
      <c r="AH707" s="472">
        <v>1</v>
      </c>
      <c r="AI707" s="404">
        <f t="shared" si="1106"/>
        <v>0.02</v>
      </c>
      <c r="AJ707" s="727">
        <v>0.79562500000000003</v>
      </c>
      <c r="AK707" s="88">
        <f t="shared" si="1107"/>
        <v>1.6900109374999996</v>
      </c>
      <c r="AL707" s="88">
        <f t="shared" si="1108"/>
        <v>10.140065624999998</v>
      </c>
      <c r="AM707" s="88">
        <f t="shared" si="1109"/>
        <v>33.800218749999992</v>
      </c>
      <c r="AN707" t="s">
        <v>2826</v>
      </c>
      <c r="AO707" s="88" t="s">
        <v>2707</v>
      </c>
    </row>
    <row r="708" spans="1:41" ht="19.5" customHeight="1">
      <c r="A708" s="752"/>
      <c r="D708" s="42"/>
      <c r="E708" s="654"/>
      <c r="F708" s="476"/>
      <c r="G708" s="226"/>
      <c r="H708" s="315"/>
      <c r="I708" s="477"/>
      <c r="J708" s="477"/>
      <c r="K708" s="97"/>
      <c r="L708" s="45"/>
      <c r="M708" s="45"/>
      <c r="N708" s="45"/>
      <c r="O708" s="45"/>
      <c r="P708" s="45"/>
      <c r="Q708" s="45"/>
      <c r="R708" s="45"/>
      <c r="S708" s="45"/>
      <c r="T708" s="45"/>
      <c r="U708" s="45"/>
      <c r="V708" s="98"/>
      <c r="W708" s="98"/>
      <c r="X708" s="98"/>
      <c r="Y708" s="11"/>
      <c r="Z708" s="18"/>
      <c r="AA708" s="92"/>
      <c r="AB708" s="271"/>
      <c r="AC708" s="271"/>
      <c r="AD708" s="271"/>
      <c r="AE708" s="88"/>
      <c r="AF708"/>
      <c r="AG708" s="88"/>
      <c r="AJ708" s="88"/>
      <c r="AK708" s="88"/>
      <c r="AL708" s="88"/>
      <c r="AM708" s="88"/>
      <c r="AO708" s="88"/>
    </row>
    <row r="709" spans="1:41" ht="19.5" customHeight="1">
      <c r="A709" s="769" t="s">
        <v>703</v>
      </c>
      <c r="B709" t="str">
        <f>+CONCATENATE(A709,"*",AH709)</f>
        <v>787062*1</v>
      </c>
      <c r="D709" s="42" t="s">
        <v>1103</v>
      </c>
      <c r="F709" s="478"/>
      <c r="G709" s="226">
        <v>50</v>
      </c>
      <c r="H709" s="310"/>
      <c r="I709" s="417" t="s">
        <v>1889</v>
      </c>
      <c r="J709" s="417"/>
      <c r="K709" s="90" t="s">
        <v>2604</v>
      </c>
      <c r="L709" s="63" t="s">
        <v>2615</v>
      </c>
      <c r="M709" s="16"/>
      <c r="N709" s="63"/>
      <c r="O709" s="90" t="s">
        <v>5</v>
      </c>
      <c r="P709" s="90">
        <v>38</v>
      </c>
      <c r="Q709" s="90">
        <v>38</v>
      </c>
      <c r="R709" t="str">
        <f>CONCATENATE(Tableau1[[#This Row],[LONGUEUR UNITE]],"X",Tableau1[[#This Row],[LARGEUR UNITE]])</f>
        <v>38X38</v>
      </c>
      <c r="S709" s="16" t="s">
        <v>2094</v>
      </c>
      <c r="T709" s="16"/>
      <c r="U709" s="63" t="s">
        <v>1261</v>
      </c>
      <c r="V709" s="90" t="s">
        <v>5</v>
      </c>
      <c r="W709" s="45" t="s">
        <v>2592</v>
      </c>
      <c r="X709" s="45"/>
      <c r="Y709" s="6" t="s">
        <v>2176</v>
      </c>
      <c r="Z709" s="18">
        <v>18</v>
      </c>
      <c r="AA709" s="92">
        <v>900</v>
      </c>
      <c r="AB709" s="271">
        <v>4</v>
      </c>
      <c r="AC709" s="271">
        <v>6</v>
      </c>
      <c r="AD709" s="271">
        <v>24</v>
      </c>
      <c r="AE709" s="278">
        <f t="shared" ref="AE709" si="1110">AF709/Z709</f>
        <v>4.865277777777778</v>
      </c>
      <c r="AF709" s="268">
        <v>87.575000000000003</v>
      </c>
      <c r="AG709" s="278">
        <f t="shared" ref="AG709:AG713" si="1111">AF709/AA709*1000</f>
        <v>97.305555555555557</v>
      </c>
      <c r="AH709" s="404">
        <v>1</v>
      </c>
      <c r="AI709" s="404">
        <f t="shared" ref="AI709:AI713" si="1112">AH709/AD709</f>
        <v>4.1666666666666664E-2</v>
      </c>
      <c r="AJ709" s="727">
        <v>0.77470399999999995</v>
      </c>
      <c r="AK709" s="88">
        <f t="shared" ref="AK709:AK713" si="1113">AL709/Z709</f>
        <v>1.0961276222222227</v>
      </c>
      <c r="AL709" s="88">
        <f t="shared" ref="AL709:AL713" si="1114">AF709-(AF709*AJ709)</f>
        <v>19.73029720000001</v>
      </c>
      <c r="AM709" s="88">
        <f t="shared" ref="AM709:AM713" si="1115">AL709/AA709*1000</f>
        <v>21.922552444444456</v>
      </c>
      <c r="AN709" t="s">
        <v>2826</v>
      </c>
      <c r="AO709" s="88" t="s">
        <v>2708</v>
      </c>
    </row>
    <row r="710" spans="1:41" ht="19.5" customHeight="1">
      <c r="A710" s="769" t="s">
        <v>703</v>
      </c>
      <c r="B710" t="str">
        <f>+CONCATENATE(A710,"*",AH710)</f>
        <v>787062*24</v>
      </c>
      <c r="D710" s="42" t="s">
        <v>1103</v>
      </c>
      <c r="F710" s="478"/>
      <c r="G710" s="226">
        <v>50</v>
      </c>
      <c r="H710" s="310"/>
      <c r="I710" s="417" t="s">
        <v>1889</v>
      </c>
      <c r="J710" s="417"/>
      <c r="K710" s="90" t="s">
        <v>2604</v>
      </c>
      <c r="L710" s="63" t="s">
        <v>2615</v>
      </c>
      <c r="M710" s="16"/>
      <c r="N710" s="63"/>
      <c r="O710" s="90" t="s">
        <v>5</v>
      </c>
      <c r="P710" s="90">
        <v>38</v>
      </c>
      <c r="Q710" s="90">
        <v>38</v>
      </c>
      <c r="R710" t="str">
        <f>CONCATENATE(Tableau1[[#This Row],[LONGUEUR UNITE]],"X",Tableau1[[#This Row],[LARGEUR UNITE]])</f>
        <v>38X38</v>
      </c>
      <c r="S710" s="16" t="s">
        <v>2094</v>
      </c>
      <c r="T710" s="16"/>
      <c r="U710" s="63" t="s">
        <v>1261</v>
      </c>
      <c r="V710" s="90" t="s">
        <v>5</v>
      </c>
      <c r="W710" s="45" t="s">
        <v>2592</v>
      </c>
      <c r="X710" s="45"/>
      <c r="Y710" s="6" t="s">
        <v>2176</v>
      </c>
      <c r="Z710" s="18">
        <v>18</v>
      </c>
      <c r="AA710" s="92">
        <v>900</v>
      </c>
      <c r="AB710" s="271">
        <v>4</v>
      </c>
      <c r="AC710" s="271">
        <v>6</v>
      </c>
      <c r="AD710" s="271">
        <v>24</v>
      </c>
      <c r="AE710" s="278">
        <f t="shared" ref="AE710" si="1116">AF710/Z710</f>
        <v>4.865277777777778</v>
      </c>
      <c r="AF710" s="268">
        <v>87.575000000000003</v>
      </c>
      <c r="AG710" s="278">
        <f t="shared" si="1111"/>
        <v>97.305555555555557</v>
      </c>
      <c r="AH710" s="404">
        <v>24</v>
      </c>
      <c r="AI710" s="404">
        <f t="shared" si="1112"/>
        <v>1</v>
      </c>
      <c r="AJ710" s="727">
        <v>0.79259100000000005</v>
      </c>
      <c r="AK710" s="88">
        <f t="shared" si="1113"/>
        <v>1.009102398611111</v>
      </c>
      <c r="AL710" s="88">
        <f t="shared" si="1114"/>
        <v>18.163843174999997</v>
      </c>
      <c r="AM710" s="88">
        <f t="shared" si="1115"/>
        <v>20.182047972222218</v>
      </c>
      <c r="AN710" t="s">
        <v>2826</v>
      </c>
      <c r="AO710" s="88" t="s">
        <v>2708</v>
      </c>
    </row>
    <row r="711" spans="1:41" ht="19.5" customHeight="1">
      <c r="A711" s="769" t="s">
        <v>703</v>
      </c>
      <c r="B711" t="str">
        <f>+CONCATENATE(A711,"*",AH711)</f>
        <v>787062*72</v>
      </c>
      <c r="D711" s="42" t="s">
        <v>1103</v>
      </c>
      <c r="F711" s="478"/>
      <c r="G711" s="226">
        <v>50</v>
      </c>
      <c r="H711" s="310"/>
      <c r="I711" s="417" t="s">
        <v>1889</v>
      </c>
      <c r="J711" s="417"/>
      <c r="K711" s="90" t="s">
        <v>2604</v>
      </c>
      <c r="L711" s="63" t="s">
        <v>2615</v>
      </c>
      <c r="M711" s="16"/>
      <c r="N711" s="63"/>
      <c r="O711" s="90" t="s">
        <v>5</v>
      </c>
      <c r="P711" s="90">
        <v>38</v>
      </c>
      <c r="Q711" s="90">
        <v>38</v>
      </c>
      <c r="R711" t="str">
        <f>CONCATENATE(Tableau1[[#This Row],[LONGUEUR UNITE]],"X",Tableau1[[#This Row],[LARGEUR UNITE]])</f>
        <v>38X38</v>
      </c>
      <c r="S711" s="16" t="s">
        <v>2094</v>
      </c>
      <c r="T711" s="16"/>
      <c r="U711" s="63" t="s">
        <v>1261</v>
      </c>
      <c r="V711" s="90" t="s">
        <v>5</v>
      </c>
      <c r="W711" s="45" t="s">
        <v>2592</v>
      </c>
      <c r="X711" s="45"/>
      <c r="Y711" s="6" t="s">
        <v>2176</v>
      </c>
      <c r="Z711" s="18">
        <v>18</v>
      </c>
      <c r="AA711" s="92">
        <v>900</v>
      </c>
      <c r="AB711" s="271">
        <v>4</v>
      </c>
      <c r="AC711" s="271">
        <v>6</v>
      </c>
      <c r="AD711" s="271">
        <v>24</v>
      </c>
      <c r="AE711" s="278">
        <f t="shared" ref="AE711" si="1117">AF711/Z711</f>
        <v>4.865277777777778</v>
      </c>
      <c r="AF711" s="268">
        <v>87.575000000000003</v>
      </c>
      <c r="AG711" s="278">
        <f t="shared" si="1111"/>
        <v>97.305555555555557</v>
      </c>
      <c r="AH711" s="404">
        <v>72</v>
      </c>
      <c r="AI711" s="404">
        <f t="shared" si="1112"/>
        <v>3</v>
      </c>
      <c r="AJ711" s="727">
        <v>0.80710800000000005</v>
      </c>
      <c r="AK711" s="88">
        <f t="shared" si="1113"/>
        <v>0.93847316111111057</v>
      </c>
      <c r="AL711" s="88">
        <f t="shared" si="1114"/>
        <v>16.89251689999999</v>
      </c>
      <c r="AM711" s="88">
        <f t="shared" si="1115"/>
        <v>18.76946322222221</v>
      </c>
      <c r="AN711" t="s">
        <v>2826</v>
      </c>
      <c r="AO711" s="88" t="s">
        <v>2708</v>
      </c>
    </row>
    <row r="712" spans="1:41" ht="19.5" customHeight="1">
      <c r="A712" s="769" t="s">
        <v>703</v>
      </c>
      <c r="B712" t="str">
        <f>+CONCATENATE(A712,"*",AH712)</f>
        <v>787062*144</v>
      </c>
      <c r="D712" s="42" t="s">
        <v>1103</v>
      </c>
      <c r="F712" s="478"/>
      <c r="G712" s="226">
        <v>50</v>
      </c>
      <c r="H712" s="310"/>
      <c r="I712" s="417" t="s">
        <v>1889</v>
      </c>
      <c r="J712" s="417"/>
      <c r="K712" s="90" t="s">
        <v>2604</v>
      </c>
      <c r="L712" s="63" t="s">
        <v>2615</v>
      </c>
      <c r="M712" s="16"/>
      <c r="N712" s="63"/>
      <c r="O712" s="90" t="s">
        <v>5</v>
      </c>
      <c r="P712" s="90">
        <v>38</v>
      </c>
      <c r="Q712" s="90">
        <v>38</v>
      </c>
      <c r="R712" t="str">
        <f>CONCATENATE(Tableau1[[#This Row],[LONGUEUR UNITE]],"X",Tableau1[[#This Row],[LARGEUR UNITE]])</f>
        <v>38X38</v>
      </c>
      <c r="S712" s="16" t="s">
        <v>2094</v>
      </c>
      <c r="T712" s="16"/>
      <c r="U712" s="63" t="s">
        <v>1261</v>
      </c>
      <c r="V712" s="90" t="s">
        <v>5</v>
      </c>
      <c r="W712" s="45" t="s">
        <v>2592</v>
      </c>
      <c r="X712" s="45"/>
      <c r="Y712" s="6" t="s">
        <v>2176</v>
      </c>
      <c r="Z712" s="18">
        <v>18</v>
      </c>
      <c r="AA712" s="92">
        <v>900</v>
      </c>
      <c r="AB712" s="271">
        <v>4</v>
      </c>
      <c r="AC712" s="271">
        <v>6</v>
      </c>
      <c r="AD712" s="271">
        <v>24</v>
      </c>
      <c r="AE712" s="278">
        <f t="shared" ref="AE712" si="1118">AF712/Z712</f>
        <v>4.865277777777778</v>
      </c>
      <c r="AF712" s="268">
        <v>87.575000000000003</v>
      </c>
      <c r="AG712" s="278">
        <f t="shared" si="1111"/>
        <v>97.305555555555557</v>
      </c>
      <c r="AH712" s="404">
        <v>144</v>
      </c>
      <c r="AI712" s="404">
        <f t="shared" si="1112"/>
        <v>6</v>
      </c>
      <c r="AJ712" s="727">
        <v>0.80918800000000002</v>
      </c>
      <c r="AK712" s="88">
        <f t="shared" si="1113"/>
        <v>0.92835338333333317</v>
      </c>
      <c r="AL712" s="88">
        <f t="shared" si="1114"/>
        <v>16.710360899999998</v>
      </c>
      <c r="AM712" s="88">
        <f t="shared" si="1115"/>
        <v>18.567067666666663</v>
      </c>
      <c r="AN712" t="s">
        <v>2826</v>
      </c>
      <c r="AO712" s="88" t="s">
        <v>2708</v>
      </c>
    </row>
    <row r="713" spans="1:41" ht="19.5" customHeight="1">
      <c r="A713" s="769" t="s">
        <v>703</v>
      </c>
      <c r="B713" t="str">
        <f>+CONCATENATE(A713,"*",AH713)</f>
        <v>787062*360</v>
      </c>
      <c r="D713" s="42" t="s">
        <v>1103</v>
      </c>
      <c r="F713" s="478"/>
      <c r="G713" s="226">
        <v>50</v>
      </c>
      <c r="H713" s="310"/>
      <c r="I713" s="417" t="s">
        <v>1889</v>
      </c>
      <c r="J713" s="417"/>
      <c r="K713" s="90" t="s">
        <v>2604</v>
      </c>
      <c r="L713" s="63" t="s">
        <v>2615</v>
      </c>
      <c r="M713" s="16"/>
      <c r="N713" s="63"/>
      <c r="O713" s="90" t="s">
        <v>5</v>
      </c>
      <c r="P713" s="90">
        <v>38</v>
      </c>
      <c r="Q713" s="90">
        <v>38</v>
      </c>
      <c r="R713" t="str">
        <f>CONCATENATE(Tableau1[[#This Row],[LONGUEUR UNITE]],"X",Tableau1[[#This Row],[LARGEUR UNITE]])</f>
        <v>38X38</v>
      </c>
      <c r="S713" s="16" t="s">
        <v>2094</v>
      </c>
      <c r="T713" s="16"/>
      <c r="U713" s="63" t="s">
        <v>1261</v>
      </c>
      <c r="V713" s="90" t="s">
        <v>5</v>
      </c>
      <c r="W713" s="45" t="s">
        <v>2592</v>
      </c>
      <c r="X713" s="45"/>
      <c r="Y713" s="6" t="s">
        <v>2176</v>
      </c>
      <c r="Z713" s="18">
        <v>18</v>
      </c>
      <c r="AA713" s="92">
        <v>900</v>
      </c>
      <c r="AB713" s="271">
        <v>4</v>
      </c>
      <c r="AC713" s="271">
        <v>6</v>
      </c>
      <c r="AD713" s="271">
        <v>24</v>
      </c>
      <c r="AE713" s="278">
        <f t="shared" ref="AE713" si="1119">AF713/Z713</f>
        <v>4.865277777777778</v>
      </c>
      <c r="AF713" s="268">
        <v>87.575000000000003</v>
      </c>
      <c r="AG713" s="278">
        <f t="shared" si="1111"/>
        <v>97.305555555555557</v>
      </c>
      <c r="AH713" s="404">
        <v>360</v>
      </c>
      <c r="AI713" s="404">
        <f t="shared" si="1112"/>
        <v>15</v>
      </c>
      <c r="AJ713" s="727">
        <v>0.81333600000000006</v>
      </c>
      <c r="AK713" s="88">
        <f t="shared" si="1113"/>
        <v>0.90817221111111079</v>
      </c>
      <c r="AL713" s="88">
        <f t="shared" si="1114"/>
        <v>16.347099799999995</v>
      </c>
      <c r="AM713" s="88">
        <f t="shared" si="1115"/>
        <v>18.163444222222218</v>
      </c>
      <c r="AN713" t="s">
        <v>2826</v>
      </c>
      <c r="AO713" s="88" t="s">
        <v>2708</v>
      </c>
    </row>
    <row r="714" spans="1:41" ht="19.5" customHeight="1">
      <c r="A714" s="752"/>
      <c r="D714" s="42"/>
      <c r="F714" s="479"/>
      <c r="G714" s="226"/>
      <c r="H714" s="310"/>
      <c r="I714" s="417"/>
      <c r="J714" s="417"/>
      <c r="K714" s="99"/>
      <c r="L714" s="90"/>
      <c r="M714" s="90"/>
      <c r="N714" s="90"/>
      <c r="O714" s="90"/>
      <c r="P714" s="90"/>
      <c r="Q714" s="90"/>
      <c r="R714" s="90"/>
      <c r="S714" s="90"/>
      <c r="T714" s="90"/>
      <c r="U714" s="90"/>
      <c r="V714" s="100"/>
      <c r="W714" s="3"/>
      <c r="X714" s="3"/>
      <c r="Y714" s="16"/>
      <c r="Z714" s="18"/>
      <c r="AA714" s="92"/>
      <c r="AB714" s="271"/>
      <c r="AC714" s="271"/>
      <c r="AD714" s="271"/>
      <c r="AE714" s="88"/>
      <c r="AF714"/>
      <c r="AG714" s="88"/>
      <c r="AJ714" s="88"/>
      <c r="AK714" s="88"/>
      <c r="AL714" s="88"/>
      <c r="AM714" s="88"/>
      <c r="AO714" s="88"/>
    </row>
    <row r="715" spans="1:41" ht="19.5" customHeight="1">
      <c r="A715" s="769" t="s">
        <v>705</v>
      </c>
      <c r="B715" t="str">
        <f t="shared" ref="B715:B722" si="1120">+CONCATENATE(A715,"*",AH715)</f>
        <v>787072*1</v>
      </c>
      <c r="D715" s="42" t="s">
        <v>1108</v>
      </c>
      <c r="F715" s="478"/>
      <c r="G715" s="226">
        <v>50</v>
      </c>
      <c r="H715" s="310"/>
      <c r="I715" s="417" t="s">
        <v>1890</v>
      </c>
      <c r="J715" s="417"/>
      <c r="K715" s="90" t="s">
        <v>2604</v>
      </c>
      <c r="L715" s="63" t="s">
        <v>2615</v>
      </c>
      <c r="M715" s="16"/>
      <c r="N715" s="63"/>
      <c r="O715" s="90" t="s">
        <v>541</v>
      </c>
      <c r="P715" s="90">
        <v>38</v>
      </c>
      <c r="Q715" s="90">
        <v>38</v>
      </c>
      <c r="R715" t="str">
        <f>CONCATENATE(Tableau1[[#This Row],[LONGUEUR UNITE]],"X",Tableau1[[#This Row],[LARGEUR UNITE]])</f>
        <v>38X38</v>
      </c>
      <c r="S715" s="16" t="s">
        <v>2094</v>
      </c>
      <c r="T715" s="16"/>
      <c r="U715" s="63" t="s">
        <v>1261</v>
      </c>
      <c r="V715" s="90" t="s">
        <v>2070</v>
      </c>
      <c r="W715" s="45" t="s">
        <v>2592</v>
      </c>
      <c r="X715" s="45"/>
      <c r="Y715" s="6" t="s">
        <v>2177</v>
      </c>
      <c r="Z715" s="18">
        <v>18</v>
      </c>
      <c r="AA715" s="92">
        <v>900</v>
      </c>
      <c r="AB715" s="271">
        <v>4</v>
      </c>
      <c r="AC715" s="271">
        <v>6</v>
      </c>
      <c r="AD715" s="271">
        <v>24</v>
      </c>
      <c r="AE715" s="278">
        <f t="shared" ref="AE715:AE719" si="1121">AF715/Z715</f>
        <v>5.807555555555556</v>
      </c>
      <c r="AF715" s="268">
        <v>104.536</v>
      </c>
      <c r="AG715" s="278">
        <f t="shared" ref="AG715:AG722" si="1122">AF715/AA715*1000</f>
        <v>116.15111111111111</v>
      </c>
      <c r="AH715" s="404">
        <v>1</v>
      </c>
      <c r="AI715" s="404">
        <f t="shared" ref="AI715:AI722" si="1123">AH715/AD715</f>
        <v>4.1666666666666664E-2</v>
      </c>
      <c r="AJ715" s="727">
        <v>0.77470399999999995</v>
      </c>
      <c r="AK715" s="88">
        <f t="shared" ref="AK715:AK722" si="1124">AL715/Z715</f>
        <v>1.308419036444445</v>
      </c>
      <c r="AL715" s="88">
        <f t="shared" ref="AL715:AL722" si="1125">AF715-(AF715*AJ715)</f>
        <v>23.551542656000009</v>
      </c>
      <c r="AM715" s="88">
        <f t="shared" ref="AM715:AM722" si="1126">AL715/AA715*1000</f>
        <v>26.168380728888899</v>
      </c>
      <c r="AN715" t="s">
        <v>2826</v>
      </c>
      <c r="AO715" s="88" t="s">
        <v>2709</v>
      </c>
    </row>
    <row r="716" spans="1:41" ht="19.5" customHeight="1">
      <c r="A716" s="769" t="s">
        <v>705</v>
      </c>
      <c r="B716" t="str">
        <f t="shared" si="1120"/>
        <v>787072*24</v>
      </c>
      <c r="D716" s="42" t="s">
        <v>1108</v>
      </c>
      <c r="F716" s="478"/>
      <c r="G716" s="226">
        <v>50</v>
      </c>
      <c r="H716" s="310"/>
      <c r="I716" s="417" t="s">
        <v>1890</v>
      </c>
      <c r="J716" s="417"/>
      <c r="K716" s="90" t="s">
        <v>2604</v>
      </c>
      <c r="L716" s="63" t="s">
        <v>2615</v>
      </c>
      <c r="M716" s="16"/>
      <c r="N716" s="63"/>
      <c r="O716" s="90" t="s">
        <v>541</v>
      </c>
      <c r="P716" s="90">
        <v>38</v>
      </c>
      <c r="Q716" s="90">
        <v>38</v>
      </c>
      <c r="R716" t="str">
        <f>CONCATENATE(Tableau1[[#This Row],[LONGUEUR UNITE]],"X",Tableau1[[#This Row],[LARGEUR UNITE]])</f>
        <v>38X38</v>
      </c>
      <c r="S716" s="16" t="s">
        <v>2094</v>
      </c>
      <c r="T716" s="16"/>
      <c r="U716" s="63" t="s">
        <v>1261</v>
      </c>
      <c r="V716" s="90" t="s">
        <v>2070</v>
      </c>
      <c r="W716" s="45" t="s">
        <v>2592</v>
      </c>
      <c r="X716" s="45"/>
      <c r="Y716" s="6" t="s">
        <v>2177</v>
      </c>
      <c r="Z716" s="18">
        <v>18</v>
      </c>
      <c r="AA716" s="92">
        <v>900</v>
      </c>
      <c r="AB716" s="271">
        <v>4</v>
      </c>
      <c r="AC716" s="271">
        <v>6</v>
      </c>
      <c r="AD716" s="271">
        <v>24</v>
      </c>
      <c r="AE716" s="278">
        <f t="shared" ref="AE716" si="1127">AF716/Z716</f>
        <v>5.807555555555556</v>
      </c>
      <c r="AF716" s="268">
        <v>104.536</v>
      </c>
      <c r="AG716" s="278">
        <f t="shared" si="1122"/>
        <v>116.15111111111111</v>
      </c>
      <c r="AH716" s="404">
        <v>24</v>
      </c>
      <c r="AI716" s="404">
        <f t="shared" si="1123"/>
        <v>1</v>
      </c>
      <c r="AJ716" s="727">
        <v>0.78597600000000001</v>
      </c>
      <c r="AK716" s="88">
        <f t="shared" si="1124"/>
        <v>1.2429562702222219</v>
      </c>
      <c r="AL716" s="88">
        <f t="shared" si="1125"/>
        <v>22.373212863999996</v>
      </c>
      <c r="AM716" s="88">
        <f t="shared" si="1126"/>
        <v>24.859125404444438</v>
      </c>
      <c r="AN716" t="s">
        <v>2826</v>
      </c>
      <c r="AO716" s="88" t="s">
        <v>2709</v>
      </c>
    </row>
    <row r="717" spans="1:41" ht="19.5" customHeight="1">
      <c r="A717" s="769" t="s">
        <v>705</v>
      </c>
      <c r="B717" t="str">
        <f t="shared" si="1120"/>
        <v>787072*72</v>
      </c>
      <c r="D717" s="42" t="s">
        <v>1108</v>
      </c>
      <c r="F717" s="478"/>
      <c r="G717" s="226">
        <v>50</v>
      </c>
      <c r="H717" s="310"/>
      <c r="I717" s="417" t="s">
        <v>1890</v>
      </c>
      <c r="J717" s="417"/>
      <c r="K717" s="90" t="s">
        <v>2604</v>
      </c>
      <c r="L717" s="63" t="s">
        <v>2615</v>
      </c>
      <c r="M717" s="16"/>
      <c r="N717" s="63"/>
      <c r="O717" s="90" t="s">
        <v>541</v>
      </c>
      <c r="P717" s="90">
        <v>38</v>
      </c>
      <c r="Q717" s="90">
        <v>38</v>
      </c>
      <c r="R717" t="str">
        <f>CONCATENATE(Tableau1[[#This Row],[LONGUEUR UNITE]],"X",Tableau1[[#This Row],[LARGEUR UNITE]])</f>
        <v>38X38</v>
      </c>
      <c r="S717" s="16" t="s">
        <v>2094</v>
      </c>
      <c r="T717" s="16"/>
      <c r="U717" s="63" t="s">
        <v>1261</v>
      </c>
      <c r="V717" s="90" t="s">
        <v>2070</v>
      </c>
      <c r="W717" s="45" t="s">
        <v>2592</v>
      </c>
      <c r="X717" s="45"/>
      <c r="Y717" s="6" t="s">
        <v>2177</v>
      </c>
      <c r="Z717" s="18">
        <v>18</v>
      </c>
      <c r="AA717" s="92">
        <v>900</v>
      </c>
      <c r="AB717" s="271">
        <v>4</v>
      </c>
      <c r="AC717" s="271">
        <v>6</v>
      </c>
      <c r="AD717" s="271">
        <v>24</v>
      </c>
      <c r="AE717" s="278">
        <f t="shared" ref="AE717" si="1128">AF717/Z717</f>
        <v>5.807555555555556</v>
      </c>
      <c r="AF717" s="268">
        <v>104.536</v>
      </c>
      <c r="AG717" s="278">
        <f t="shared" si="1122"/>
        <v>116.15111111111111</v>
      </c>
      <c r="AH717" s="404">
        <v>72</v>
      </c>
      <c r="AI717" s="404">
        <f t="shared" si="1123"/>
        <v>3</v>
      </c>
      <c r="AJ717" s="727">
        <v>0.79047400000000001</v>
      </c>
      <c r="AK717" s="88">
        <f t="shared" si="1124"/>
        <v>1.2168338853333336</v>
      </c>
      <c r="AL717" s="88">
        <f t="shared" si="1125"/>
        <v>21.903009936000004</v>
      </c>
      <c r="AM717" s="88">
        <f t="shared" si="1126"/>
        <v>24.33667770666667</v>
      </c>
      <c r="AN717" t="s">
        <v>2826</v>
      </c>
      <c r="AO717" s="88" t="s">
        <v>2709</v>
      </c>
    </row>
    <row r="718" spans="1:41" ht="19.5" customHeight="1">
      <c r="A718" s="769" t="s">
        <v>705</v>
      </c>
      <c r="B718" t="str">
        <f t="shared" si="1120"/>
        <v>787072*144</v>
      </c>
      <c r="D718" s="42" t="s">
        <v>1108</v>
      </c>
      <c r="F718" s="478"/>
      <c r="G718" s="226">
        <v>50</v>
      </c>
      <c r="H718" s="310"/>
      <c r="I718" s="417" t="s">
        <v>1890</v>
      </c>
      <c r="J718" s="417"/>
      <c r="K718" s="90" t="s">
        <v>2604</v>
      </c>
      <c r="L718" s="63" t="s">
        <v>2615</v>
      </c>
      <c r="M718" s="16"/>
      <c r="N718" s="63"/>
      <c r="O718" s="90" t="s">
        <v>541</v>
      </c>
      <c r="P718" s="90">
        <v>38</v>
      </c>
      <c r="Q718" s="90">
        <v>38</v>
      </c>
      <c r="R718" t="str">
        <f>CONCATENATE(Tableau1[[#This Row],[LONGUEUR UNITE]],"X",Tableau1[[#This Row],[LARGEUR UNITE]])</f>
        <v>38X38</v>
      </c>
      <c r="S718" s="16" t="s">
        <v>2094</v>
      </c>
      <c r="T718" s="16"/>
      <c r="U718" s="63" t="s">
        <v>1261</v>
      </c>
      <c r="V718" s="90" t="s">
        <v>2070</v>
      </c>
      <c r="W718" s="45" t="s">
        <v>2592</v>
      </c>
      <c r="X718" s="45"/>
      <c r="Y718" s="6" t="s">
        <v>2177</v>
      </c>
      <c r="Z718" s="18">
        <v>18</v>
      </c>
      <c r="AA718" s="92">
        <v>900</v>
      </c>
      <c r="AB718" s="271">
        <v>4</v>
      </c>
      <c r="AC718" s="271">
        <v>6</v>
      </c>
      <c r="AD718" s="271">
        <v>24</v>
      </c>
      <c r="AE718" s="278">
        <f t="shared" ref="AE718" si="1129">AF718/Z718</f>
        <v>5.807555555555556</v>
      </c>
      <c r="AF718" s="268">
        <v>104.536</v>
      </c>
      <c r="AG718" s="278">
        <f t="shared" si="1122"/>
        <v>116.15111111111111</v>
      </c>
      <c r="AH718" s="404">
        <v>144</v>
      </c>
      <c r="AI718" s="404">
        <f t="shared" si="1123"/>
        <v>6</v>
      </c>
      <c r="AJ718" s="727">
        <v>0.79272699999999996</v>
      </c>
      <c r="AK718" s="88">
        <f t="shared" si="1124"/>
        <v>1.2037494626666667</v>
      </c>
      <c r="AL718" s="88">
        <f t="shared" si="1125"/>
        <v>21.667490328</v>
      </c>
      <c r="AM718" s="88">
        <f t="shared" si="1126"/>
        <v>24.074989253333332</v>
      </c>
      <c r="AN718" t="s">
        <v>2826</v>
      </c>
      <c r="AO718" s="88" t="s">
        <v>2709</v>
      </c>
    </row>
    <row r="719" spans="1:41" ht="19.5" customHeight="1">
      <c r="A719" s="770" t="s">
        <v>1312</v>
      </c>
      <c r="B719" t="str">
        <f t="shared" si="1120"/>
        <v>787084*1</v>
      </c>
      <c r="D719" s="42" t="s">
        <v>1686</v>
      </c>
      <c r="F719" s="478"/>
      <c r="G719" s="226">
        <v>50</v>
      </c>
      <c r="H719" s="310"/>
      <c r="I719" s="417"/>
      <c r="J719" s="417"/>
      <c r="K719" s="90" t="s">
        <v>2604</v>
      </c>
      <c r="L719" s="63" t="s">
        <v>2615</v>
      </c>
      <c r="M719" s="16"/>
      <c r="N719" s="63"/>
      <c r="O719" s="90" t="s">
        <v>541</v>
      </c>
      <c r="P719" s="90">
        <v>38</v>
      </c>
      <c r="Q719" s="90">
        <v>38</v>
      </c>
      <c r="R719" t="str">
        <f>CONCATENATE(Tableau1[[#This Row],[LONGUEUR UNITE]],"X",Tableau1[[#This Row],[LARGEUR UNITE]])</f>
        <v>38X38</v>
      </c>
      <c r="S719" s="16" t="s">
        <v>2094</v>
      </c>
      <c r="T719" s="16"/>
      <c r="U719" s="63" t="s">
        <v>1261</v>
      </c>
      <c r="V719" s="90" t="s">
        <v>2068</v>
      </c>
      <c r="W719" s="45" t="s">
        <v>2592</v>
      </c>
      <c r="X719" s="45"/>
      <c r="Y719" t="s">
        <v>2178</v>
      </c>
      <c r="Z719" s="18">
        <v>18</v>
      </c>
      <c r="AA719" s="92">
        <v>900</v>
      </c>
      <c r="AB719" s="271">
        <v>4</v>
      </c>
      <c r="AC719" s="271">
        <v>6</v>
      </c>
      <c r="AD719" s="271">
        <v>24</v>
      </c>
      <c r="AE719" s="278">
        <f t="shared" si="1121"/>
        <v>5.807555555555556</v>
      </c>
      <c r="AF719" s="268">
        <v>104.536</v>
      </c>
      <c r="AG719" s="278">
        <f t="shared" si="1122"/>
        <v>116.15111111111111</v>
      </c>
      <c r="AH719" s="404">
        <v>1</v>
      </c>
      <c r="AI719" s="404">
        <f t="shared" si="1123"/>
        <v>4.1666666666666664E-2</v>
      </c>
      <c r="AJ719" s="727">
        <v>0.77470399999999995</v>
      </c>
      <c r="AK719" s="88">
        <f t="shared" si="1124"/>
        <v>1.308419036444445</v>
      </c>
      <c r="AL719" s="88">
        <f t="shared" si="1125"/>
        <v>23.551542656000009</v>
      </c>
      <c r="AM719" s="88">
        <f t="shared" si="1126"/>
        <v>26.168380728888899</v>
      </c>
      <c r="AN719" t="s">
        <v>2826</v>
      </c>
      <c r="AO719" s="88" t="s">
        <v>2709</v>
      </c>
    </row>
    <row r="720" spans="1:41" ht="19.5" customHeight="1">
      <c r="A720" s="770" t="s">
        <v>1312</v>
      </c>
      <c r="B720" t="str">
        <f t="shared" si="1120"/>
        <v>787084*24</v>
      </c>
      <c r="D720" s="42" t="s">
        <v>1686</v>
      </c>
      <c r="F720" s="478"/>
      <c r="G720" s="226">
        <v>50</v>
      </c>
      <c r="H720" s="310"/>
      <c r="I720" s="417"/>
      <c r="J720" s="417"/>
      <c r="K720" s="90" t="s">
        <v>2604</v>
      </c>
      <c r="L720" s="63" t="s">
        <v>2615</v>
      </c>
      <c r="M720" s="16"/>
      <c r="N720" s="63"/>
      <c r="O720" s="90" t="s">
        <v>541</v>
      </c>
      <c r="P720" s="90">
        <v>38</v>
      </c>
      <c r="Q720" s="90">
        <v>38</v>
      </c>
      <c r="R720" t="str">
        <f>CONCATENATE(Tableau1[[#This Row],[LONGUEUR UNITE]],"X",Tableau1[[#This Row],[LARGEUR UNITE]])</f>
        <v>38X38</v>
      </c>
      <c r="S720" s="16" t="s">
        <v>2094</v>
      </c>
      <c r="T720" s="16"/>
      <c r="U720" s="63" t="s">
        <v>1261</v>
      </c>
      <c r="V720" s="90" t="s">
        <v>2068</v>
      </c>
      <c r="W720" s="45" t="s">
        <v>2592</v>
      </c>
      <c r="X720" s="45"/>
      <c r="Y720" t="s">
        <v>2178</v>
      </c>
      <c r="Z720" s="18">
        <v>18</v>
      </c>
      <c r="AA720" s="92">
        <v>900</v>
      </c>
      <c r="AB720" s="271">
        <v>4</v>
      </c>
      <c r="AC720" s="271">
        <v>6</v>
      </c>
      <c r="AD720" s="271">
        <v>24</v>
      </c>
      <c r="AE720" s="278">
        <f t="shared" ref="AE720" si="1130">AF720/Z720</f>
        <v>5.807555555555556</v>
      </c>
      <c r="AF720" s="268">
        <v>104.536</v>
      </c>
      <c r="AG720" s="278">
        <f t="shared" si="1122"/>
        <v>116.15111111111111</v>
      </c>
      <c r="AH720" s="404">
        <v>24</v>
      </c>
      <c r="AI720" s="404">
        <f t="shared" si="1123"/>
        <v>1</v>
      </c>
      <c r="AJ720" s="727">
        <v>0.78597600000000001</v>
      </c>
      <c r="AK720" s="88">
        <f t="shared" si="1124"/>
        <v>1.2429562702222219</v>
      </c>
      <c r="AL720" s="88">
        <f t="shared" si="1125"/>
        <v>22.373212863999996</v>
      </c>
      <c r="AM720" s="88">
        <f t="shared" si="1126"/>
        <v>24.859125404444438</v>
      </c>
      <c r="AN720" t="s">
        <v>2826</v>
      </c>
      <c r="AO720" s="88" t="s">
        <v>2709</v>
      </c>
    </row>
    <row r="721" spans="1:41" ht="19.5" customHeight="1">
      <c r="A721" s="770" t="s">
        <v>1312</v>
      </c>
      <c r="B721" t="str">
        <f t="shared" si="1120"/>
        <v>787084*72</v>
      </c>
      <c r="D721" s="42" t="s">
        <v>1686</v>
      </c>
      <c r="F721" s="478"/>
      <c r="G721" s="226">
        <v>50</v>
      </c>
      <c r="H721" s="310"/>
      <c r="I721" s="417"/>
      <c r="J721" s="417"/>
      <c r="K721" s="90" t="s">
        <v>2604</v>
      </c>
      <c r="L721" s="63" t="s">
        <v>2615</v>
      </c>
      <c r="M721" s="16"/>
      <c r="N721" s="63"/>
      <c r="O721" s="90" t="s">
        <v>541</v>
      </c>
      <c r="P721" s="90">
        <v>38</v>
      </c>
      <c r="Q721" s="90">
        <v>38</v>
      </c>
      <c r="R721" t="str">
        <f>CONCATENATE(Tableau1[[#This Row],[LONGUEUR UNITE]],"X",Tableau1[[#This Row],[LARGEUR UNITE]])</f>
        <v>38X38</v>
      </c>
      <c r="S721" s="16" t="s">
        <v>2094</v>
      </c>
      <c r="T721" s="16"/>
      <c r="U721" s="63" t="s">
        <v>1261</v>
      </c>
      <c r="V721" s="90" t="s">
        <v>2068</v>
      </c>
      <c r="W721" s="45" t="s">
        <v>2592</v>
      </c>
      <c r="X721" s="45"/>
      <c r="Y721" t="s">
        <v>2178</v>
      </c>
      <c r="Z721" s="18">
        <v>18</v>
      </c>
      <c r="AA721" s="92">
        <v>900</v>
      </c>
      <c r="AB721" s="271">
        <v>4</v>
      </c>
      <c r="AC721" s="271">
        <v>6</v>
      </c>
      <c r="AD721" s="271">
        <v>24</v>
      </c>
      <c r="AE721" s="278">
        <f t="shared" ref="AE721" si="1131">AF721/Z721</f>
        <v>5.807555555555556</v>
      </c>
      <c r="AF721" s="268">
        <v>104.536</v>
      </c>
      <c r="AG721" s="278">
        <f t="shared" si="1122"/>
        <v>116.15111111111111</v>
      </c>
      <c r="AH721" s="404">
        <v>72</v>
      </c>
      <c r="AI721" s="404">
        <f t="shared" si="1123"/>
        <v>3</v>
      </c>
      <c r="AJ721" s="727">
        <v>0.79047400000000001</v>
      </c>
      <c r="AK721" s="88">
        <f t="shared" si="1124"/>
        <v>1.2168338853333336</v>
      </c>
      <c r="AL721" s="88">
        <f t="shared" si="1125"/>
        <v>21.903009936000004</v>
      </c>
      <c r="AM721" s="88">
        <f t="shared" si="1126"/>
        <v>24.33667770666667</v>
      </c>
      <c r="AN721" t="s">
        <v>2826</v>
      </c>
      <c r="AO721" s="88" t="s">
        <v>2709</v>
      </c>
    </row>
    <row r="722" spans="1:41" ht="19.5" customHeight="1">
      <c r="A722" s="770" t="s">
        <v>1312</v>
      </c>
      <c r="B722" t="str">
        <f t="shared" si="1120"/>
        <v>787084*144</v>
      </c>
      <c r="D722" s="42" t="s">
        <v>1686</v>
      </c>
      <c r="F722" s="478"/>
      <c r="G722" s="226">
        <v>50</v>
      </c>
      <c r="H722" s="310"/>
      <c r="I722" s="417"/>
      <c r="J722" s="417"/>
      <c r="K722" s="90" t="s">
        <v>2604</v>
      </c>
      <c r="L722" s="63" t="s">
        <v>2615</v>
      </c>
      <c r="M722" s="16"/>
      <c r="N722" s="63"/>
      <c r="O722" s="90" t="s">
        <v>541</v>
      </c>
      <c r="P722" s="90">
        <v>38</v>
      </c>
      <c r="Q722" s="90">
        <v>38</v>
      </c>
      <c r="R722" t="str">
        <f>CONCATENATE(Tableau1[[#This Row],[LONGUEUR UNITE]],"X",Tableau1[[#This Row],[LARGEUR UNITE]])</f>
        <v>38X38</v>
      </c>
      <c r="S722" s="16" t="s">
        <v>2094</v>
      </c>
      <c r="T722" s="16"/>
      <c r="U722" s="63" t="s">
        <v>1261</v>
      </c>
      <c r="V722" s="90" t="s">
        <v>2068</v>
      </c>
      <c r="W722" s="45" t="s">
        <v>2592</v>
      </c>
      <c r="X722" s="45"/>
      <c r="Y722" t="s">
        <v>2178</v>
      </c>
      <c r="Z722" s="18">
        <v>18</v>
      </c>
      <c r="AA722" s="92">
        <v>900</v>
      </c>
      <c r="AB722" s="271">
        <v>4</v>
      </c>
      <c r="AC722" s="271">
        <v>6</v>
      </c>
      <c r="AD722" s="271">
        <v>24</v>
      </c>
      <c r="AE722" s="278">
        <f t="shared" ref="AE722" si="1132">AF722/Z722</f>
        <v>5.807555555555556</v>
      </c>
      <c r="AF722" s="268">
        <v>104.536</v>
      </c>
      <c r="AG722" s="278">
        <f t="shared" si="1122"/>
        <v>116.15111111111111</v>
      </c>
      <c r="AH722" s="404">
        <v>144</v>
      </c>
      <c r="AI722" s="404">
        <f t="shared" si="1123"/>
        <v>6</v>
      </c>
      <c r="AJ722" s="727">
        <v>0.79272699999999996</v>
      </c>
      <c r="AK722" s="88">
        <f t="shared" si="1124"/>
        <v>1.2037494626666667</v>
      </c>
      <c r="AL722" s="88">
        <f t="shared" si="1125"/>
        <v>21.667490328</v>
      </c>
      <c r="AM722" s="88">
        <f t="shared" si="1126"/>
        <v>24.074989253333332</v>
      </c>
      <c r="AN722" t="s">
        <v>2826</v>
      </c>
      <c r="AO722" s="88" t="s">
        <v>2709</v>
      </c>
    </row>
    <row r="723" spans="1:41" s="351" customFormat="1" ht="19.5" customHeight="1">
      <c r="A723" s="752"/>
      <c r="B723"/>
      <c r="C723"/>
      <c r="D723" s="42"/>
      <c r="E723" s="189"/>
      <c r="F723" s="479"/>
      <c r="G723" s="226"/>
      <c r="H723" s="310"/>
      <c r="I723" s="417"/>
      <c r="J723" s="417"/>
      <c r="K723" s="99"/>
      <c r="L723" s="90"/>
      <c r="M723" s="90"/>
      <c r="N723" s="90"/>
      <c r="O723" s="90"/>
      <c r="P723" s="90"/>
      <c r="Q723" s="90"/>
      <c r="R723" s="90"/>
      <c r="S723" s="90"/>
      <c r="T723" s="90"/>
      <c r="U723" s="90"/>
      <c r="V723" s="100"/>
      <c r="W723" s="3"/>
      <c r="X723" s="3"/>
      <c r="Y723" s="16"/>
      <c r="Z723" s="18"/>
      <c r="AA723" s="92"/>
      <c r="AB723" s="271"/>
      <c r="AC723" s="271"/>
      <c r="AD723" s="271"/>
      <c r="AE723" s="88"/>
      <c r="AF723"/>
      <c r="AG723" s="88"/>
      <c r="AH723" s="431"/>
      <c r="AI723" s="431"/>
      <c r="AJ723" s="88"/>
      <c r="AK723" s="88"/>
      <c r="AL723" s="88"/>
      <c r="AM723" s="88"/>
      <c r="AN723"/>
      <c r="AO723" s="1054"/>
    </row>
    <row r="724" spans="1:41" ht="19.5" customHeight="1">
      <c r="A724" s="769" t="s">
        <v>706</v>
      </c>
      <c r="B724" t="str">
        <f t="shared" ref="B724:B741" si="1133">+CONCATENATE(A724,"*",AH724)</f>
        <v>787063*1</v>
      </c>
      <c r="D724" s="42" t="s">
        <v>1101</v>
      </c>
      <c r="F724" s="478"/>
      <c r="G724" s="226">
        <v>50</v>
      </c>
      <c r="H724" s="310"/>
      <c r="I724" s="417" t="s">
        <v>1891</v>
      </c>
      <c r="J724" s="417"/>
      <c r="K724" s="90" t="s">
        <v>2604</v>
      </c>
      <c r="L724" s="63" t="s">
        <v>2615</v>
      </c>
      <c r="M724" s="16"/>
      <c r="N724" s="63"/>
      <c r="O724" s="90" t="s">
        <v>2071</v>
      </c>
      <c r="P724" s="90">
        <v>38</v>
      </c>
      <c r="Q724" s="90">
        <v>38</v>
      </c>
      <c r="R724" t="str">
        <f>CONCATENATE(Tableau1[[#This Row],[LONGUEUR UNITE]],"X",Tableau1[[#This Row],[LARGEUR UNITE]])</f>
        <v>38X38</v>
      </c>
      <c r="S724" s="16" t="s">
        <v>2094</v>
      </c>
      <c r="T724" s="16"/>
      <c r="U724" s="63" t="s">
        <v>1261</v>
      </c>
      <c r="V724" s="90" t="s">
        <v>2078</v>
      </c>
      <c r="W724" s="45" t="s">
        <v>2592</v>
      </c>
      <c r="X724" s="45"/>
      <c r="Y724" s="6" t="s">
        <v>2179</v>
      </c>
      <c r="Z724" s="18">
        <v>18</v>
      </c>
      <c r="AA724" s="92">
        <v>900</v>
      </c>
      <c r="AB724" s="271">
        <v>4</v>
      </c>
      <c r="AC724" s="271">
        <v>6</v>
      </c>
      <c r="AD724" s="271">
        <v>24</v>
      </c>
      <c r="AE724" s="278">
        <f t="shared" ref="AE724:AE736" si="1134">AF724/Z724</f>
        <v>6.4028888888888886</v>
      </c>
      <c r="AF724" s="268">
        <v>115.252</v>
      </c>
      <c r="AG724" s="278">
        <f t="shared" ref="AG724:AG741" si="1135">AF724/AA724*1000</f>
        <v>128.05777777777777</v>
      </c>
      <c r="AH724" s="404">
        <v>1</v>
      </c>
      <c r="AI724" s="404">
        <f t="shared" ref="AI724:AI741" si="1136">AH724/AD724</f>
        <v>4.1666666666666664E-2</v>
      </c>
      <c r="AJ724" s="727">
        <v>0.77470399999999995</v>
      </c>
      <c r="AK724" s="88">
        <f t="shared" ref="AK724:AK741" si="1137">AL724/Z724</f>
        <v>1.4425452551111111</v>
      </c>
      <c r="AL724" s="88">
        <f t="shared" ref="AL724:AL741" si="1138">AF724-(AF724*AJ724)</f>
        <v>25.965814592000001</v>
      </c>
      <c r="AM724" s="88">
        <f t="shared" ref="AM724:AM741" si="1139">AL724/AA724*1000</f>
        <v>28.850905102222224</v>
      </c>
      <c r="AN724" t="s">
        <v>2826</v>
      </c>
      <c r="AO724" s="88" t="s">
        <v>2710</v>
      </c>
    </row>
    <row r="725" spans="1:41" ht="19.5" customHeight="1">
      <c r="A725" s="769" t="s">
        <v>706</v>
      </c>
      <c r="B725" t="str">
        <f t="shared" si="1133"/>
        <v>787063*24</v>
      </c>
      <c r="D725" s="42" t="s">
        <v>1101</v>
      </c>
      <c r="F725" s="478"/>
      <c r="G725" s="226">
        <v>50</v>
      </c>
      <c r="H725" s="310"/>
      <c r="I725" s="417" t="s">
        <v>1891</v>
      </c>
      <c r="J725" s="417"/>
      <c r="K725" s="90" t="s">
        <v>2604</v>
      </c>
      <c r="L725" s="63" t="s">
        <v>2615</v>
      </c>
      <c r="M725" s="16"/>
      <c r="N725" s="63"/>
      <c r="O725" s="90" t="s">
        <v>2071</v>
      </c>
      <c r="P725" s="90">
        <v>38</v>
      </c>
      <c r="Q725" s="90">
        <v>38</v>
      </c>
      <c r="R725" t="str">
        <f>CONCATENATE(Tableau1[[#This Row],[LONGUEUR UNITE]],"X",Tableau1[[#This Row],[LARGEUR UNITE]])</f>
        <v>38X38</v>
      </c>
      <c r="S725" s="16" t="s">
        <v>2094</v>
      </c>
      <c r="T725" s="16"/>
      <c r="U725" s="63" t="s">
        <v>1261</v>
      </c>
      <c r="V725" s="90" t="s">
        <v>2078</v>
      </c>
      <c r="W725" s="45" t="s">
        <v>2592</v>
      </c>
      <c r="X725" s="45"/>
      <c r="Y725" s="6" t="s">
        <v>2179</v>
      </c>
      <c r="Z725" s="18">
        <v>18</v>
      </c>
      <c r="AA725" s="92">
        <v>900</v>
      </c>
      <c r="AB725" s="271">
        <v>4</v>
      </c>
      <c r="AC725" s="271">
        <v>6</v>
      </c>
      <c r="AD725" s="271">
        <v>24</v>
      </c>
      <c r="AE725" s="278">
        <f t="shared" ref="AE725" si="1140">AF725/Z725</f>
        <v>6.4028888888888886</v>
      </c>
      <c r="AF725" s="268">
        <v>115.252</v>
      </c>
      <c r="AG725" s="278">
        <f t="shared" si="1135"/>
        <v>128.05777777777777</v>
      </c>
      <c r="AH725" s="404">
        <v>24</v>
      </c>
      <c r="AI725" s="404">
        <f t="shared" si="1136"/>
        <v>1</v>
      </c>
      <c r="AJ725" s="727">
        <v>0.78597600000000001</v>
      </c>
      <c r="AK725" s="88">
        <f t="shared" si="1137"/>
        <v>1.3703718915555554</v>
      </c>
      <c r="AL725" s="88">
        <f t="shared" si="1138"/>
        <v>24.666694047999997</v>
      </c>
      <c r="AM725" s="88">
        <f t="shared" si="1139"/>
        <v>27.407437831111107</v>
      </c>
      <c r="AN725" t="s">
        <v>2826</v>
      </c>
      <c r="AO725" s="88" t="s">
        <v>2710</v>
      </c>
    </row>
    <row r="726" spans="1:41" ht="19.5" customHeight="1">
      <c r="A726" s="769" t="s">
        <v>706</v>
      </c>
      <c r="B726" t="str">
        <f t="shared" si="1133"/>
        <v>787063*72</v>
      </c>
      <c r="D726" s="42" t="s">
        <v>1101</v>
      </c>
      <c r="F726" s="478"/>
      <c r="G726" s="226">
        <v>50</v>
      </c>
      <c r="H726" s="310"/>
      <c r="I726" s="417" t="s">
        <v>1891</v>
      </c>
      <c r="J726" s="417"/>
      <c r="K726" s="90" t="s">
        <v>2604</v>
      </c>
      <c r="L726" s="63" t="s">
        <v>2615</v>
      </c>
      <c r="M726" s="16"/>
      <c r="N726" s="63"/>
      <c r="O726" s="90" t="s">
        <v>2071</v>
      </c>
      <c r="P726" s="90">
        <v>38</v>
      </c>
      <c r="Q726" s="90">
        <v>38</v>
      </c>
      <c r="R726" t="str">
        <f>CONCATENATE(Tableau1[[#This Row],[LONGUEUR UNITE]],"X",Tableau1[[#This Row],[LARGEUR UNITE]])</f>
        <v>38X38</v>
      </c>
      <c r="S726" s="16" t="s">
        <v>2094</v>
      </c>
      <c r="T726" s="16"/>
      <c r="U726" s="63" t="s">
        <v>1261</v>
      </c>
      <c r="V726" s="90" t="s">
        <v>2078</v>
      </c>
      <c r="W726" s="45" t="s">
        <v>2592</v>
      </c>
      <c r="X726" s="45"/>
      <c r="Y726" s="6" t="s">
        <v>2179</v>
      </c>
      <c r="Z726" s="18">
        <v>18</v>
      </c>
      <c r="AA726" s="92">
        <v>900</v>
      </c>
      <c r="AB726" s="271">
        <v>4</v>
      </c>
      <c r="AC726" s="271">
        <v>6</v>
      </c>
      <c r="AD726" s="271">
        <v>24</v>
      </c>
      <c r="AE726" s="278">
        <f t="shared" ref="AE726" si="1141">AF726/Z726</f>
        <v>6.4028888888888886</v>
      </c>
      <c r="AF726" s="268">
        <v>115.252</v>
      </c>
      <c r="AG726" s="278">
        <f t="shared" si="1135"/>
        <v>128.05777777777777</v>
      </c>
      <c r="AH726" s="404">
        <v>72</v>
      </c>
      <c r="AI726" s="404">
        <f t="shared" si="1136"/>
        <v>3</v>
      </c>
      <c r="AJ726" s="727">
        <v>0.79047400000000001</v>
      </c>
      <c r="AK726" s="88">
        <f t="shared" si="1137"/>
        <v>1.3415716973333329</v>
      </c>
      <c r="AL726" s="88">
        <f t="shared" si="1138"/>
        <v>24.148290551999992</v>
      </c>
      <c r="AM726" s="88">
        <f t="shared" si="1139"/>
        <v>26.831433946666657</v>
      </c>
      <c r="AN726" t="s">
        <v>2826</v>
      </c>
      <c r="AO726" s="88" t="s">
        <v>2710</v>
      </c>
    </row>
    <row r="727" spans="1:41" ht="19.5" customHeight="1">
      <c r="A727" s="769" t="s">
        <v>706</v>
      </c>
      <c r="B727" t="str">
        <f t="shared" si="1133"/>
        <v>787063*144</v>
      </c>
      <c r="D727" s="42" t="s">
        <v>1101</v>
      </c>
      <c r="F727" s="478"/>
      <c r="G727" s="226">
        <v>50</v>
      </c>
      <c r="H727" s="310"/>
      <c r="I727" s="417" t="s">
        <v>1891</v>
      </c>
      <c r="J727" s="417"/>
      <c r="K727" s="90" t="s">
        <v>2604</v>
      </c>
      <c r="L727" s="63" t="s">
        <v>2615</v>
      </c>
      <c r="M727" s="16"/>
      <c r="N727" s="63"/>
      <c r="O727" s="90" t="s">
        <v>2071</v>
      </c>
      <c r="P727" s="90">
        <v>38</v>
      </c>
      <c r="Q727" s="90">
        <v>38</v>
      </c>
      <c r="R727" t="str">
        <f>CONCATENATE(Tableau1[[#This Row],[LONGUEUR UNITE]],"X",Tableau1[[#This Row],[LARGEUR UNITE]])</f>
        <v>38X38</v>
      </c>
      <c r="S727" s="16" t="s">
        <v>2094</v>
      </c>
      <c r="T727" s="16"/>
      <c r="U727" s="63" t="s">
        <v>1261</v>
      </c>
      <c r="V727" s="90" t="s">
        <v>2078</v>
      </c>
      <c r="W727" s="45" t="s">
        <v>2592</v>
      </c>
      <c r="X727" s="45"/>
      <c r="Y727" s="6" t="s">
        <v>2179</v>
      </c>
      <c r="Z727" s="18">
        <v>18</v>
      </c>
      <c r="AA727" s="92">
        <v>900</v>
      </c>
      <c r="AB727" s="271">
        <v>4</v>
      </c>
      <c r="AC727" s="271">
        <v>6</v>
      </c>
      <c r="AD727" s="271">
        <v>24</v>
      </c>
      <c r="AE727" s="278">
        <f t="shared" ref="AE727" si="1142">AF727/Z727</f>
        <v>6.4028888888888886</v>
      </c>
      <c r="AF727" s="268">
        <v>115.252</v>
      </c>
      <c r="AG727" s="278">
        <f t="shared" si="1135"/>
        <v>128.05777777777777</v>
      </c>
      <c r="AH727" s="404">
        <v>144</v>
      </c>
      <c r="AI727" s="404">
        <f t="shared" si="1136"/>
        <v>6</v>
      </c>
      <c r="AJ727" s="727">
        <v>0.79272699999999996</v>
      </c>
      <c r="AK727" s="88">
        <f t="shared" si="1137"/>
        <v>1.3271459886666672</v>
      </c>
      <c r="AL727" s="88">
        <f t="shared" si="1138"/>
        <v>23.888627796000009</v>
      </c>
      <c r="AM727" s="88">
        <f t="shared" si="1139"/>
        <v>26.542919773333342</v>
      </c>
      <c r="AN727" t="s">
        <v>2826</v>
      </c>
      <c r="AO727" s="88" t="s">
        <v>2710</v>
      </c>
    </row>
    <row r="728" spans="1:41" ht="19.5" customHeight="1">
      <c r="A728" s="769" t="s">
        <v>706</v>
      </c>
      <c r="B728" t="str">
        <f t="shared" si="1133"/>
        <v>787063*360</v>
      </c>
      <c r="D728" s="42" t="s">
        <v>1101</v>
      </c>
      <c r="F728" s="478"/>
      <c r="G728" s="226">
        <v>50</v>
      </c>
      <c r="H728" s="310"/>
      <c r="I728" s="417" t="s">
        <v>1891</v>
      </c>
      <c r="J728" s="417"/>
      <c r="K728" s="90" t="s">
        <v>2604</v>
      </c>
      <c r="L728" s="63" t="s">
        <v>2615</v>
      </c>
      <c r="M728" s="16"/>
      <c r="N728" s="63"/>
      <c r="O728" s="90" t="s">
        <v>2071</v>
      </c>
      <c r="P728" s="90">
        <v>38</v>
      </c>
      <c r="Q728" s="90">
        <v>38</v>
      </c>
      <c r="R728" t="str">
        <f>CONCATENATE(Tableau1[[#This Row],[LONGUEUR UNITE]],"X",Tableau1[[#This Row],[LARGEUR UNITE]])</f>
        <v>38X38</v>
      </c>
      <c r="S728" s="16" t="s">
        <v>2094</v>
      </c>
      <c r="T728" s="16"/>
      <c r="U728" s="63" t="s">
        <v>1261</v>
      </c>
      <c r="V728" s="90" t="s">
        <v>2078</v>
      </c>
      <c r="W728" s="45" t="s">
        <v>2592</v>
      </c>
      <c r="X728" s="45"/>
      <c r="Y728" s="6" t="s">
        <v>2179</v>
      </c>
      <c r="Z728" s="18">
        <v>18</v>
      </c>
      <c r="AA728" s="92">
        <v>900</v>
      </c>
      <c r="AB728" s="271">
        <v>4</v>
      </c>
      <c r="AC728" s="271">
        <v>6</v>
      </c>
      <c r="AD728" s="271">
        <v>24</v>
      </c>
      <c r="AE728" s="278">
        <f t="shared" ref="AE728" si="1143">AF728/Z728</f>
        <v>6.4028888888888886</v>
      </c>
      <c r="AF728" s="268">
        <v>115.252</v>
      </c>
      <c r="AG728" s="278">
        <f t="shared" si="1135"/>
        <v>128.05777777777777</v>
      </c>
      <c r="AH728" s="404">
        <v>360</v>
      </c>
      <c r="AI728" s="404">
        <f t="shared" si="1136"/>
        <v>15</v>
      </c>
      <c r="AJ728" s="727">
        <v>0.79723600000000006</v>
      </c>
      <c r="AK728" s="88">
        <f t="shared" si="1137"/>
        <v>1.2982753626666665</v>
      </c>
      <c r="AL728" s="88">
        <f t="shared" si="1138"/>
        <v>23.368956527999998</v>
      </c>
      <c r="AM728" s="88">
        <f t="shared" si="1139"/>
        <v>25.965507253333332</v>
      </c>
      <c r="AN728" t="s">
        <v>2826</v>
      </c>
      <c r="AO728" s="88" t="s">
        <v>2710</v>
      </c>
    </row>
    <row r="729" spans="1:41" ht="19.5" customHeight="1">
      <c r="A729" s="769" t="s">
        <v>706</v>
      </c>
      <c r="B729" t="str">
        <f t="shared" si="1133"/>
        <v>787063*792</v>
      </c>
      <c r="D729" s="42" t="s">
        <v>1101</v>
      </c>
      <c r="F729" s="478"/>
      <c r="G729" s="226">
        <v>50</v>
      </c>
      <c r="H729" s="310"/>
      <c r="I729" s="417" t="s">
        <v>1891</v>
      </c>
      <c r="J729" s="417"/>
      <c r="K729" s="90" t="s">
        <v>2604</v>
      </c>
      <c r="L729" s="63" t="s">
        <v>2615</v>
      </c>
      <c r="M729" s="16"/>
      <c r="N729" s="63"/>
      <c r="O729" s="90" t="s">
        <v>2071</v>
      </c>
      <c r="P729" s="90">
        <v>38</v>
      </c>
      <c r="Q729" s="90">
        <v>38</v>
      </c>
      <c r="R729" t="str">
        <f>CONCATENATE(Tableau1[[#This Row],[LONGUEUR UNITE]],"X",Tableau1[[#This Row],[LARGEUR UNITE]])</f>
        <v>38X38</v>
      </c>
      <c r="S729" s="16" t="s">
        <v>2094</v>
      </c>
      <c r="T729" s="16"/>
      <c r="U729" s="63" t="s">
        <v>1261</v>
      </c>
      <c r="V729" s="90" t="s">
        <v>2078</v>
      </c>
      <c r="W729" s="45" t="s">
        <v>2592</v>
      </c>
      <c r="X729" s="45"/>
      <c r="Y729" s="6" t="s">
        <v>2179</v>
      </c>
      <c r="Z729" s="18">
        <v>18</v>
      </c>
      <c r="AA729" s="92">
        <v>900</v>
      </c>
      <c r="AB729" s="271">
        <v>4</v>
      </c>
      <c r="AC729" s="271">
        <v>6</v>
      </c>
      <c r="AD729" s="271">
        <v>24</v>
      </c>
      <c r="AE729" s="278">
        <f t="shared" ref="AE729" si="1144">AF729/Z729</f>
        <v>6.4028888888888886</v>
      </c>
      <c r="AF729" s="268">
        <v>115.252</v>
      </c>
      <c r="AG729" s="278">
        <f t="shared" si="1135"/>
        <v>128.05777777777777</v>
      </c>
      <c r="AH729" s="404">
        <v>792</v>
      </c>
      <c r="AI729" s="404">
        <f t="shared" si="1136"/>
        <v>33</v>
      </c>
      <c r="AJ729" s="727">
        <v>0.80849900000000008</v>
      </c>
      <c r="AK729" s="88">
        <f t="shared" si="1137"/>
        <v>1.2261596251111102</v>
      </c>
      <c r="AL729" s="88">
        <f t="shared" si="1138"/>
        <v>22.070873251999984</v>
      </c>
      <c r="AM729" s="88">
        <f t="shared" si="1139"/>
        <v>24.523192502222205</v>
      </c>
      <c r="AN729" t="s">
        <v>2826</v>
      </c>
      <c r="AO729" s="88" t="s">
        <v>2710</v>
      </c>
    </row>
    <row r="730" spans="1:41" ht="19.5" customHeight="1">
      <c r="A730" s="769" t="s">
        <v>707</v>
      </c>
      <c r="B730" t="str">
        <f t="shared" si="1133"/>
        <v>787074*1</v>
      </c>
      <c r="D730" s="42" t="s">
        <v>1105</v>
      </c>
      <c r="F730" s="478"/>
      <c r="G730" s="226">
        <v>50</v>
      </c>
      <c r="H730" s="310"/>
      <c r="I730" s="417"/>
      <c r="J730" s="417"/>
      <c r="K730" s="90" t="s">
        <v>2604</v>
      </c>
      <c r="L730" s="63" t="s">
        <v>2615</v>
      </c>
      <c r="M730" s="16"/>
      <c r="N730" s="63"/>
      <c r="O730" s="90" t="s">
        <v>2071</v>
      </c>
      <c r="P730" s="90">
        <v>38</v>
      </c>
      <c r="Q730" s="90">
        <v>38</v>
      </c>
      <c r="R730" t="str">
        <f>CONCATENATE(Tableau1[[#This Row],[LONGUEUR UNITE]],"X",Tableau1[[#This Row],[LARGEUR UNITE]])</f>
        <v>38X38</v>
      </c>
      <c r="S730" s="16" t="s">
        <v>2094</v>
      </c>
      <c r="T730" s="16"/>
      <c r="U730" s="63" t="s">
        <v>1261</v>
      </c>
      <c r="V730" s="90" t="s">
        <v>2080</v>
      </c>
      <c r="W730" s="45" t="s">
        <v>2592</v>
      </c>
      <c r="X730" s="45"/>
      <c r="Y730" s="6" t="s">
        <v>2180</v>
      </c>
      <c r="Z730" s="18">
        <v>18</v>
      </c>
      <c r="AA730" s="92">
        <v>900</v>
      </c>
      <c r="AB730" s="271">
        <v>4</v>
      </c>
      <c r="AC730" s="271">
        <v>6</v>
      </c>
      <c r="AD730" s="271">
        <v>24</v>
      </c>
      <c r="AE730" s="278">
        <f t="shared" si="1134"/>
        <v>6.4028888888888886</v>
      </c>
      <c r="AF730" s="268">
        <v>115.252</v>
      </c>
      <c r="AG730" s="278">
        <f t="shared" si="1135"/>
        <v>128.05777777777777</v>
      </c>
      <c r="AH730" s="404">
        <v>1</v>
      </c>
      <c r="AI730" s="404">
        <f t="shared" si="1136"/>
        <v>4.1666666666666664E-2</v>
      </c>
      <c r="AJ730" s="727">
        <v>0.77470399999999995</v>
      </c>
      <c r="AK730" s="88">
        <f t="shared" si="1137"/>
        <v>1.4425452551111111</v>
      </c>
      <c r="AL730" s="88">
        <f t="shared" si="1138"/>
        <v>25.965814592000001</v>
      </c>
      <c r="AM730" s="88">
        <f t="shared" si="1139"/>
        <v>28.850905102222224</v>
      </c>
      <c r="AN730" t="s">
        <v>2826</v>
      </c>
      <c r="AO730" s="88" t="s">
        <v>2710</v>
      </c>
    </row>
    <row r="731" spans="1:41" ht="19.5" customHeight="1">
      <c r="A731" s="769" t="s">
        <v>707</v>
      </c>
      <c r="B731" t="str">
        <f t="shared" si="1133"/>
        <v>787074*24</v>
      </c>
      <c r="D731" s="42" t="s">
        <v>1105</v>
      </c>
      <c r="F731" s="478"/>
      <c r="G731" s="226">
        <v>50</v>
      </c>
      <c r="H731" s="310"/>
      <c r="I731" s="417"/>
      <c r="J731" s="417"/>
      <c r="K731" s="90" t="s">
        <v>2604</v>
      </c>
      <c r="L731" s="63" t="s">
        <v>2615</v>
      </c>
      <c r="M731" s="16"/>
      <c r="N731" s="63"/>
      <c r="O731" s="90" t="s">
        <v>2071</v>
      </c>
      <c r="P731" s="90">
        <v>38</v>
      </c>
      <c r="Q731" s="90">
        <v>38</v>
      </c>
      <c r="R731" t="str">
        <f>CONCATENATE(Tableau1[[#This Row],[LONGUEUR UNITE]],"X",Tableau1[[#This Row],[LARGEUR UNITE]])</f>
        <v>38X38</v>
      </c>
      <c r="S731" s="16" t="s">
        <v>2094</v>
      </c>
      <c r="T731" s="16"/>
      <c r="U731" s="63" t="s">
        <v>1261</v>
      </c>
      <c r="V731" s="90" t="s">
        <v>2080</v>
      </c>
      <c r="W731" s="45" t="s">
        <v>2592</v>
      </c>
      <c r="X731" s="45"/>
      <c r="Y731" s="6" t="s">
        <v>2180</v>
      </c>
      <c r="Z731" s="18">
        <v>18</v>
      </c>
      <c r="AA731" s="92">
        <v>900</v>
      </c>
      <c r="AB731" s="271">
        <v>4</v>
      </c>
      <c r="AC731" s="271">
        <v>6</v>
      </c>
      <c r="AD731" s="271">
        <v>24</v>
      </c>
      <c r="AE731" s="278">
        <f t="shared" ref="AE731" si="1145">AF731/Z731</f>
        <v>6.4028888888888886</v>
      </c>
      <c r="AF731" s="268">
        <v>115.252</v>
      </c>
      <c r="AG731" s="278">
        <f t="shared" si="1135"/>
        <v>128.05777777777777</v>
      </c>
      <c r="AH731" s="404">
        <v>24</v>
      </c>
      <c r="AI731" s="404">
        <f t="shared" si="1136"/>
        <v>1</v>
      </c>
      <c r="AJ731" s="727">
        <v>0.78597600000000001</v>
      </c>
      <c r="AK731" s="88">
        <f t="shared" si="1137"/>
        <v>1.3703718915555554</v>
      </c>
      <c r="AL731" s="88">
        <f t="shared" si="1138"/>
        <v>24.666694047999997</v>
      </c>
      <c r="AM731" s="88">
        <f t="shared" si="1139"/>
        <v>27.407437831111107</v>
      </c>
      <c r="AN731" t="s">
        <v>2826</v>
      </c>
      <c r="AO731" s="88" t="s">
        <v>2710</v>
      </c>
    </row>
    <row r="732" spans="1:41" ht="19.5" customHeight="1">
      <c r="A732" s="769" t="s">
        <v>707</v>
      </c>
      <c r="B732" t="str">
        <f t="shared" si="1133"/>
        <v>787074*72</v>
      </c>
      <c r="D732" s="42" t="s">
        <v>1105</v>
      </c>
      <c r="F732" s="478"/>
      <c r="G732" s="226">
        <v>50</v>
      </c>
      <c r="H732" s="310"/>
      <c r="I732" s="417"/>
      <c r="J732" s="417"/>
      <c r="K732" s="90" t="s">
        <v>2604</v>
      </c>
      <c r="L732" s="63" t="s">
        <v>2615</v>
      </c>
      <c r="M732" s="16"/>
      <c r="N732" s="63"/>
      <c r="O732" s="90" t="s">
        <v>2071</v>
      </c>
      <c r="P732" s="90">
        <v>38</v>
      </c>
      <c r="Q732" s="90">
        <v>38</v>
      </c>
      <c r="R732" t="str">
        <f>CONCATENATE(Tableau1[[#This Row],[LONGUEUR UNITE]],"X",Tableau1[[#This Row],[LARGEUR UNITE]])</f>
        <v>38X38</v>
      </c>
      <c r="S732" s="16" t="s">
        <v>2094</v>
      </c>
      <c r="T732" s="16"/>
      <c r="U732" s="63" t="s">
        <v>1261</v>
      </c>
      <c r="V732" s="90" t="s">
        <v>2080</v>
      </c>
      <c r="W732" s="45" t="s">
        <v>2592</v>
      </c>
      <c r="X732" s="45"/>
      <c r="Y732" s="6" t="s">
        <v>2180</v>
      </c>
      <c r="Z732" s="18">
        <v>18</v>
      </c>
      <c r="AA732" s="92">
        <v>900</v>
      </c>
      <c r="AB732" s="271">
        <v>4</v>
      </c>
      <c r="AC732" s="271">
        <v>6</v>
      </c>
      <c r="AD732" s="271">
        <v>24</v>
      </c>
      <c r="AE732" s="278">
        <f t="shared" ref="AE732" si="1146">AF732/Z732</f>
        <v>6.4028888888888886</v>
      </c>
      <c r="AF732" s="268">
        <v>115.252</v>
      </c>
      <c r="AG732" s="278">
        <f t="shared" si="1135"/>
        <v>128.05777777777777</v>
      </c>
      <c r="AH732" s="404">
        <v>72</v>
      </c>
      <c r="AI732" s="404">
        <f t="shared" si="1136"/>
        <v>3</v>
      </c>
      <c r="AJ732" s="727">
        <v>0.79047400000000001</v>
      </c>
      <c r="AK732" s="88">
        <f t="shared" si="1137"/>
        <v>1.3415716973333329</v>
      </c>
      <c r="AL732" s="88">
        <f t="shared" si="1138"/>
        <v>24.148290551999992</v>
      </c>
      <c r="AM732" s="88">
        <f t="shared" si="1139"/>
        <v>26.831433946666657</v>
      </c>
      <c r="AN732" t="s">
        <v>2826</v>
      </c>
      <c r="AO732" s="88" t="s">
        <v>2710</v>
      </c>
    </row>
    <row r="733" spans="1:41" ht="19.5" customHeight="1">
      <c r="A733" s="769" t="s">
        <v>707</v>
      </c>
      <c r="B733" t="str">
        <f t="shared" si="1133"/>
        <v>787074*144</v>
      </c>
      <c r="D733" s="42" t="s">
        <v>1105</v>
      </c>
      <c r="F733" s="478"/>
      <c r="G733" s="226">
        <v>50</v>
      </c>
      <c r="H733" s="310"/>
      <c r="I733" s="417"/>
      <c r="J733" s="417"/>
      <c r="K733" s="90" t="s">
        <v>2604</v>
      </c>
      <c r="L733" s="63" t="s">
        <v>2615</v>
      </c>
      <c r="M733" s="16"/>
      <c r="N733" s="63"/>
      <c r="O733" s="90" t="s">
        <v>2071</v>
      </c>
      <c r="P733" s="90">
        <v>38</v>
      </c>
      <c r="Q733" s="90">
        <v>38</v>
      </c>
      <c r="R733" t="str">
        <f>CONCATENATE(Tableau1[[#This Row],[LONGUEUR UNITE]],"X",Tableau1[[#This Row],[LARGEUR UNITE]])</f>
        <v>38X38</v>
      </c>
      <c r="S733" s="16" t="s">
        <v>2094</v>
      </c>
      <c r="T733" s="16"/>
      <c r="U733" s="63" t="s">
        <v>1261</v>
      </c>
      <c r="V733" s="90" t="s">
        <v>2080</v>
      </c>
      <c r="W733" s="45" t="s">
        <v>2592</v>
      </c>
      <c r="X733" s="45"/>
      <c r="Y733" s="6" t="s">
        <v>2180</v>
      </c>
      <c r="Z733" s="18">
        <v>18</v>
      </c>
      <c r="AA733" s="92">
        <v>900</v>
      </c>
      <c r="AB733" s="271">
        <v>4</v>
      </c>
      <c r="AC733" s="271">
        <v>6</v>
      </c>
      <c r="AD733" s="271">
        <v>24</v>
      </c>
      <c r="AE733" s="278">
        <f t="shared" ref="AE733" si="1147">AF733/Z733</f>
        <v>6.4028888888888886</v>
      </c>
      <c r="AF733" s="268">
        <v>115.252</v>
      </c>
      <c r="AG733" s="278">
        <f t="shared" si="1135"/>
        <v>128.05777777777777</v>
      </c>
      <c r="AH733" s="404">
        <v>144</v>
      </c>
      <c r="AI733" s="404">
        <f t="shared" si="1136"/>
        <v>6</v>
      </c>
      <c r="AJ733" s="727">
        <v>0.79272699999999996</v>
      </c>
      <c r="AK733" s="88">
        <f t="shared" si="1137"/>
        <v>1.3271459886666672</v>
      </c>
      <c r="AL733" s="88">
        <f t="shared" si="1138"/>
        <v>23.888627796000009</v>
      </c>
      <c r="AM733" s="88">
        <f t="shared" si="1139"/>
        <v>26.542919773333342</v>
      </c>
      <c r="AN733" t="s">
        <v>2826</v>
      </c>
      <c r="AO733" s="88" t="s">
        <v>2710</v>
      </c>
    </row>
    <row r="734" spans="1:41" ht="19.5" customHeight="1">
      <c r="A734" s="769" t="s">
        <v>707</v>
      </c>
      <c r="B734" t="str">
        <f t="shared" si="1133"/>
        <v>787074*360</v>
      </c>
      <c r="D734" s="42" t="s">
        <v>1105</v>
      </c>
      <c r="F734" s="478"/>
      <c r="G734" s="226">
        <v>50</v>
      </c>
      <c r="H734" s="310"/>
      <c r="I734" s="417"/>
      <c r="J734" s="417"/>
      <c r="K734" s="90" t="s">
        <v>2604</v>
      </c>
      <c r="L734" s="63" t="s">
        <v>2615</v>
      </c>
      <c r="M734" s="16"/>
      <c r="N734" s="63"/>
      <c r="O734" s="90" t="s">
        <v>2071</v>
      </c>
      <c r="P734" s="90">
        <v>38</v>
      </c>
      <c r="Q734" s="90">
        <v>38</v>
      </c>
      <c r="R734" t="str">
        <f>CONCATENATE(Tableau1[[#This Row],[LONGUEUR UNITE]],"X",Tableau1[[#This Row],[LARGEUR UNITE]])</f>
        <v>38X38</v>
      </c>
      <c r="S734" s="16" t="s">
        <v>2094</v>
      </c>
      <c r="T734" s="16"/>
      <c r="U734" s="63" t="s">
        <v>1261</v>
      </c>
      <c r="V734" s="90" t="s">
        <v>2080</v>
      </c>
      <c r="W734" s="45" t="s">
        <v>2592</v>
      </c>
      <c r="X734" s="45"/>
      <c r="Y734" s="6" t="s">
        <v>2180</v>
      </c>
      <c r="Z734" s="18">
        <v>18</v>
      </c>
      <c r="AA734" s="92">
        <v>900</v>
      </c>
      <c r="AB734" s="271">
        <v>4</v>
      </c>
      <c r="AC734" s="271">
        <v>6</v>
      </c>
      <c r="AD734" s="271">
        <v>24</v>
      </c>
      <c r="AE734" s="278">
        <f t="shared" ref="AE734" si="1148">AF734/Z734</f>
        <v>6.4028888888888886</v>
      </c>
      <c r="AF734" s="268">
        <v>115.252</v>
      </c>
      <c r="AG734" s="278">
        <f t="shared" si="1135"/>
        <v>128.05777777777777</v>
      </c>
      <c r="AH734" s="404">
        <v>360</v>
      </c>
      <c r="AI734" s="404">
        <f t="shared" si="1136"/>
        <v>15</v>
      </c>
      <c r="AJ734" s="727">
        <v>0.79723600000000006</v>
      </c>
      <c r="AK734" s="88">
        <f t="shared" si="1137"/>
        <v>1.2982753626666665</v>
      </c>
      <c r="AL734" s="88">
        <f t="shared" si="1138"/>
        <v>23.368956527999998</v>
      </c>
      <c r="AM734" s="88">
        <f t="shared" si="1139"/>
        <v>25.965507253333332</v>
      </c>
      <c r="AN734" t="s">
        <v>2826</v>
      </c>
      <c r="AO734" s="88" t="s">
        <v>2710</v>
      </c>
    </row>
    <row r="735" spans="1:41" ht="19.5" customHeight="1">
      <c r="A735" s="769" t="s">
        <v>707</v>
      </c>
      <c r="B735" t="str">
        <f t="shared" si="1133"/>
        <v>787074*792</v>
      </c>
      <c r="D735" s="42" t="s">
        <v>1105</v>
      </c>
      <c r="F735" s="478"/>
      <c r="G735" s="226">
        <v>50</v>
      </c>
      <c r="H735" s="310"/>
      <c r="I735" s="417"/>
      <c r="J735" s="417"/>
      <c r="K735" s="90" t="s">
        <v>2604</v>
      </c>
      <c r="L735" s="63" t="s">
        <v>2615</v>
      </c>
      <c r="M735" s="16"/>
      <c r="N735" s="63"/>
      <c r="O735" s="90" t="s">
        <v>2071</v>
      </c>
      <c r="P735" s="90">
        <v>38</v>
      </c>
      <c r="Q735" s="90">
        <v>38</v>
      </c>
      <c r="R735" t="str">
        <f>CONCATENATE(Tableau1[[#This Row],[LONGUEUR UNITE]],"X",Tableau1[[#This Row],[LARGEUR UNITE]])</f>
        <v>38X38</v>
      </c>
      <c r="S735" s="16" t="s">
        <v>2094</v>
      </c>
      <c r="T735" s="16"/>
      <c r="U735" s="63" t="s">
        <v>1261</v>
      </c>
      <c r="V735" s="90" t="s">
        <v>2080</v>
      </c>
      <c r="W735" s="45" t="s">
        <v>2592</v>
      </c>
      <c r="X735" s="45"/>
      <c r="Y735" s="6" t="s">
        <v>2180</v>
      </c>
      <c r="Z735" s="18">
        <v>18</v>
      </c>
      <c r="AA735" s="92">
        <v>900</v>
      </c>
      <c r="AB735" s="271">
        <v>4</v>
      </c>
      <c r="AC735" s="271">
        <v>6</v>
      </c>
      <c r="AD735" s="271">
        <v>24</v>
      </c>
      <c r="AE735" s="278">
        <f t="shared" ref="AE735" si="1149">AF735/Z735</f>
        <v>6.4028888888888886</v>
      </c>
      <c r="AF735" s="268">
        <v>115.252</v>
      </c>
      <c r="AG735" s="278">
        <f t="shared" si="1135"/>
        <v>128.05777777777777</v>
      </c>
      <c r="AH735" s="404">
        <v>792</v>
      </c>
      <c r="AI735" s="404">
        <f t="shared" si="1136"/>
        <v>33</v>
      </c>
      <c r="AJ735" s="727">
        <v>0.80849900000000008</v>
      </c>
      <c r="AK735" s="88">
        <f t="shared" si="1137"/>
        <v>1.2261596251111102</v>
      </c>
      <c r="AL735" s="88">
        <f t="shared" si="1138"/>
        <v>22.070873251999984</v>
      </c>
      <c r="AM735" s="88">
        <f t="shared" si="1139"/>
        <v>24.523192502222205</v>
      </c>
      <c r="AN735" t="s">
        <v>2826</v>
      </c>
      <c r="AO735" s="88" t="s">
        <v>2710</v>
      </c>
    </row>
    <row r="736" spans="1:41" ht="19.5" customHeight="1" thickBot="1">
      <c r="A736" s="771" t="s">
        <v>708</v>
      </c>
      <c r="B736" t="str">
        <f t="shared" si="1133"/>
        <v>787075*1</v>
      </c>
      <c r="D736" s="42" t="s">
        <v>1107</v>
      </c>
      <c r="F736" s="480"/>
      <c r="G736" s="226">
        <v>50</v>
      </c>
      <c r="H736" s="310"/>
      <c r="I736" s="417"/>
      <c r="J736" s="417"/>
      <c r="K736" s="104" t="s">
        <v>2604</v>
      </c>
      <c r="L736" s="63" t="s">
        <v>2615</v>
      </c>
      <c r="M736" s="16"/>
      <c r="N736" s="63"/>
      <c r="O736" s="104" t="s">
        <v>2071</v>
      </c>
      <c r="P736" s="104">
        <v>38</v>
      </c>
      <c r="Q736" s="104">
        <v>38</v>
      </c>
      <c r="R736" t="str">
        <f>CONCATENATE(Tableau1[[#This Row],[LONGUEUR UNITE]],"X",Tableau1[[#This Row],[LARGEUR UNITE]])</f>
        <v>38X38</v>
      </c>
      <c r="S736" s="16" t="s">
        <v>2094</v>
      </c>
      <c r="T736" s="16"/>
      <c r="U736" s="63" t="s">
        <v>1261</v>
      </c>
      <c r="V736" s="104" t="s">
        <v>2084</v>
      </c>
      <c r="W736" s="45" t="s">
        <v>2592</v>
      </c>
      <c r="X736" s="45"/>
      <c r="Y736" s="105" t="s">
        <v>2181</v>
      </c>
      <c r="Z736" s="146">
        <v>18</v>
      </c>
      <c r="AA736" s="170">
        <v>900</v>
      </c>
      <c r="AB736" s="271">
        <v>4</v>
      </c>
      <c r="AC736" s="271">
        <v>6</v>
      </c>
      <c r="AD736" s="271">
        <v>24</v>
      </c>
      <c r="AE736" s="278">
        <f t="shared" si="1134"/>
        <v>6.4028888888888886</v>
      </c>
      <c r="AF736" s="268">
        <v>115.252</v>
      </c>
      <c r="AG736" s="278">
        <f t="shared" si="1135"/>
        <v>128.05777777777777</v>
      </c>
      <c r="AH736" s="404">
        <v>1</v>
      </c>
      <c r="AI736" s="404">
        <f t="shared" si="1136"/>
        <v>4.1666666666666664E-2</v>
      </c>
      <c r="AJ736" s="727">
        <v>0.77470399999999995</v>
      </c>
      <c r="AK736" s="88">
        <f t="shared" si="1137"/>
        <v>1.4425452551111111</v>
      </c>
      <c r="AL736" s="88">
        <f t="shared" si="1138"/>
        <v>25.965814592000001</v>
      </c>
      <c r="AM736" s="88">
        <f t="shared" si="1139"/>
        <v>28.850905102222224</v>
      </c>
      <c r="AN736" t="s">
        <v>2826</v>
      </c>
      <c r="AO736" s="88" t="s">
        <v>2710</v>
      </c>
    </row>
    <row r="737" spans="1:41" ht="19.5" customHeight="1" thickBot="1">
      <c r="A737" s="771" t="s">
        <v>708</v>
      </c>
      <c r="B737" t="str">
        <f t="shared" si="1133"/>
        <v>787075*24</v>
      </c>
      <c r="D737" s="42" t="s">
        <v>1107</v>
      </c>
      <c r="F737" s="480"/>
      <c r="G737" s="226">
        <v>50</v>
      </c>
      <c r="H737" s="310"/>
      <c r="I737" s="417"/>
      <c r="J737" s="417"/>
      <c r="K737" s="104" t="s">
        <v>2604</v>
      </c>
      <c r="L737" s="63" t="s">
        <v>2615</v>
      </c>
      <c r="M737" s="16"/>
      <c r="N737" s="63"/>
      <c r="O737" s="104" t="s">
        <v>2071</v>
      </c>
      <c r="P737" s="104">
        <v>38</v>
      </c>
      <c r="Q737" s="104">
        <v>38</v>
      </c>
      <c r="R737" t="str">
        <f>CONCATENATE(Tableau1[[#This Row],[LONGUEUR UNITE]],"X",Tableau1[[#This Row],[LARGEUR UNITE]])</f>
        <v>38X38</v>
      </c>
      <c r="S737" s="16" t="s">
        <v>2094</v>
      </c>
      <c r="T737" s="16"/>
      <c r="U737" s="63" t="s">
        <v>1261</v>
      </c>
      <c r="V737" s="104" t="s">
        <v>2084</v>
      </c>
      <c r="W737" s="45" t="s">
        <v>2592</v>
      </c>
      <c r="X737" s="45"/>
      <c r="Y737" s="105" t="s">
        <v>2181</v>
      </c>
      <c r="Z737" s="146">
        <v>18</v>
      </c>
      <c r="AA737" s="170">
        <v>900</v>
      </c>
      <c r="AB737" s="271">
        <v>4</v>
      </c>
      <c r="AC737" s="271">
        <v>6</v>
      </c>
      <c r="AD737" s="271">
        <v>24</v>
      </c>
      <c r="AE737" s="278">
        <f t="shared" ref="AE737" si="1150">AF737/Z737</f>
        <v>6.4028888888888886</v>
      </c>
      <c r="AF737" s="268">
        <v>115.252</v>
      </c>
      <c r="AG737" s="278">
        <f t="shared" si="1135"/>
        <v>128.05777777777777</v>
      </c>
      <c r="AH737" s="404">
        <v>24</v>
      </c>
      <c r="AI737" s="404">
        <f t="shared" si="1136"/>
        <v>1</v>
      </c>
      <c r="AJ737" s="727">
        <v>0.78597600000000001</v>
      </c>
      <c r="AK737" s="88">
        <f t="shared" si="1137"/>
        <v>1.3703718915555554</v>
      </c>
      <c r="AL737" s="88">
        <f t="shared" si="1138"/>
        <v>24.666694047999997</v>
      </c>
      <c r="AM737" s="88">
        <f t="shared" si="1139"/>
        <v>27.407437831111107</v>
      </c>
      <c r="AN737" t="s">
        <v>2826</v>
      </c>
      <c r="AO737" s="88" t="s">
        <v>2710</v>
      </c>
    </row>
    <row r="738" spans="1:41" ht="19.5" customHeight="1" thickBot="1">
      <c r="A738" s="771" t="s">
        <v>708</v>
      </c>
      <c r="B738" t="str">
        <f t="shared" si="1133"/>
        <v>787075*72</v>
      </c>
      <c r="D738" s="42" t="s">
        <v>1107</v>
      </c>
      <c r="F738" s="480"/>
      <c r="G738" s="226">
        <v>50</v>
      </c>
      <c r="H738" s="310"/>
      <c r="I738" s="417"/>
      <c r="J738" s="417"/>
      <c r="K738" s="104" t="s">
        <v>2604</v>
      </c>
      <c r="L738" s="63" t="s">
        <v>2615</v>
      </c>
      <c r="M738" s="16"/>
      <c r="N738" s="63"/>
      <c r="O738" s="104" t="s">
        <v>2071</v>
      </c>
      <c r="P738" s="104">
        <v>38</v>
      </c>
      <c r="Q738" s="104">
        <v>38</v>
      </c>
      <c r="R738" t="str">
        <f>CONCATENATE(Tableau1[[#This Row],[LONGUEUR UNITE]],"X",Tableau1[[#This Row],[LARGEUR UNITE]])</f>
        <v>38X38</v>
      </c>
      <c r="S738" s="16" t="s">
        <v>2094</v>
      </c>
      <c r="T738" s="16"/>
      <c r="U738" s="63" t="s">
        <v>1261</v>
      </c>
      <c r="V738" s="104" t="s">
        <v>2084</v>
      </c>
      <c r="W738" s="45" t="s">
        <v>2592</v>
      </c>
      <c r="X738" s="45"/>
      <c r="Y738" s="105" t="s">
        <v>2181</v>
      </c>
      <c r="Z738" s="146">
        <v>18</v>
      </c>
      <c r="AA738" s="170">
        <v>900</v>
      </c>
      <c r="AB738" s="271">
        <v>4</v>
      </c>
      <c r="AC738" s="271">
        <v>6</v>
      </c>
      <c r="AD738" s="271">
        <v>24</v>
      </c>
      <c r="AE738" s="278">
        <f t="shared" ref="AE738" si="1151">AF738/Z738</f>
        <v>6.4028888888888886</v>
      </c>
      <c r="AF738" s="268">
        <v>115.252</v>
      </c>
      <c r="AG738" s="278">
        <f t="shared" si="1135"/>
        <v>128.05777777777777</v>
      </c>
      <c r="AH738" s="404">
        <v>72</v>
      </c>
      <c r="AI738" s="404">
        <f t="shared" si="1136"/>
        <v>3</v>
      </c>
      <c r="AJ738" s="727">
        <v>0.79047400000000001</v>
      </c>
      <c r="AK738" s="88">
        <f t="shared" si="1137"/>
        <v>1.3415716973333329</v>
      </c>
      <c r="AL738" s="88">
        <f t="shared" si="1138"/>
        <v>24.148290551999992</v>
      </c>
      <c r="AM738" s="88">
        <f t="shared" si="1139"/>
        <v>26.831433946666657</v>
      </c>
      <c r="AN738" t="s">
        <v>2826</v>
      </c>
      <c r="AO738" s="88" t="s">
        <v>2710</v>
      </c>
    </row>
    <row r="739" spans="1:41" ht="19.5" customHeight="1" thickBot="1">
      <c r="A739" s="771" t="s">
        <v>708</v>
      </c>
      <c r="B739" t="str">
        <f t="shared" si="1133"/>
        <v>787075*144</v>
      </c>
      <c r="D739" s="42" t="s">
        <v>1107</v>
      </c>
      <c r="F739" s="480"/>
      <c r="G739" s="226">
        <v>50</v>
      </c>
      <c r="H739" s="310"/>
      <c r="I739" s="417"/>
      <c r="J739" s="417"/>
      <c r="K739" s="104" t="s">
        <v>2604</v>
      </c>
      <c r="L739" s="63" t="s">
        <v>2615</v>
      </c>
      <c r="M739" s="16"/>
      <c r="N739" s="63"/>
      <c r="O739" s="104" t="s">
        <v>2071</v>
      </c>
      <c r="P739" s="104">
        <v>38</v>
      </c>
      <c r="Q739" s="104">
        <v>38</v>
      </c>
      <c r="R739" t="str">
        <f>CONCATENATE(Tableau1[[#This Row],[LONGUEUR UNITE]],"X",Tableau1[[#This Row],[LARGEUR UNITE]])</f>
        <v>38X38</v>
      </c>
      <c r="S739" s="16" t="s">
        <v>2094</v>
      </c>
      <c r="T739" s="16"/>
      <c r="U739" s="63" t="s">
        <v>1261</v>
      </c>
      <c r="V739" s="104" t="s">
        <v>2084</v>
      </c>
      <c r="W739" s="45" t="s">
        <v>2592</v>
      </c>
      <c r="X739" s="45"/>
      <c r="Y739" s="105" t="s">
        <v>2181</v>
      </c>
      <c r="Z739" s="146">
        <v>18</v>
      </c>
      <c r="AA739" s="170">
        <v>900</v>
      </c>
      <c r="AB739" s="271">
        <v>4</v>
      </c>
      <c r="AC739" s="271">
        <v>6</v>
      </c>
      <c r="AD739" s="271">
        <v>24</v>
      </c>
      <c r="AE739" s="278">
        <f t="shared" ref="AE739" si="1152">AF739/Z739</f>
        <v>6.4028888888888886</v>
      </c>
      <c r="AF739" s="268">
        <v>115.252</v>
      </c>
      <c r="AG739" s="278">
        <f t="shared" si="1135"/>
        <v>128.05777777777777</v>
      </c>
      <c r="AH739" s="404">
        <v>144</v>
      </c>
      <c r="AI739" s="404">
        <f t="shared" si="1136"/>
        <v>6</v>
      </c>
      <c r="AJ739" s="727">
        <v>0.79272699999999996</v>
      </c>
      <c r="AK739" s="88">
        <f t="shared" si="1137"/>
        <v>1.3271459886666672</v>
      </c>
      <c r="AL739" s="88">
        <f t="shared" si="1138"/>
        <v>23.888627796000009</v>
      </c>
      <c r="AM739" s="88">
        <f t="shared" si="1139"/>
        <v>26.542919773333342</v>
      </c>
      <c r="AN739" t="s">
        <v>2826</v>
      </c>
      <c r="AO739" s="88" t="s">
        <v>2710</v>
      </c>
    </row>
    <row r="740" spans="1:41" ht="19.5" customHeight="1" thickBot="1">
      <c r="A740" s="771" t="s">
        <v>708</v>
      </c>
      <c r="B740" t="str">
        <f t="shared" si="1133"/>
        <v>787075*360</v>
      </c>
      <c r="D740" s="42" t="s">
        <v>1107</v>
      </c>
      <c r="F740" s="480"/>
      <c r="G740" s="226">
        <v>50</v>
      </c>
      <c r="H740" s="310"/>
      <c r="I740" s="417"/>
      <c r="J740" s="417"/>
      <c r="K740" s="104" t="s">
        <v>2604</v>
      </c>
      <c r="L740" s="63" t="s">
        <v>2615</v>
      </c>
      <c r="M740" s="16"/>
      <c r="N740" s="63"/>
      <c r="O740" s="104" t="s">
        <v>2071</v>
      </c>
      <c r="P740" s="104">
        <v>38</v>
      </c>
      <c r="Q740" s="104">
        <v>38</v>
      </c>
      <c r="R740" t="str">
        <f>CONCATENATE(Tableau1[[#This Row],[LONGUEUR UNITE]],"X",Tableau1[[#This Row],[LARGEUR UNITE]])</f>
        <v>38X38</v>
      </c>
      <c r="S740" s="16" t="s">
        <v>2094</v>
      </c>
      <c r="T740" s="16"/>
      <c r="U740" s="63" t="s">
        <v>1261</v>
      </c>
      <c r="V740" s="104" t="s">
        <v>2084</v>
      </c>
      <c r="W740" s="45" t="s">
        <v>2592</v>
      </c>
      <c r="X740" s="45"/>
      <c r="Y740" s="105" t="s">
        <v>2181</v>
      </c>
      <c r="Z740" s="146">
        <v>18</v>
      </c>
      <c r="AA740" s="170">
        <v>900</v>
      </c>
      <c r="AB740" s="271">
        <v>4</v>
      </c>
      <c r="AC740" s="271">
        <v>6</v>
      </c>
      <c r="AD740" s="271">
        <v>24</v>
      </c>
      <c r="AE740" s="278">
        <f t="shared" ref="AE740" si="1153">AF740/Z740</f>
        <v>6.4028888888888886</v>
      </c>
      <c r="AF740" s="268">
        <v>115.252</v>
      </c>
      <c r="AG740" s="278">
        <f t="shared" si="1135"/>
        <v>128.05777777777777</v>
      </c>
      <c r="AH740" s="404">
        <v>360</v>
      </c>
      <c r="AI740" s="404">
        <f t="shared" si="1136"/>
        <v>15</v>
      </c>
      <c r="AJ740" s="727">
        <v>0.79723600000000006</v>
      </c>
      <c r="AK740" s="88">
        <f t="shared" si="1137"/>
        <v>1.2982753626666665</v>
      </c>
      <c r="AL740" s="88">
        <f t="shared" si="1138"/>
        <v>23.368956527999998</v>
      </c>
      <c r="AM740" s="88">
        <f t="shared" si="1139"/>
        <v>25.965507253333332</v>
      </c>
      <c r="AN740" t="s">
        <v>2826</v>
      </c>
      <c r="AO740" s="88" t="s">
        <v>2710</v>
      </c>
    </row>
    <row r="741" spans="1:41" ht="19.5" customHeight="1" thickBot="1">
      <c r="A741" s="771" t="s">
        <v>708</v>
      </c>
      <c r="B741" t="str">
        <f t="shared" si="1133"/>
        <v>787075*792</v>
      </c>
      <c r="D741" s="42" t="s">
        <v>1107</v>
      </c>
      <c r="F741" s="480"/>
      <c r="G741" s="226">
        <v>50</v>
      </c>
      <c r="H741" s="310"/>
      <c r="I741" s="417"/>
      <c r="J741" s="417"/>
      <c r="K741" s="104" t="s">
        <v>2604</v>
      </c>
      <c r="L741" s="63" t="s">
        <v>2615</v>
      </c>
      <c r="M741" s="16"/>
      <c r="N741" s="63"/>
      <c r="O741" s="104" t="s">
        <v>2071</v>
      </c>
      <c r="P741" s="104">
        <v>38</v>
      </c>
      <c r="Q741" s="104">
        <v>38</v>
      </c>
      <c r="R741" t="str">
        <f>CONCATENATE(Tableau1[[#This Row],[LONGUEUR UNITE]],"X",Tableau1[[#This Row],[LARGEUR UNITE]])</f>
        <v>38X38</v>
      </c>
      <c r="S741" s="16" t="s">
        <v>2094</v>
      </c>
      <c r="T741" s="16"/>
      <c r="U741" s="63" t="s">
        <v>1261</v>
      </c>
      <c r="V741" s="104" t="s">
        <v>2084</v>
      </c>
      <c r="W741" s="45" t="s">
        <v>2592</v>
      </c>
      <c r="X741" s="45"/>
      <c r="Y741" s="105" t="s">
        <v>2181</v>
      </c>
      <c r="Z741" s="146">
        <v>18</v>
      </c>
      <c r="AA741" s="170">
        <v>900</v>
      </c>
      <c r="AB741" s="271">
        <v>4</v>
      </c>
      <c r="AC741" s="271">
        <v>6</v>
      </c>
      <c r="AD741" s="271">
        <v>24</v>
      </c>
      <c r="AE741" s="278">
        <f t="shared" ref="AE741" si="1154">AF741/Z741</f>
        <v>6.4028888888888886</v>
      </c>
      <c r="AF741" s="268">
        <v>115.252</v>
      </c>
      <c r="AG741" s="278">
        <f t="shared" si="1135"/>
        <v>128.05777777777777</v>
      </c>
      <c r="AH741" s="404">
        <v>792</v>
      </c>
      <c r="AI741" s="404">
        <f t="shared" si="1136"/>
        <v>33</v>
      </c>
      <c r="AJ741" s="727">
        <v>0.80849900000000008</v>
      </c>
      <c r="AK741" s="88">
        <f t="shared" si="1137"/>
        <v>1.2261596251111102</v>
      </c>
      <c r="AL741" s="88">
        <f t="shared" si="1138"/>
        <v>22.070873251999984</v>
      </c>
      <c r="AM741" s="88">
        <f t="shared" si="1139"/>
        <v>24.523192502222205</v>
      </c>
      <c r="AN741" t="s">
        <v>2826</v>
      </c>
      <c r="AO741" s="88" t="s">
        <v>2710</v>
      </c>
    </row>
    <row r="742" spans="1:41" ht="19.5" customHeight="1">
      <c r="A742" s="741"/>
      <c r="B742" s="5"/>
      <c r="C742" s="5"/>
      <c r="D742" s="42"/>
      <c r="E742" s="1042"/>
      <c r="F742" s="481"/>
      <c r="G742" s="226"/>
      <c r="H742" s="304"/>
      <c r="I742" s="406"/>
      <c r="J742" s="406"/>
      <c r="K742" s="31"/>
      <c r="L742" s="32"/>
      <c r="M742" s="5"/>
      <c r="N742" s="85"/>
      <c r="O742" s="85"/>
      <c r="P742" s="85"/>
      <c r="Q742" s="85"/>
      <c r="R742" s="85"/>
      <c r="S742" s="85"/>
      <c r="T742" s="85"/>
      <c r="U742" s="85"/>
      <c r="V742" s="84"/>
      <c r="W742" s="84"/>
      <c r="X742" s="84"/>
      <c r="Y742" s="84"/>
      <c r="Z742" s="175"/>
      <c r="AA742" s="92"/>
      <c r="AB742" s="271"/>
      <c r="AC742" s="271"/>
      <c r="AD742" s="271"/>
      <c r="AE742" s="279"/>
      <c r="AF742" s="5"/>
      <c r="AG742" s="279"/>
      <c r="AH742" s="404"/>
      <c r="AI742" s="404"/>
      <c r="AJ742" s="88"/>
      <c r="AK742" s="88"/>
      <c r="AL742" s="88"/>
      <c r="AM742" s="88"/>
      <c r="AO742" s="88"/>
    </row>
    <row r="743" spans="1:41" ht="19.5" customHeight="1" thickBot="1">
      <c r="A743" s="769" t="s">
        <v>1938</v>
      </c>
      <c r="B743" t="str">
        <f>+CONCATENATE(A743,"*",AH743)</f>
        <v>788026*1</v>
      </c>
      <c r="D743" s="300" t="s">
        <v>1939</v>
      </c>
      <c r="E743" s="1033"/>
      <c r="G743" s="8">
        <v>50</v>
      </c>
      <c r="H743" s="310"/>
      <c r="I743" s="417" t="s">
        <v>2182</v>
      </c>
      <c r="J743" s="417"/>
      <c r="K743" t="s">
        <v>2604</v>
      </c>
      <c r="L743" s="63" t="s">
        <v>2615</v>
      </c>
      <c r="M743" s="16"/>
      <c r="N743" s="63"/>
      <c r="O743" s="482" t="s">
        <v>5</v>
      </c>
      <c r="P743" s="483">
        <v>20</v>
      </c>
      <c r="Q743" s="483">
        <v>20</v>
      </c>
      <c r="R743" s="706" t="str">
        <f>CONCATENATE(Tableau1[[#This Row],[LONGUEUR UNITE]],"X",Tableau1[[#This Row],[LARGEUR UNITE]])</f>
        <v>20X20</v>
      </c>
      <c r="S743" s="16" t="s">
        <v>2064</v>
      </c>
      <c r="T743" s="16"/>
      <c r="U743" s="63" t="s">
        <v>1261</v>
      </c>
      <c r="V743" s="171" t="s">
        <v>5</v>
      </c>
      <c r="W743" s="171" t="s">
        <v>2104</v>
      </c>
      <c r="X743" s="45" t="s">
        <v>2183</v>
      </c>
      <c r="Y743" s="58" t="s">
        <v>2184</v>
      </c>
      <c r="Z743" s="175">
        <v>18</v>
      </c>
      <c r="AA743" s="92">
        <v>900</v>
      </c>
      <c r="AC743" s="58"/>
      <c r="AD743" s="175">
        <v>50</v>
      </c>
      <c r="AE743" s="278">
        <f t="shared" ref="AE743:AE745" si="1155">AF743/Z743</f>
        <v>3.1387777777777774</v>
      </c>
      <c r="AF743" s="268">
        <v>56.497999999999998</v>
      </c>
      <c r="AG743" s="278">
        <f t="shared" ref="AG743:AG745" si="1156">AF743/AA743*1000</f>
        <v>62.775555555555556</v>
      </c>
      <c r="AH743" s="404">
        <v>1</v>
      </c>
      <c r="AI743" s="404">
        <f t="shared" ref="AI743:AI745" si="1157">AH743/AD743</f>
        <v>0.02</v>
      </c>
      <c r="AJ743" s="727">
        <v>0.77470399999999995</v>
      </c>
      <c r="AK743" s="88">
        <f t="shared" ref="AK743:AK745" si="1158">AL743/Z743</f>
        <v>0.70715407822222232</v>
      </c>
      <c r="AL743" s="88">
        <f t="shared" ref="AL743:AL745" si="1159">AF743-(AF743*AJ743)</f>
        <v>12.728773408000002</v>
      </c>
      <c r="AM743" s="88">
        <f t="shared" ref="AM743:AM745" si="1160">AL743/AA743*1000</f>
        <v>14.143081564444445</v>
      </c>
      <c r="AN743" t="s">
        <v>2826</v>
      </c>
      <c r="AO743" s="88" t="s">
        <v>2711</v>
      </c>
    </row>
    <row r="744" spans="1:41" s="5" customFormat="1" ht="19.5" customHeight="1" thickBot="1">
      <c r="A744" s="769" t="s">
        <v>1940</v>
      </c>
      <c r="B744" t="str">
        <f>+CONCATENATE(A744,"*",AH744)</f>
        <v>788027*1</v>
      </c>
      <c r="C744"/>
      <c r="D744" s="300" t="s">
        <v>1942</v>
      </c>
      <c r="E744" s="1033"/>
      <c r="F744" s="408"/>
      <c r="G744" s="8">
        <v>50</v>
      </c>
      <c r="H744" s="310"/>
      <c r="I744" s="417"/>
      <c r="J744" s="417"/>
      <c r="K744" t="s">
        <v>2604</v>
      </c>
      <c r="L744" s="63" t="s">
        <v>2615</v>
      </c>
      <c r="M744" s="16"/>
      <c r="N744" s="63"/>
      <c r="O744" s="482" t="s">
        <v>5</v>
      </c>
      <c r="P744" s="483">
        <v>20</v>
      </c>
      <c r="Q744" s="483">
        <v>20</v>
      </c>
      <c r="R744" s="706" t="str">
        <f>CONCATENATE(Tableau1[[#This Row],[LONGUEUR UNITE]],"X",Tableau1[[#This Row],[LARGEUR UNITE]])</f>
        <v>20X20</v>
      </c>
      <c r="S744" s="16" t="s">
        <v>2064</v>
      </c>
      <c r="T744" s="16"/>
      <c r="U744" s="63" t="s">
        <v>1261</v>
      </c>
      <c r="V744" s="171" t="s">
        <v>5</v>
      </c>
      <c r="W744" s="171" t="s">
        <v>2104</v>
      </c>
      <c r="X744" s="45" t="s">
        <v>2185</v>
      </c>
      <c r="Y744" s="58" t="s">
        <v>2186</v>
      </c>
      <c r="Z744" s="175">
        <v>18</v>
      </c>
      <c r="AA744" s="92">
        <v>900</v>
      </c>
      <c r="AB744"/>
      <c r="AC744" s="58"/>
      <c r="AD744" s="175">
        <v>50</v>
      </c>
      <c r="AE744" s="278">
        <f t="shared" si="1155"/>
        <v>3.1387777777777774</v>
      </c>
      <c r="AF744" s="268">
        <v>56.497999999999998</v>
      </c>
      <c r="AG744" s="278">
        <f t="shared" si="1156"/>
        <v>62.775555555555556</v>
      </c>
      <c r="AH744" s="404">
        <v>1</v>
      </c>
      <c r="AI744" s="404">
        <f t="shared" si="1157"/>
        <v>0.02</v>
      </c>
      <c r="AJ744" s="727">
        <v>0.77470399999999995</v>
      </c>
      <c r="AK744" s="88">
        <f t="shared" si="1158"/>
        <v>0.70715407822222232</v>
      </c>
      <c r="AL744" s="88">
        <f t="shared" si="1159"/>
        <v>12.728773408000002</v>
      </c>
      <c r="AM744" s="88">
        <f t="shared" si="1160"/>
        <v>14.143081564444445</v>
      </c>
      <c r="AN744" t="s">
        <v>2826</v>
      </c>
      <c r="AO744" s="1053" t="s">
        <v>2711</v>
      </c>
    </row>
    <row r="745" spans="1:41" ht="19.5" customHeight="1" thickBot="1">
      <c r="A745" s="769" t="s">
        <v>1941</v>
      </c>
      <c r="B745" t="str">
        <f>+CONCATENATE(A745,"*",AH745)</f>
        <v>788028*1</v>
      </c>
      <c r="D745" s="300" t="s">
        <v>1943</v>
      </c>
      <c r="E745" s="1033"/>
      <c r="G745" s="8">
        <v>50</v>
      </c>
      <c r="H745" s="310"/>
      <c r="I745" s="417"/>
      <c r="J745" s="417"/>
      <c r="K745" t="s">
        <v>2604</v>
      </c>
      <c r="L745" s="63" t="s">
        <v>2615</v>
      </c>
      <c r="M745" s="16"/>
      <c r="N745" s="63"/>
      <c r="O745" s="482" t="s">
        <v>5</v>
      </c>
      <c r="P745" s="483">
        <v>20</v>
      </c>
      <c r="Q745" s="483">
        <v>20</v>
      </c>
      <c r="R745" s="706" t="str">
        <f>CONCATENATE(Tableau1[[#This Row],[LONGUEUR UNITE]],"X",Tableau1[[#This Row],[LARGEUR UNITE]])</f>
        <v>20X20</v>
      </c>
      <c r="S745" s="16" t="s">
        <v>2064</v>
      </c>
      <c r="T745" s="16"/>
      <c r="U745" s="63" t="s">
        <v>1261</v>
      </c>
      <c r="V745" s="171" t="s">
        <v>5</v>
      </c>
      <c r="W745" s="171" t="s">
        <v>2104</v>
      </c>
      <c r="X745" s="45" t="s">
        <v>2187</v>
      </c>
      <c r="Y745" s="58" t="s">
        <v>2188</v>
      </c>
      <c r="Z745" s="175">
        <v>18</v>
      </c>
      <c r="AA745" s="92">
        <v>900</v>
      </c>
      <c r="AC745" s="58"/>
      <c r="AD745" s="175">
        <v>50</v>
      </c>
      <c r="AE745" s="278">
        <f t="shared" si="1155"/>
        <v>3.1387777777777774</v>
      </c>
      <c r="AF745" s="268">
        <v>56.497999999999998</v>
      </c>
      <c r="AG745" s="278">
        <f t="shared" si="1156"/>
        <v>62.775555555555556</v>
      </c>
      <c r="AH745" s="404">
        <v>1</v>
      </c>
      <c r="AI745" s="404">
        <f t="shared" si="1157"/>
        <v>0.02</v>
      </c>
      <c r="AJ745" s="727">
        <v>0.77470399999999995</v>
      </c>
      <c r="AK745" s="88">
        <f t="shared" si="1158"/>
        <v>0.70715407822222232</v>
      </c>
      <c r="AL745" s="88">
        <f t="shared" si="1159"/>
        <v>12.728773408000002</v>
      </c>
      <c r="AM745" s="88">
        <f t="shared" si="1160"/>
        <v>14.143081564444445</v>
      </c>
      <c r="AN745" t="s">
        <v>2826</v>
      </c>
      <c r="AO745" s="88" t="s">
        <v>2711</v>
      </c>
    </row>
    <row r="746" spans="1:41" ht="19.5" customHeight="1">
      <c r="A746" s="741"/>
      <c r="B746" s="5"/>
      <c r="C746" s="5"/>
      <c r="D746" s="42"/>
      <c r="E746" s="1042"/>
      <c r="F746" s="484"/>
      <c r="G746" s="226"/>
      <c r="H746" s="304"/>
      <c r="I746" s="406"/>
      <c r="J746" s="406"/>
      <c r="K746" s="60"/>
      <c r="L746" s="61"/>
      <c r="M746" s="61"/>
      <c r="N746" s="68"/>
      <c r="O746" s="68"/>
      <c r="P746" s="68"/>
      <c r="Q746" s="68"/>
      <c r="R746" s="68"/>
      <c r="S746" s="68"/>
      <c r="T746" s="68"/>
      <c r="U746" s="68"/>
      <c r="V746" s="61"/>
      <c r="W746" s="5"/>
      <c r="X746" s="5"/>
      <c r="Y746" s="5"/>
      <c r="Z746" s="175"/>
      <c r="AA746" s="92"/>
      <c r="AB746" s="271"/>
      <c r="AC746" s="271"/>
      <c r="AD746" s="271"/>
      <c r="AE746" s="279"/>
      <c r="AF746" s="5"/>
      <c r="AG746" s="279"/>
      <c r="AH746" s="404"/>
      <c r="AI746" s="404"/>
      <c r="AJ746" s="88"/>
      <c r="AK746" s="88"/>
      <c r="AL746" s="88"/>
      <c r="AM746" s="88"/>
      <c r="AO746" s="88"/>
    </row>
    <row r="747" spans="1:41" ht="19.5" customHeight="1" thickBot="1">
      <c r="A747" s="745" t="s">
        <v>175</v>
      </c>
      <c r="B747" t="str">
        <f>+CONCATENATE(A747,"*",AH747)</f>
        <v>785086*1</v>
      </c>
      <c r="D747" s="42" t="s">
        <v>1152</v>
      </c>
      <c r="E747" s="1042"/>
      <c r="F747" s="485"/>
      <c r="G747" s="226">
        <v>50</v>
      </c>
      <c r="H747" s="304"/>
      <c r="I747" s="406" t="s">
        <v>1892</v>
      </c>
      <c r="J747" s="406"/>
      <c r="K747" s="58" t="s">
        <v>2604</v>
      </c>
      <c r="L747" s="63" t="s">
        <v>2615</v>
      </c>
      <c r="M747" s="16"/>
      <c r="N747" s="63"/>
      <c r="O747" s="63" t="s">
        <v>5</v>
      </c>
      <c r="P747" s="63">
        <v>38</v>
      </c>
      <c r="Q747" s="63">
        <v>38</v>
      </c>
      <c r="R747" t="str">
        <f>CONCATENATE(Tableau1[[#This Row],[LONGUEUR UNITE]],"X",Tableau1[[#This Row],[LARGEUR UNITE]])</f>
        <v>38X38</v>
      </c>
      <c r="S747" s="16" t="s">
        <v>2064</v>
      </c>
      <c r="T747" s="16"/>
      <c r="U747" s="63" t="s">
        <v>1261</v>
      </c>
      <c r="V747" s="171" t="s">
        <v>5</v>
      </c>
      <c r="W747" s="171" t="s">
        <v>2104</v>
      </c>
      <c r="X747" s="45" t="s">
        <v>2189</v>
      </c>
      <c r="Y747" s="63" t="s">
        <v>2190</v>
      </c>
      <c r="Z747" s="175">
        <v>18</v>
      </c>
      <c r="AA747" s="92">
        <v>900</v>
      </c>
      <c r="AB747" s="271">
        <v>4</v>
      </c>
      <c r="AC747" s="271">
        <v>6</v>
      </c>
      <c r="AD747" s="271">
        <v>24</v>
      </c>
      <c r="AE747" s="278">
        <f t="shared" ref="AE747" si="1161">AF747/Z747</f>
        <v>4.2286111111111104</v>
      </c>
      <c r="AF747" s="268">
        <v>76.114999999999995</v>
      </c>
      <c r="AG747" s="278">
        <f t="shared" ref="AG747:AG750" si="1162">AF747/AA747*1000</f>
        <v>84.572222222222209</v>
      </c>
      <c r="AH747" s="404">
        <v>1</v>
      </c>
      <c r="AI747" s="404">
        <f t="shared" ref="AI747:AI750" si="1163">AH747/AD747</f>
        <v>4.1666666666666664E-2</v>
      </c>
      <c r="AJ747" s="727">
        <v>0.77230799999999999</v>
      </c>
      <c r="AK747" s="88">
        <f t="shared" ref="AK747:AK750" si="1164">AL747/Z747</f>
        <v>0.96282092111111106</v>
      </c>
      <c r="AL747" s="88">
        <f t="shared" ref="AL747:AL750" si="1165">AF747-(AF747*AJ747)</f>
        <v>17.330776579999998</v>
      </c>
      <c r="AM747" s="88">
        <f t="shared" ref="AM747:AM750" si="1166">AL747/AA747*1000</f>
        <v>19.256418422222218</v>
      </c>
      <c r="AN747" t="s">
        <v>2826</v>
      </c>
      <c r="AO747" s="88" t="s">
        <v>2712</v>
      </c>
    </row>
    <row r="748" spans="1:41" ht="19.5" customHeight="1" thickBot="1">
      <c r="A748" s="745" t="s">
        <v>175</v>
      </c>
      <c r="B748" t="str">
        <f>+CONCATENATE(A748,"*",AH748)</f>
        <v>785086*24</v>
      </c>
      <c r="D748" s="42" t="s">
        <v>1152</v>
      </c>
      <c r="E748" s="1042"/>
      <c r="F748" s="485"/>
      <c r="G748" s="226">
        <v>50</v>
      </c>
      <c r="H748" s="304"/>
      <c r="I748" s="406" t="s">
        <v>1892</v>
      </c>
      <c r="J748" s="406"/>
      <c r="K748" s="58" t="s">
        <v>2604</v>
      </c>
      <c r="L748" s="63" t="s">
        <v>2615</v>
      </c>
      <c r="M748" s="16"/>
      <c r="N748" s="63"/>
      <c r="O748" s="63" t="s">
        <v>5</v>
      </c>
      <c r="P748" s="63">
        <v>38</v>
      </c>
      <c r="Q748" s="63">
        <v>38</v>
      </c>
      <c r="R748" t="str">
        <f>CONCATENATE(Tableau1[[#This Row],[LONGUEUR UNITE]],"X",Tableau1[[#This Row],[LARGEUR UNITE]])</f>
        <v>38X38</v>
      </c>
      <c r="S748" s="16" t="s">
        <v>2064</v>
      </c>
      <c r="T748" s="16"/>
      <c r="U748" s="63" t="s">
        <v>1261</v>
      </c>
      <c r="V748" s="171" t="s">
        <v>5</v>
      </c>
      <c r="W748" s="171" t="s">
        <v>2104</v>
      </c>
      <c r="X748" s="45" t="s">
        <v>2189</v>
      </c>
      <c r="Y748" s="63" t="s">
        <v>2190</v>
      </c>
      <c r="Z748" s="175">
        <v>18</v>
      </c>
      <c r="AA748" s="92">
        <v>900</v>
      </c>
      <c r="AB748" s="271">
        <v>4</v>
      </c>
      <c r="AC748" s="271">
        <v>6</v>
      </c>
      <c r="AD748" s="271">
        <v>24</v>
      </c>
      <c r="AE748" s="278">
        <f t="shared" ref="AE748" si="1167">AF748/Z748</f>
        <v>4.2286111111111104</v>
      </c>
      <c r="AF748" s="268">
        <v>76.114999999999995</v>
      </c>
      <c r="AG748" s="278">
        <f t="shared" si="1162"/>
        <v>84.572222222222209</v>
      </c>
      <c r="AH748" s="404">
        <v>24</v>
      </c>
      <c r="AI748" s="404">
        <f t="shared" si="1163"/>
        <v>1</v>
      </c>
      <c r="AJ748" s="727">
        <v>0.78368899999999997</v>
      </c>
      <c r="AK748" s="88">
        <f t="shared" si="1164"/>
        <v>0.91469509805555582</v>
      </c>
      <c r="AL748" s="88">
        <f t="shared" si="1165"/>
        <v>16.464511765000005</v>
      </c>
      <c r="AM748" s="88">
        <f t="shared" si="1166"/>
        <v>18.293901961111114</v>
      </c>
      <c r="AN748" t="s">
        <v>2826</v>
      </c>
      <c r="AO748" s="88" t="s">
        <v>2712</v>
      </c>
    </row>
    <row r="749" spans="1:41" ht="19.5" customHeight="1" thickBot="1">
      <c r="A749" s="745" t="s">
        <v>175</v>
      </c>
      <c r="B749" t="str">
        <f>+CONCATENATE(A749,"*",AH749)</f>
        <v>785086*72</v>
      </c>
      <c r="D749" s="42" t="s">
        <v>1152</v>
      </c>
      <c r="E749" s="1042"/>
      <c r="F749" s="485"/>
      <c r="G749" s="226">
        <v>50</v>
      </c>
      <c r="H749" s="304"/>
      <c r="I749" s="406" t="s">
        <v>1892</v>
      </c>
      <c r="J749" s="406"/>
      <c r="K749" s="58" t="s">
        <v>2604</v>
      </c>
      <c r="L749" s="63" t="s">
        <v>2615</v>
      </c>
      <c r="M749" s="16"/>
      <c r="N749" s="63"/>
      <c r="O749" s="63" t="s">
        <v>5</v>
      </c>
      <c r="P749" s="63">
        <v>38</v>
      </c>
      <c r="Q749" s="63">
        <v>38</v>
      </c>
      <c r="R749" t="str">
        <f>CONCATENATE(Tableau1[[#This Row],[LONGUEUR UNITE]],"X",Tableau1[[#This Row],[LARGEUR UNITE]])</f>
        <v>38X38</v>
      </c>
      <c r="S749" s="16" t="s">
        <v>2064</v>
      </c>
      <c r="T749" s="16"/>
      <c r="U749" s="63" t="s">
        <v>1261</v>
      </c>
      <c r="V749" s="171" t="s">
        <v>5</v>
      </c>
      <c r="W749" s="171" t="s">
        <v>2104</v>
      </c>
      <c r="X749" s="45" t="s">
        <v>2189</v>
      </c>
      <c r="Y749" s="63" t="s">
        <v>2190</v>
      </c>
      <c r="Z749" s="175">
        <v>18</v>
      </c>
      <c r="AA749" s="92">
        <v>900</v>
      </c>
      <c r="AB749" s="271">
        <v>4</v>
      </c>
      <c r="AC749" s="271">
        <v>6</v>
      </c>
      <c r="AD749" s="271">
        <v>24</v>
      </c>
      <c r="AE749" s="278">
        <f t="shared" ref="AE749" si="1168">AF749/Z749</f>
        <v>4.2286111111111104</v>
      </c>
      <c r="AF749" s="268">
        <v>76.114999999999995</v>
      </c>
      <c r="AG749" s="278">
        <f t="shared" si="1162"/>
        <v>84.572222222222209</v>
      </c>
      <c r="AH749" s="404">
        <v>72</v>
      </c>
      <c r="AI749" s="404">
        <f t="shared" si="1163"/>
        <v>3</v>
      </c>
      <c r="AJ749" s="727">
        <v>0.78823800000000011</v>
      </c>
      <c r="AK749" s="88">
        <f t="shared" si="1164"/>
        <v>0.89545914611111066</v>
      </c>
      <c r="AL749" s="88">
        <f t="shared" si="1165"/>
        <v>16.118264629999992</v>
      </c>
      <c r="AM749" s="88">
        <f t="shared" si="1166"/>
        <v>17.909182922222215</v>
      </c>
      <c r="AN749" t="s">
        <v>2826</v>
      </c>
      <c r="AO749" s="88" t="s">
        <v>2712</v>
      </c>
    </row>
    <row r="750" spans="1:41" ht="19.5" customHeight="1" thickBot="1">
      <c r="A750" s="745" t="s">
        <v>175</v>
      </c>
      <c r="B750" t="str">
        <f>+CONCATENATE(A750,"*",AH750)</f>
        <v>785086*144</v>
      </c>
      <c r="D750" s="42" t="s">
        <v>1152</v>
      </c>
      <c r="E750" s="1042"/>
      <c r="F750" s="485"/>
      <c r="G750" s="226">
        <v>50</v>
      </c>
      <c r="H750" s="304"/>
      <c r="I750" s="406" t="s">
        <v>1892</v>
      </c>
      <c r="J750" s="406"/>
      <c r="K750" s="58" t="s">
        <v>2604</v>
      </c>
      <c r="L750" s="63" t="s">
        <v>2615</v>
      </c>
      <c r="M750" s="16"/>
      <c r="N750" s="63"/>
      <c r="O750" s="63" t="s">
        <v>5</v>
      </c>
      <c r="P750" s="63">
        <v>38</v>
      </c>
      <c r="Q750" s="63">
        <v>38</v>
      </c>
      <c r="R750" t="str">
        <f>CONCATENATE(Tableau1[[#This Row],[LONGUEUR UNITE]],"X",Tableau1[[#This Row],[LARGEUR UNITE]])</f>
        <v>38X38</v>
      </c>
      <c r="S750" s="16" t="s">
        <v>2064</v>
      </c>
      <c r="T750" s="16"/>
      <c r="U750" s="63" t="s">
        <v>1261</v>
      </c>
      <c r="V750" s="171" t="s">
        <v>5</v>
      </c>
      <c r="W750" s="171" t="s">
        <v>2104</v>
      </c>
      <c r="X750" s="45" t="s">
        <v>2189</v>
      </c>
      <c r="Y750" s="63" t="s">
        <v>2190</v>
      </c>
      <c r="Z750" s="175">
        <v>18</v>
      </c>
      <c r="AA750" s="92">
        <v>900</v>
      </c>
      <c r="AB750" s="271">
        <v>4</v>
      </c>
      <c r="AC750" s="271">
        <v>6</v>
      </c>
      <c r="AD750" s="271">
        <v>24</v>
      </c>
      <c r="AE750" s="278">
        <f t="shared" ref="AE750" si="1169">AF750/Z750</f>
        <v>4.2286111111111104</v>
      </c>
      <c r="AF750" s="268">
        <v>76.114999999999995</v>
      </c>
      <c r="AG750" s="278">
        <f t="shared" si="1162"/>
        <v>84.572222222222209</v>
      </c>
      <c r="AH750" s="404">
        <v>144</v>
      </c>
      <c r="AI750" s="404">
        <f t="shared" si="1163"/>
        <v>6</v>
      </c>
      <c r="AJ750" s="727">
        <v>0.79052130000000009</v>
      </c>
      <c r="AK750" s="88">
        <f t="shared" si="1164"/>
        <v>0.88580395836111081</v>
      </c>
      <c r="AL750" s="88">
        <f t="shared" si="1165"/>
        <v>15.944471250499994</v>
      </c>
      <c r="AM750" s="88">
        <f t="shared" si="1166"/>
        <v>17.716079167222215</v>
      </c>
      <c r="AN750" t="s">
        <v>2826</v>
      </c>
      <c r="AO750" s="88" t="s">
        <v>2712</v>
      </c>
    </row>
    <row r="751" spans="1:41" s="5" customFormat="1" ht="19.5" customHeight="1">
      <c r="A751" s="743"/>
      <c r="B751"/>
      <c r="C751"/>
      <c r="D751" s="42"/>
      <c r="E751" s="1042"/>
      <c r="F751" s="485"/>
      <c r="G751" s="226"/>
      <c r="H751" s="304"/>
      <c r="I751" s="406"/>
      <c r="J751" s="406"/>
      <c r="K751" s="58"/>
      <c r="L751" s="63"/>
      <c r="M751" s="63"/>
      <c r="N751" s="63"/>
      <c r="O751" s="63"/>
      <c r="P751" s="63"/>
      <c r="Q751" s="63"/>
      <c r="R751" s="63"/>
      <c r="S751" s="63"/>
      <c r="T751" s="63"/>
      <c r="U751" s="63"/>
      <c r="V751" s="64"/>
      <c r="W751" s="3"/>
      <c r="X751" s="3"/>
      <c r="Y751"/>
      <c r="Z751" s="175"/>
      <c r="AA751" s="92"/>
      <c r="AB751" s="271"/>
      <c r="AC751" s="271"/>
      <c r="AD751" s="271"/>
      <c r="AE751" s="279"/>
      <c r="AF751"/>
      <c r="AG751" s="279"/>
      <c r="AH751" s="404"/>
      <c r="AI751" s="404"/>
      <c r="AJ751" s="727"/>
      <c r="AK751" s="88"/>
      <c r="AL751" s="88"/>
      <c r="AM751" s="88"/>
      <c r="AN751"/>
      <c r="AO751" s="1053"/>
    </row>
    <row r="752" spans="1:41" ht="19.5" customHeight="1" thickBot="1">
      <c r="A752" s="745" t="s">
        <v>176</v>
      </c>
      <c r="B752" t="str">
        <f t="shared" ref="B752:B757" si="1170">+CONCATENATE(A752,"*",AH752)</f>
        <v>787023*1</v>
      </c>
      <c r="D752" s="42" t="s">
        <v>1097</v>
      </c>
      <c r="E752" s="1042"/>
      <c r="F752" s="485"/>
      <c r="G752" s="226">
        <v>50</v>
      </c>
      <c r="H752" s="304"/>
      <c r="I752" s="406" t="s">
        <v>2050</v>
      </c>
      <c r="J752" s="406"/>
      <c r="K752" s="58" t="s">
        <v>2604</v>
      </c>
      <c r="L752" s="63" t="s">
        <v>2615</v>
      </c>
      <c r="M752" s="16"/>
      <c r="N752" s="63"/>
      <c r="O752" s="63" t="s">
        <v>541</v>
      </c>
      <c r="P752" s="63">
        <v>38</v>
      </c>
      <c r="Q752" s="63">
        <v>38</v>
      </c>
      <c r="R752" t="str">
        <f>CONCATENATE(Tableau1[[#This Row],[LONGUEUR UNITE]],"X",Tableau1[[#This Row],[LARGEUR UNITE]])</f>
        <v>38X38</v>
      </c>
      <c r="S752" s="16" t="s">
        <v>2064</v>
      </c>
      <c r="T752" s="16"/>
      <c r="U752" s="63" t="s">
        <v>1261</v>
      </c>
      <c r="V752" s="63" t="s">
        <v>2066</v>
      </c>
      <c r="W752" s="171" t="s">
        <v>2104</v>
      </c>
      <c r="X752" s="45" t="s">
        <v>2191</v>
      </c>
      <c r="Y752" s="63" t="s">
        <v>2192</v>
      </c>
      <c r="Z752" s="175">
        <v>18</v>
      </c>
      <c r="AA752" s="92">
        <v>900</v>
      </c>
      <c r="AB752" s="271">
        <v>4</v>
      </c>
      <c r="AC752" s="271">
        <v>6</v>
      </c>
      <c r="AD752" s="271">
        <v>24</v>
      </c>
      <c r="AE752" s="278">
        <f t="shared" ref="AE752:AE756" si="1171">AF752/Z752</f>
        <v>5.051277777777778</v>
      </c>
      <c r="AF752" s="268">
        <v>90.923000000000002</v>
      </c>
      <c r="AG752" s="278">
        <f t="shared" ref="AG752:AG757" si="1172">AF752/AA752*1000</f>
        <v>101.02555555555556</v>
      </c>
      <c r="AH752" s="404">
        <v>1</v>
      </c>
      <c r="AI752" s="404">
        <f t="shared" ref="AI752:AI757" si="1173">AH752/AD752</f>
        <v>4.1666666666666664E-2</v>
      </c>
      <c r="AJ752" s="727">
        <v>0.77230799999999999</v>
      </c>
      <c r="AK752" s="88">
        <f t="shared" ref="AK752:AK757" si="1174">AL752/Z752</f>
        <v>1.1501355397777777</v>
      </c>
      <c r="AL752" s="88">
        <f t="shared" ref="AL752:AL757" si="1175">AF752-(AF752*AJ752)</f>
        <v>20.702439716000001</v>
      </c>
      <c r="AM752" s="88">
        <f t="shared" ref="AM752:AM757" si="1176">AL752/AA752*1000</f>
        <v>23.002710795555554</v>
      </c>
      <c r="AN752" t="s">
        <v>2826</v>
      </c>
      <c r="AO752" s="88" t="s">
        <v>2713</v>
      </c>
    </row>
    <row r="753" spans="1:41" ht="19.5" customHeight="1" thickBot="1">
      <c r="A753" s="745" t="s">
        <v>176</v>
      </c>
      <c r="B753" t="str">
        <f t="shared" si="1170"/>
        <v>787023*24</v>
      </c>
      <c r="D753" s="42" t="s">
        <v>1097</v>
      </c>
      <c r="E753" s="1042"/>
      <c r="F753" s="485"/>
      <c r="G753" s="226">
        <v>50</v>
      </c>
      <c r="H753" s="304"/>
      <c r="I753" s="406" t="s">
        <v>2050</v>
      </c>
      <c r="J753" s="406"/>
      <c r="K753" s="58" t="s">
        <v>2604</v>
      </c>
      <c r="L753" s="63" t="s">
        <v>2615</v>
      </c>
      <c r="M753" s="16"/>
      <c r="N753" s="63"/>
      <c r="O753" s="63" t="s">
        <v>541</v>
      </c>
      <c r="P753" s="63">
        <v>38</v>
      </c>
      <c r="Q753" s="63">
        <v>38</v>
      </c>
      <c r="R753" t="str">
        <f>CONCATENATE(Tableau1[[#This Row],[LONGUEUR UNITE]],"X",Tableau1[[#This Row],[LARGEUR UNITE]])</f>
        <v>38X38</v>
      </c>
      <c r="S753" s="16" t="s">
        <v>2064</v>
      </c>
      <c r="T753" s="16"/>
      <c r="U753" s="63" t="s">
        <v>1261</v>
      </c>
      <c r="V753" s="63" t="s">
        <v>2066</v>
      </c>
      <c r="W753" s="171" t="s">
        <v>2104</v>
      </c>
      <c r="X753" s="45" t="s">
        <v>2191</v>
      </c>
      <c r="Y753" s="63" t="s">
        <v>2192</v>
      </c>
      <c r="Z753" s="175">
        <v>18</v>
      </c>
      <c r="AA753" s="92">
        <v>900</v>
      </c>
      <c r="AB753" s="271">
        <v>4</v>
      </c>
      <c r="AC753" s="271">
        <v>6</v>
      </c>
      <c r="AD753" s="271">
        <v>24</v>
      </c>
      <c r="AE753" s="278">
        <f t="shared" ref="AE753" si="1177">AF753/Z753</f>
        <v>5.051277777777778</v>
      </c>
      <c r="AF753" s="268">
        <v>90.923000000000002</v>
      </c>
      <c r="AG753" s="278">
        <f t="shared" si="1172"/>
        <v>101.02555555555556</v>
      </c>
      <c r="AH753" s="404">
        <v>24</v>
      </c>
      <c r="AI753" s="404">
        <f t="shared" si="1173"/>
        <v>1</v>
      </c>
      <c r="AJ753" s="727">
        <v>0.78369100000000003</v>
      </c>
      <c r="AK753" s="88">
        <f t="shared" si="1174"/>
        <v>1.0926368448333332</v>
      </c>
      <c r="AL753" s="88">
        <f t="shared" si="1175"/>
        <v>19.667463206999997</v>
      </c>
      <c r="AM753" s="88">
        <f t="shared" si="1176"/>
        <v>21.852736896666663</v>
      </c>
      <c r="AN753" t="s">
        <v>2826</v>
      </c>
      <c r="AO753" s="88" t="s">
        <v>2713</v>
      </c>
    </row>
    <row r="754" spans="1:41" ht="19.5" customHeight="1" thickBot="1">
      <c r="A754" s="745" t="s">
        <v>177</v>
      </c>
      <c r="B754" t="str">
        <f t="shared" si="1170"/>
        <v>785226*1</v>
      </c>
      <c r="D754" s="42" t="s">
        <v>1074</v>
      </c>
      <c r="E754" s="1042"/>
      <c r="F754" s="485"/>
      <c r="G754" s="226">
        <v>50</v>
      </c>
      <c r="H754" s="304"/>
      <c r="I754" s="406"/>
      <c r="J754" s="406"/>
      <c r="K754" s="58" t="s">
        <v>2604</v>
      </c>
      <c r="L754" s="63" t="s">
        <v>2615</v>
      </c>
      <c r="M754" s="16"/>
      <c r="N754" s="63"/>
      <c r="O754" s="63" t="s">
        <v>541</v>
      </c>
      <c r="P754" s="63">
        <v>38</v>
      </c>
      <c r="Q754" s="63">
        <v>38</v>
      </c>
      <c r="R754" t="str">
        <f>CONCATENATE(Tableau1[[#This Row],[LONGUEUR UNITE]],"X",Tableau1[[#This Row],[LARGEUR UNITE]])</f>
        <v>38X38</v>
      </c>
      <c r="S754" s="16" t="s">
        <v>2064</v>
      </c>
      <c r="T754" s="16"/>
      <c r="U754" s="63" t="s">
        <v>1261</v>
      </c>
      <c r="V754" s="63" t="s">
        <v>2068</v>
      </c>
      <c r="W754" s="171" t="s">
        <v>2104</v>
      </c>
      <c r="X754" s="45" t="s">
        <v>2193</v>
      </c>
      <c r="Y754" s="63" t="s">
        <v>2194</v>
      </c>
      <c r="Z754" s="175">
        <v>18</v>
      </c>
      <c r="AA754" s="92">
        <v>900</v>
      </c>
      <c r="AB754" s="271">
        <v>4</v>
      </c>
      <c r="AC754" s="271">
        <v>6</v>
      </c>
      <c r="AD754" s="271">
        <v>24</v>
      </c>
      <c r="AE754" s="278">
        <f t="shared" si="1171"/>
        <v>5.051277777777778</v>
      </c>
      <c r="AF754" s="268">
        <v>90.923000000000002</v>
      </c>
      <c r="AG754" s="278">
        <f t="shared" si="1172"/>
        <v>101.02555555555556</v>
      </c>
      <c r="AH754" s="404">
        <v>1</v>
      </c>
      <c r="AI754" s="404">
        <f t="shared" si="1173"/>
        <v>4.1666666666666664E-2</v>
      </c>
      <c r="AJ754" s="727">
        <v>0.77230799999999999</v>
      </c>
      <c r="AK754" s="88">
        <f t="shared" si="1174"/>
        <v>1.1501355397777777</v>
      </c>
      <c r="AL754" s="88">
        <f t="shared" si="1175"/>
        <v>20.702439716000001</v>
      </c>
      <c r="AM754" s="88">
        <f t="shared" si="1176"/>
        <v>23.002710795555554</v>
      </c>
      <c r="AN754" t="s">
        <v>2826</v>
      </c>
      <c r="AO754" s="88" t="s">
        <v>2713</v>
      </c>
    </row>
    <row r="755" spans="1:41" ht="19.5" customHeight="1" thickBot="1">
      <c r="A755" s="745" t="s">
        <v>177</v>
      </c>
      <c r="B755" t="str">
        <f t="shared" si="1170"/>
        <v>785226*24</v>
      </c>
      <c r="D755" s="42" t="s">
        <v>1074</v>
      </c>
      <c r="E755" s="1042"/>
      <c r="F755" s="485"/>
      <c r="G755" s="226">
        <v>50</v>
      </c>
      <c r="H755" s="304"/>
      <c r="I755" s="406"/>
      <c r="J755" s="406"/>
      <c r="K755" s="58" t="s">
        <v>2604</v>
      </c>
      <c r="L755" s="63" t="s">
        <v>2615</v>
      </c>
      <c r="M755" s="16"/>
      <c r="N755" s="63"/>
      <c r="O755" s="63" t="s">
        <v>541</v>
      </c>
      <c r="P755" s="63">
        <v>38</v>
      </c>
      <c r="Q755" s="63">
        <v>38</v>
      </c>
      <c r="R755" t="str">
        <f>CONCATENATE(Tableau1[[#This Row],[LONGUEUR UNITE]],"X",Tableau1[[#This Row],[LARGEUR UNITE]])</f>
        <v>38X38</v>
      </c>
      <c r="S755" s="16" t="s">
        <v>2064</v>
      </c>
      <c r="T755" s="16"/>
      <c r="U755" s="63" t="s">
        <v>1261</v>
      </c>
      <c r="V755" s="63" t="s">
        <v>2068</v>
      </c>
      <c r="W755" s="171" t="s">
        <v>2104</v>
      </c>
      <c r="X755" s="45" t="s">
        <v>2193</v>
      </c>
      <c r="Y755" s="63" t="s">
        <v>2194</v>
      </c>
      <c r="Z755" s="175">
        <v>18</v>
      </c>
      <c r="AA755" s="92">
        <v>900</v>
      </c>
      <c r="AB755" s="271">
        <v>4</v>
      </c>
      <c r="AC755" s="271">
        <v>6</v>
      </c>
      <c r="AD755" s="271">
        <v>24</v>
      </c>
      <c r="AE755" s="278">
        <f t="shared" ref="AE755" si="1178">AF755/Z755</f>
        <v>5.051277777777778</v>
      </c>
      <c r="AF755" s="268">
        <v>90.923000000000002</v>
      </c>
      <c r="AG755" s="278">
        <f t="shared" si="1172"/>
        <v>101.02555555555556</v>
      </c>
      <c r="AH755" s="404">
        <v>24</v>
      </c>
      <c r="AI755" s="404">
        <f t="shared" si="1173"/>
        <v>1</v>
      </c>
      <c r="AJ755" s="727">
        <v>0.78369100000000003</v>
      </c>
      <c r="AK755" s="88">
        <f t="shared" si="1174"/>
        <v>1.0926368448333332</v>
      </c>
      <c r="AL755" s="88">
        <f t="shared" si="1175"/>
        <v>19.667463206999997</v>
      </c>
      <c r="AM755" s="88">
        <f t="shared" si="1176"/>
        <v>21.852736896666663</v>
      </c>
      <c r="AN755" t="s">
        <v>2826</v>
      </c>
      <c r="AO755" s="88" t="s">
        <v>2713</v>
      </c>
    </row>
    <row r="756" spans="1:41" ht="19.5" customHeight="1" thickBot="1">
      <c r="A756" s="745" t="s">
        <v>178</v>
      </c>
      <c r="B756" t="str">
        <f t="shared" si="1170"/>
        <v>787028*1</v>
      </c>
      <c r="D756" s="42" t="s">
        <v>1098</v>
      </c>
      <c r="E756" s="1042"/>
      <c r="F756" s="485"/>
      <c r="G756" s="226">
        <v>50</v>
      </c>
      <c r="H756" s="304"/>
      <c r="I756" s="406"/>
      <c r="J756" s="406"/>
      <c r="K756" s="58" t="s">
        <v>2604</v>
      </c>
      <c r="L756" s="63" t="s">
        <v>2615</v>
      </c>
      <c r="M756" s="16"/>
      <c r="N756" s="63"/>
      <c r="O756" s="63" t="s">
        <v>541</v>
      </c>
      <c r="P756" s="63">
        <v>38</v>
      </c>
      <c r="Q756" s="63">
        <v>38</v>
      </c>
      <c r="R756" t="str">
        <f>CONCATENATE(Tableau1[[#This Row],[LONGUEUR UNITE]],"X",Tableau1[[#This Row],[LARGEUR UNITE]])</f>
        <v>38X38</v>
      </c>
      <c r="S756" s="16" t="s">
        <v>2064</v>
      </c>
      <c r="T756" s="16"/>
      <c r="U756" s="63" t="s">
        <v>1261</v>
      </c>
      <c r="V756" s="63" t="s">
        <v>2070</v>
      </c>
      <c r="W756" s="171" t="s">
        <v>2104</v>
      </c>
      <c r="X756" s="45" t="s">
        <v>2195</v>
      </c>
      <c r="Y756" s="63" t="s">
        <v>2196</v>
      </c>
      <c r="Z756" s="175">
        <v>18</v>
      </c>
      <c r="AA756" s="92">
        <v>900</v>
      </c>
      <c r="AB756" s="271">
        <v>4</v>
      </c>
      <c r="AC756" s="271">
        <v>6</v>
      </c>
      <c r="AD756" s="271">
        <v>24</v>
      </c>
      <c r="AE756" s="278">
        <f t="shared" si="1171"/>
        <v>5.051277777777778</v>
      </c>
      <c r="AF756" s="268">
        <v>90.923000000000002</v>
      </c>
      <c r="AG756" s="278">
        <f t="shared" si="1172"/>
        <v>101.02555555555556</v>
      </c>
      <c r="AH756" s="404">
        <v>1</v>
      </c>
      <c r="AI756" s="404">
        <f t="shared" si="1173"/>
        <v>4.1666666666666664E-2</v>
      </c>
      <c r="AJ756" s="727">
        <v>0.77230799999999999</v>
      </c>
      <c r="AK756" s="88">
        <f t="shared" si="1174"/>
        <v>1.1501355397777777</v>
      </c>
      <c r="AL756" s="88">
        <f t="shared" si="1175"/>
        <v>20.702439716000001</v>
      </c>
      <c r="AM756" s="88">
        <f t="shared" si="1176"/>
        <v>23.002710795555554</v>
      </c>
      <c r="AN756" t="s">
        <v>2826</v>
      </c>
      <c r="AO756" s="88" t="s">
        <v>2713</v>
      </c>
    </row>
    <row r="757" spans="1:41" ht="19.5" customHeight="1" thickBot="1">
      <c r="A757" s="745" t="s">
        <v>178</v>
      </c>
      <c r="B757" t="str">
        <f t="shared" si="1170"/>
        <v>787028*24</v>
      </c>
      <c r="D757" s="42" t="s">
        <v>1098</v>
      </c>
      <c r="E757" s="1042"/>
      <c r="F757" s="485"/>
      <c r="G757" s="226">
        <v>50</v>
      </c>
      <c r="H757" s="304"/>
      <c r="I757" s="406"/>
      <c r="J757" s="406"/>
      <c r="K757" s="58" t="s">
        <v>2604</v>
      </c>
      <c r="L757" s="63" t="s">
        <v>2615</v>
      </c>
      <c r="M757" s="16"/>
      <c r="N757" s="63"/>
      <c r="O757" s="63" t="s">
        <v>541</v>
      </c>
      <c r="P757" s="63">
        <v>38</v>
      </c>
      <c r="Q757" s="63">
        <v>38</v>
      </c>
      <c r="R757" t="str">
        <f>CONCATENATE(Tableau1[[#This Row],[LONGUEUR UNITE]],"X",Tableau1[[#This Row],[LARGEUR UNITE]])</f>
        <v>38X38</v>
      </c>
      <c r="S757" s="16" t="s">
        <v>2064</v>
      </c>
      <c r="T757" s="16"/>
      <c r="U757" s="63" t="s">
        <v>1261</v>
      </c>
      <c r="V757" s="63" t="s">
        <v>2070</v>
      </c>
      <c r="W757" s="171" t="s">
        <v>2104</v>
      </c>
      <c r="X757" s="45" t="s">
        <v>2195</v>
      </c>
      <c r="Y757" s="63" t="s">
        <v>2196</v>
      </c>
      <c r="Z757" s="175">
        <v>18</v>
      </c>
      <c r="AA757" s="92">
        <v>900</v>
      </c>
      <c r="AB757" s="271">
        <v>4</v>
      </c>
      <c r="AC757" s="271">
        <v>6</v>
      </c>
      <c r="AD757" s="271">
        <v>24</v>
      </c>
      <c r="AE757" s="278">
        <f t="shared" ref="AE757" si="1179">AF757/Z757</f>
        <v>5.051277777777778</v>
      </c>
      <c r="AF757" s="268">
        <v>90.923000000000002</v>
      </c>
      <c r="AG757" s="278">
        <f t="shared" si="1172"/>
        <v>101.02555555555556</v>
      </c>
      <c r="AH757" s="404">
        <v>24</v>
      </c>
      <c r="AI757" s="404">
        <f t="shared" si="1173"/>
        <v>1</v>
      </c>
      <c r="AJ757" s="727">
        <v>0.78369100000000003</v>
      </c>
      <c r="AK757" s="88">
        <f t="shared" si="1174"/>
        <v>1.0926368448333332</v>
      </c>
      <c r="AL757" s="88">
        <f t="shared" si="1175"/>
        <v>19.667463206999997</v>
      </c>
      <c r="AM757" s="88">
        <f t="shared" si="1176"/>
        <v>21.852736896666663</v>
      </c>
      <c r="AN757" t="s">
        <v>2826</v>
      </c>
      <c r="AO757" s="88" t="s">
        <v>2713</v>
      </c>
    </row>
    <row r="758" spans="1:41" ht="19.5" customHeight="1">
      <c r="A758" s="743"/>
      <c r="D758" s="42"/>
      <c r="E758" s="1042"/>
      <c r="F758" s="485"/>
      <c r="G758" s="226"/>
      <c r="H758" s="304"/>
      <c r="I758" s="406"/>
      <c r="J758" s="406"/>
      <c r="K758" s="58"/>
      <c r="L758" s="63"/>
      <c r="M758" s="63"/>
      <c r="N758" s="63"/>
      <c r="O758" s="63"/>
      <c r="P758" s="63"/>
      <c r="Q758" s="63"/>
      <c r="R758" s="63"/>
      <c r="S758" s="63"/>
      <c r="T758" s="63"/>
      <c r="U758" s="63"/>
      <c r="V758" s="64"/>
      <c r="W758" s="3"/>
      <c r="X758" s="3"/>
      <c r="Z758" s="175"/>
      <c r="AA758" s="92"/>
      <c r="AB758" s="271"/>
      <c r="AC758" s="271"/>
      <c r="AD758" s="271"/>
      <c r="AE758" s="279"/>
      <c r="AF758"/>
      <c r="AG758" s="279"/>
      <c r="AH758" s="404"/>
      <c r="AI758" s="404"/>
      <c r="AJ758" s="727"/>
      <c r="AK758" s="88"/>
      <c r="AL758" s="88"/>
      <c r="AM758" s="88"/>
      <c r="AO758" s="88"/>
    </row>
    <row r="759" spans="1:41" ht="19.5" customHeight="1" thickBot="1">
      <c r="A759" s="745" t="s">
        <v>179</v>
      </c>
      <c r="B759" t="str">
        <f t="shared" ref="B759:B771" si="1180">+CONCATENATE(A759,"*",AH759)</f>
        <v>785126*1</v>
      </c>
      <c r="D759" s="42" t="s">
        <v>1208</v>
      </c>
      <c r="E759" s="1042"/>
      <c r="F759" s="485"/>
      <c r="G759" s="226">
        <v>50</v>
      </c>
      <c r="H759" s="304"/>
      <c r="I759" s="406" t="s">
        <v>1893</v>
      </c>
      <c r="J759" s="406"/>
      <c r="K759" s="58" t="s">
        <v>2604</v>
      </c>
      <c r="L759" s="63" t="s">
        <v>2615</v>
      </c>
      <c r="M759" s="16"/>
      <c r="N759" s="63"/>
      <c r="O759" s="63" t="s">
        <v>2071</v>
      </c>
      <c r="P759" s="63">
        <v>38</v>
      </c>
      <c r="Q759" s="63">
        <v>38</v>
      </c>
      <c r="R759" t="str">
        <f>CONCATENATE(Tableau1[[#This Row],[LONGUEUR UNITE]],"X",Tableau1[[#This Row],[LARGEUR UNITE]])</f>
        <v>38X38</v>
      </c>
      <c r="S759" s="16" t="s">
        <v>2064</v>
      </c>
      <c r="T759" s="16"/>
      <c r="U759" s="63" t="s">
        <v>1261</v>
      </c>
      <c r="V759" s="63" t="s">
        <v>2197</v>
      </c>
      <c r="W759" s="171" t="s">
        <v>2104</v>
      </c>
      <c r="X759" s="45" t="s">
        <v>2198</v>
      </c>
      <c r="Y759" s="63" t="s">
        <v>2199</v>
      </c>
      <c r="Z759" s="175">
        <v>18</v>
      </c>
      <c r="AA759" s="92">
        <v>900</v>
      </c>
      <c r="AB759" s="271">
        <v>4</v>
      </c>
      <c r="AC759" s="271">
        <v>6</v>
      </c>
      <c r="AD759" s="271">
        <v>24</v>
      </c>
      <c r="AE759" s="278">
        <f t="shared" ref="AE759:AE771" si="1181">AF759/Z759</f>
        <v>5.5680000000000005</v>
      </c>
      <c r="AF759" s="268">
        <v>100.224</v>
      </c>
      <c r="AG759" s="278">
        <f t="shared" ref="AG759:AG771" si="1182">AF759/AA759*1000</f>
        <v>111.36</v>
      </c>
      <c r="AH759" s="404">
        <v>1</v>
      </c>
      <c r="AI759" s="404">
        <f t="shared" ref="AI759:AI771" si="1183">AH759/AD759</f>
        <v>4.1666666666666664E-2</v>
      </c>
      <c r="AJ759" s="727">
        <v>0.77230799999999999</v>
      </c>
      <c r="AK759" s="88">
        <f t="shared" ref="AK759:AK771" si="1184">AL759/Z759</f>
        <v>1.2677890560000005</v>
      </c>
      <c r="AL759" s="88">
        <f t="shared" ref="AL759:AL771" si="1185">AF759-(AF759*AJ759)</f>
        <v>22.820203008000007</v>
      </c>
      <c r="AM759" s="88">
        <f t="shared" ref="AM759:AM771" si="1186">AL759/AA759*1000</f>
        <v>25.355781120000007</v>
      </c>
      <c r="AN759" t="s">
        <v>2826</v>
      </c>
      <c r="AO759" s="88" t="s">
        <v>2714</v>
      </c>
    </row>
    <row r="760" spans="1:41" ht="19.5" customHeight="1" thickBot="1">
      <c r="A760" s="745" t="s">
        <v>179</v>
      </c>
      <c r="B760" t="str">
        <f t="shared" ref="B760" si="1187">+CONCATENATE(A760,"*",AH760)</f>
        <v>785126*24</v>
      </c>
      <c r="D760" s="42" t="s">
        <v>1208</v>
      </c>
      <c r="E760" s="1042"/>
      <c r="F760" s="485"/>
      <c r="G760" s="226">
        <v>50</v>
      </c>
      <c r="H760" s="304"/>
      <c r="I760" s="406" t="s">
        <v>1893</v>
      </c>
      <c r="J760" s="406"/>
      <c r="K760" s="58" t="s">
        <v>2604</v>
      </c>
      <c r="L760" s="63" t="s">
        <v>2615</v>
      </c>
      <c r="M760" s="16"/>
      <c r="N760" s="63"/>
      <c r="O760" s="63" t="s">
        <v>2071</v>
      </c>
      <c r="P760" s="63">
        <v>38</v>
      </c>
      <c r="Q760" s="63">
        <v>38</v>
      </c>
      <c r="R760" t="str">
        <f>CONCATENATE(Tableau1[[#This Row],[LONGUEUR UNITE]],"X",Tableau1[[#This Row],[LARGEUR UNITE]])</f>
        <v>38X38</v>
      </c>
      <c r="S760" s="16" t="s">
        <v>2064</v>
      </c>
      <c r="T760" s="16"/>
      <c r="U760" s="63" t="s">
        <v>1261</v>
      </c>
      <c r="V760" s="63" t="s">
        <v>2197</v>
      </c>
      <c r="W760" s="171" t="s">
        <v>2104</v>
      </c>
      <c r="X760" s="45" t="s">
        <v>2198</v>
      </c>
      <c r="Y760" s="63" t="s">
        <v>2199</v>
      </c>
      <c r="Z760" s="175">
        <v>18</v>
      </c>
      <c r="AA760" s="92">
        <v>900</v>
      </c>
      <c r="AB760" s="271">
        <v>4</v>
      </c>
      <c r="AC760" s="271">
        <v>6</v>
      </c>
      <c r="AD760" s="271">
        <v>24</v>
      </c>
      <c r="AE760" s="278">
        <f t="shared" ref="AE760" si="1188">AF760/Z760</f>
        <v>5.5680000000000005</v>
      </c>
      <c r="AF760" s="268">
        <v>100.224</v>
      </c>
      <c r="AG760" s="278">
        <f t="shared" si="1182"/>
        <v>111.36</v>
      </c>
      <c r="AH760" s="404">
        <v>24</v>
      </c>
      <c r="AI760" s="404">
        <f t="shared" si="1183"/>
        <v>1</v>
      </c>
      <c r="AJ760" s="727">
        <v>0.78369600000000006</v>
      </c>
      <c r="AK760" s="88">
        <f t="shared" si="1184"/>
        <v>1.2043806720000001</v>
      </c>
      <c r="AL760" s="88">
        <f t="shared" si="1185"/>
        <v>21.678852096</v>
      </c>
      <c r="AM760" s="88">
        <f t="shared" si="1186"/>
        <v>24.087613439999998</v>
      </c>
      <c r="AN760" t="s">
        <v>2826</v>
      </c>
      <c r="AO760" s="88" t="s">
        <v>2714</v>
      </c>
    </row>
    <row r="761" spans="1:41" ht="19.5" customHeight="1" thickBot="1">
      <c r="A761" s="745" t="s">
        <v>180</v>
      </c>
      <c r="B761" t="str">
        <f t="shared" si="1180"/>
        <v>785156*1</v>
      </c>
      <c r="D761" s="42" t="s">
        <v>1070</v>
      </c>
      <c r="E761" s="1042"/>
      <c r="F761" s="485"/>
      <c r="G761" s="226">
        <v>50</v>
      </c>
      <c r="H761" s="304"/>
      <c r="I761" s="406"/>
      <c r="J761" s="406"/>
      <c r="K761" s="58" t="s">
        <v>2604</v>
      </c>
      <c r="L761" s="63" t="s">
        <v>2615</v>
      </c>
      <c r="M761" s="16"/>
      <c r="N761" s="63"/>
      <c r="O761" s="63" t="s">
        <v>2071</v>
      </c>
      <c r="P761" s="63">
        <v>38</v>
      </c>
      <c r="Q761" s="63">
        <v>38</v>
      </c>
      <c r="R761" t="str">
        <f>CONCATENATE(Tableau1[[#This Row],[LONGUEUR UNITE]],"X",Tableau1[[#This Row],[LARGEUR UNITE]])</f>
        <v>38X38</v>
      </c>
      <c r="S761" s="16" t="s">
        <v>2064</v>
      </c>
      <c r="T761" s="16"/>
      <c r="U761" s="63" t="s">
        <v>1261</v>
      </c>
      <c r="V761" s="63" t="s">
        <v>2076</v>
      </c>
      <c r="W761" s="171" t="s">
        <v>2104</v>
      </c>
      <c r="X761" s="45" t="s">
        <v>2193</v>
      </c>
      <c r="Y761" s="63" t="s">
        <v>2200</v>
      </c>
      <c r="Z761" s="175">
        <v>18</v>
      </c>
      <c r="AA761" s="92">
        <v>900</v>
      </c>
      <c r="AB761" s="271">
        <v>4</v>
      </c>
      <c r="AC761" s="271">
        <v>6</v>
      </c>
      <c r="AD761" s="271">
        <v>24</v>
      </c>
      <c r="AE761" s="278">
        <f t="shared" si="1181"/>
        <v>5.5680000000000005</v>
      </c>
      <c r="AF761" s="268">
        <v>100.224</v>
      </c>
      <c r="AG761" s="278">
        <f t="shared" si="1182"/>
        <v>111.36</v>
      </c>
      <c r="AH761" s="404">
        <v>1</v>
      </c>
      <c r="AI761" s="404">
        <f t="shared" si="1183"/>
        <v>4.1666666666666664E-2</v>
      </c>
      <c r="AJ761" s="727">
        <v>0.77230799999999999</v>
      </c>
      <c r="AK761" s="88">
        <f t="shared" si="1184"/>
        <v>1.2677890560000005</v>
      </c>
      <c r="AL761" s="88">
        <f t="shared" si="1185"/>
        <v>22.820203008000007</v>
      </c>
      <c r="AM761" s="88">
        <f t="shared" si="1186"/>
        <v>25.355781120000007</v>
      </c>
      <c r="AN761" t="s">
        <v>2826</v>
      </c>
      <c r="AO761" s="88" t="s">
        <v>2714</v>
      </c>
    </row>
    <row r="762" spans="1:41" ht="19.5" customHeight="1" thickBot="1">
      <c r="A762" s="745" t="s">
        <v>180</v>
      </c>
      <c r="B762" t="str">
        <f t="shared" ref="B762" si="1189">+CONCATENATE(A762,"*",AH762)</f>
        <v>785156*24</v>
      </c>
      <c r="D762" s="42" t="s">
        <v>1070</v>
      </c>
      <c r="E762" s="1042"/>
      <c r="F762" s="485"/>
      <c r="G762" s="226">
        <v>50</v>
      </c>
      <c r="H762" s="304"/>
      <c r="I762" s="406"/>
      <c r="J762" s="406"/>
      <c r="K762" s="58" t="s">
        <v>2604</v>
      </c>
      <c r="L762" s="63" t="s">
        <v>2615</v>
      </c>
      <c r="M762" s="16"/>
      <c r="N762" s="63"/>
      <c r="O762" s="63" t="s">
        <v>2071</v>
      </c>
      <c r="P762" s="63">
        <v>38</v>
      </c>
      <c r="Q762" s="63">
        <v>38</v>
      </c>
      <c r="R762" t="str">
        <f>CONCATENATE(Tableau1[[#This Row],[LONGUEUR UNITE]],"X",Tableau1[[#This Row],[LARGEUR UNITE]])</f>
        <v>38X38</v>
      </c>
      <c r="S762" s="16" t="s">
        <v>2064</v>
      </c>
      <c r="T762" s="16"/>
      <c r="U762" s="63" t="s">
        <v>1261</v>
      </c>
      <c r="V762" s="63" t="s">
        <v>2076</v>
      </c>
      <c r="W762" s="171" t="s">
        <v>2104</v>
      </c>
      <c r="X762" s="45" t="s">
        <v>2193</v>
      </c>
      <c r="Y762" s="63" t="s">
        <v>2200</v>
      </c>
      <c r="Z762" s="175">
        <v>18</v>
      </c>
      <c r="AA762" s="92">
        <v>900</v>
      </c>
      <c r="AB762" s="271">
        <v>4</v>
      </c>
      <c r="AC762" s="271">
        <v>6</v>
      </c>
      <c r="AD762" s="271">
        <v>24</v>
      </c>
      <c r="AE762" s="278">
        <f t="shared" ref="AE762" si="1190">AF762/Z762</f>
        <v>5.5680000000000005</v>
      </c>
      <c r="AF762" s="268">
        <v>100.224</v>
      </c>
      <c r="AG762" s="278">
        <f t="shared" si="1182"/>
        <v>111.36</v>
      </c>
      <c r="AH762" s="404">
        <v>24</v>
      </c>
      <c r="AI762" s="404">
        <f t="shared" si="1183"/>
        <v>1</v>
      </c>
      <c r="AJ762" s="727">
        <v>0.78369600000000006</v>
      </c>
      <c r="AK762" s="88">
        <f t="shared" si="1184"/>
        <v>1.2043806720000001</v>
      </c>
      <c r="AL762" s="88">
        <f t="shared" si="1185"/>
        <v>21.678852096</v>
      </c>
      <c r="AM762" s="88">
        <f t="shared" si="1186"/>
        <v>24.087613439999998</v>
      </c>
      <c r="AN762" t="s">
        <v>2826</v>
      </c>
      <c r="AO762" s="88" t="s">
        <v>2714</v>
      </c>
    </row>
    <row r="763" spans="1:41" ht="19.5" customHeight="1" thickBot="1">
      <c r="A763" s="745" t="s">
        <v>181</v>
      </c>
      <c r="B763" t="str">
        <f t="shared" si="1180"/>
        <v>785206*1</v>
      </c>
      <c r="D763" s="42" t="s">
        <v>1078</v>
      </c>
      <c r="E763" s="1042"/>
      <c r="F763" s="485"/>
      <c r="G763" s="226">
        <v>50</v>
      </c>
      <c r="H763" s="304"/>
      <c r="I763" s="406"/>
      <c r="J763" s="406"/>
      <c r="K763" s="58" t="s">
        <v>2604</v>
      </c>
      <c r="L763" s="63" t="s">
        <v>2615</v>
      </c>
      <c r="M763" s="16"/>
      <c r="N763" s="63"/>
      <c r="O763" s="63" t="s">
        <v>2071</v>
      </c>
      <c r="P763" s="63">
        <v>38</v>
      </c>
      <c r="Q763" s="63">
        <v>38</v>
      </c>
      <c r="R763" t="str">
        <f>CONCATENATE(Tableau1[[#This Row],[LONGUEUR UNITE]],"X",Tableau1[[#This Row],[LARGEUR UNITE]])</f>
        <v>38X38</v>
      </c>
      <c r="S763" s="16" t="s">
        <v>2064</v>
      </c>
      <c r="T763" s="16"/>
      <c r="U763" s="63" t="s">
        <v>1261</v>
      </c>
      <c r="V763" s="63" t="s">
        <v>2082</v>
      </c>
      <c r="W763" s="171" t="s">
        <v>2104</v>
      </c>
      <c r="X763" s="45" t="s">
        <v>2201</v>
      </c>
      <c r="Y763" s="63" t="s">
        <v>2202</v>
      </c>
      <c r="Z763" s="175">
        <v>18</v>
      </c>
      <c r="AA763" s="92">
        <v>900</v>
      </c>
      <c r="AB763" s="271">
        <v>4</v>
      </c>
      <c r="AC763" s="271">
        <v>6</v>
      </c>
      <c r="AD763" s="271">
        <v>24</v>
      </c>
      <c r="AE763" s="278">
        <f t="shared" si="1181"/>
        <v>5.5680000000000005</v>
      </c>
      <c r="AF763" s="268">
        <v>100.224</v>
      </c>
      <c r="AG763" s="278">
        <f t="shared" si="1182"/>
        <v>111.36</v>
      </c>
      <c r="AH763" s="404">
        <v>1</v>
      </c>
      <c r="AI763" s="404">
        <f t="shared" si="1183"/>
        <v>4.1666666666666664E-2</v>
      </c>
      <c r="AJ763" s="727">
        <v>0.77230799999999999</v>
      </c>
      <c r="AK763" s="88">
        <f t="shared" si="1184"/>
        <v>1.2677890560000005</v>
      </c>
      <c r="AL763" s="88">
        <f t="shared" si="1185"/>
        <v>22.820203008000007</v>
      </c>
      <c r="AM763" s="88">
        <f t="shared" si="1186"/>
        <v>25.355781120000007</v>
      </c>
      <c r="AN763" t="s">
        <v>2826</v>
      </c>
      <c r="AO763" s="88" t="s">
        <v>2714</v>
      </c>
    </row>
    <row r="764" spans="1:41" ht="19.5" customHeight="1" thickBot="1">
      <c r="A764" s="745" t="s">
        <v>181</v>
      </c>
      <c r="B764" t="str">
        <f t="shared" ref="B764" si="1191">+CONCATENATE(A764,"*",AH764)</f>
        <v>785206*24</v>
      </c>
      <c r="D764" s="42" t="s">
        <v>1078</v>
      </c>
      <c r="E764" s="1042"/>
      <c r="F764" s="485"/>
      <c r="G764" s="226">
        <v>50</v>
      </c>
      <c r="H764" s="304"/>
      <c r="I764" s="406"/>
      <c r="J764" s="406"/>
      <c r="K764" s="58" t="s">
        <v>2604</v>
      </c>
      <c r="L764" s="63" t="s">
        <v>2615</v>
      </c>
      <c r="M764" s="16"/>
      <c r="N764" s="63"/>
      <c r="O764" s="63" t="s">
        <v>2071</v>
      </c>
      <c r="P764" s="63">
        <v>38</v>
      </c>
      <c r="Q764" s="63">
        <v>38</v>
      </c>
      <c r="R764" t="str">
        <f>CONCATENATE(Tableau1[[#This Row],[LONGUEUR UNITE]],"X",Tableau1[[#This Row],[LARGEUR UNITE]])</f>
        <v>38X38</v>
      </c>
      <c r="S764" s="16" t="s">
        <v>2064</v>
      </c>
      <c r="T764" s="16"/>
      <c r="U764" s="63" t="s">
        <v>1261</v>
      </c>
      <c r="V764" s="63" t="s">
        <v>2082</v>
      </c>
      <c r="W764" s="171" t="s">
        <v>2104</v>
      </c>
      <c r="X764" s="45" t="s">
        <v>2201</v>
      </c>
      <c r="Y764" s="63" t="s">
        <v>2202</v>
      </c>
      <c r="Z764" s="175">
        <v>18</v>
      </c>
      <c r="AA764" s="92">
        <v>900</v>
      </c>
      <c r="AB764" s="271">
        <v>4</v>
      </c>
      <c r="AC764" s="271">
        <v>6</v>
      </c>
      <c r="AD764" s="271">
        <v>24</v>
      </c>
      <c r="AE764" s="278">
        <f t="shared" ref="AE764" si="1192">AF764/Z764</f>
        <v>5.5680000000000005</v>
      </c>
      <c r="AF764" s="268">
        <v>100.224</v>
      </c>
      <c r="AG764" s="278">
        <f t="shared" si="1182"/>
        <v>111.36</v>
      </c>
      <c r="AH764" s="404">
        <v>24</v>
      </c>
      <c r="AI764" s="404">
        <f t="shared" si="1183"/>
        <v>1</v>
      </c>
      <c r="AJ764" s="727">
        <v>0.78369600000000006</v>
      </c>
      <c r="AK764" s="88">
        <f t="shared" si="1184"/>
        <v>1.2043806720000001</v>
      </c>
      <c r="AL764" s="88">
        <f t="shared" si="1185"/>
        <v>21.678852096</v>
      </c>
      <c r="AM764" s="88">
        <f t="shared" si="1186"/>
        <v>24.087613439999998</v>
      </c>
      <c r="AN764" t="s">
        <v>2826</v>
      </c>
      <c r="AO764" s="88" t="s">
        <v>2714</v>
      </c>
    </row>
    <row r="765" spans="1:41" ht="19.5" customHeight="1" thickBot="1">
      <c r="A765" s="745" t="s">
        <v>182</v>
      </c>
      <c r="B765" t="str">
        <f t="shared" si="1180"/>
        <v>785146*1</v>
      </c>
      <c r="D765" s="42" t="s">
        <v>1069</v>
      </c>
      <c r="E765" s="1042"/>
      <c r="F765" s="485"/>
      <c r="G765" s="226">
        <v>50</v>
      </c>
      <c r="H765" s="304"/>
      <c r="I765" s="406"/>
      <c r="J765" s="406"/>
      <c r="K765" s="58" t="s">
        <v>2604</v>
      </c>
      <c r="L765" s="63" t="s">
        <v>2615</v>
      </c>
      <c r="M765" s="16"/>
      <c r="N765" s="63"/>
      <c r="O765" s="63" t="s">
        <v>2071</v>
      </c>
      <c r="P765" s="63">
        <v>38</v>
      </c>
      <c r="Q765" s="63">
        <v>38</v>
      </c>
      <c r="R765" t="str">
        <f>CONCATENATE(Tableau1[[#This Row],[LONGUEUR UNITE]],"X",Tableau1[[#This Row],[LARGEUR UNITE]])</f>
        <v>38X38</v>
      </c>
      <c r="S765" s="16" t="s">
        <v>2064</v>
      </c>
      <c r="T765" s="16"/>
      <c r="U765" s="63" t="s">
        <v>1261</v>
      </c>
      <c r="V765" s="63" t="s">
        <v>2084</v>
      </c>
      <c r="W765" s="171" t="s">
        <v>2104</v>
      </c>
      <c r="X765" s="45" t="s">
        <v>2203</v>
      </c>
      <c r="Y765" s="63" t="s">
        <v>2204</v>
      </c>
      <c r="Z765" s="175">
        <v>18</v>
      </c>
      <c r="AA765" s="92">
        <v>900</v>
      </c>
      <c r="AB765" s="271">
        <v>4</v>
      </c>
      <c r="AC765" s="271">
        <v>6</v>
      </c>
      <c r="AD765" s="271">
        <v>24</v>
      </c>
      <c r="AE765" s="278">
        <f t="shared" si="1181"/>
        <v>5.5680000000000005</v>
      </c>
      <c r="AF765" s="268">
        <v>100.224</v>
      </c>
      <c r="AG765" s="278">
        <f t="shared" si="1182"/>
        <v>111.36</v>
      </c>
      <c r="AH765" s="404">
        <v>1</v>
      </c>
      <c r="AI765" s="404">
        <f t="shared" si="1183"/>
        <v>4.1666666666666664E-2</v>
      </c>
      <c r="AJ765" s="727">
        <v>0.77230799999999999</v>
      </c>
      <c r="AK765" s="88">
        <f t="shared" si="1184"/>
        <v>1.2677890560000005</v>
      </c>
      <c r="AL765" s="88">
        <f t="shared" si="1185"/>
        <v>22.820203008000007</v>
      </c>
      <c r="AM765" s="88">
        <f t="shared" si="1186"/>
        <v>25.355781120000007</v>
      </c>
      <c r="AN765" t="s">
        <v>2826</v>
      </c>
      <c r="AO765" s="88" t="s">
        <v>2714</v>
      </c>
    </row>
    <row r="766" spans="1:41" ht="19.5" customHeight="1" thickBot="1">
      <c r="A766" s="745" t="s">
        <v>182</v>
      </c>
      <c r="B766" t="str">
        <f t="shared" ref="B766" si="1193">+CONCATENATE(A766,"*",AH766)</f>
        <v>785146*24</v>
      </c>
      <c r="D766" s="42" t="s">
        <v>1069</v>
      </c>
      <c r="E766" s="1042"/>
      <c r="F766" s="485"/>
      <c r="G766" s="226">
        <v>50</v>
      </c>
      <c r="H766" s="304"/>
      <c r="I766" s="406"/>
      <c r="J766" s="406"/>
      <c r="K766" s="58" t="s">
        <v>2604</v>
      </c>
      <c r="L766" s="63" t="s">
        <v>2615</v>
      </c>
      <c r="M766" s="16"/>
      <c r="N766" s="63"/>
      <c r="O766" s="63" t="s">
        <v>2071</v>
      </c>
      <c r="P766" s="63">
        <v>38</v>
      </c>
      <c r="Q766" s="63">
        <v>38</v>
      </c>
      <c r="R766" t="str">
        <f>CONCATENATE(Tableau1[[#This Row],[LONGUEUR UNITE]],"X",Tableau1[[#This Row],[LARGEUR UNITE]])</f>
        <v>38X38</v>
      </c>
      <c r="S766" s="16" t="s">
        <v>2064</v>
      </c>
      <c r="T766" s="16"/>
      <c r="U766" s="63" t="s">
        <v>1261</v>
      </c>
      <c r="V766" s="63" t="s">
        <v>2084</v>
      </c>
      <c r="W766" s="171" t="s">
        <v>2104</v>
      </c>
      <c r="X766" s="45" t="s">
        <v>2203</v>
      </c>
      <c r="Y766" s="63" t="s">
        <v>2204</v>
      </c>
      <c r="Z766" s="175">
        <v>18</v>
      </c>
      <c r="AA766" s="92">
        <v>900</v>
      </c>
      <c r="AB766" s="271">
        <v>4</v>
      </c>
      <c r="AC766" s="271">
        <v>6</v>
      </c>
      <c r="AD766" s="271">
        <v>24</v>
      </c>
      <c r="AE766" s="278">
        <f t="shared" ref="AE766" si="1194">AF766/Z766</f>
        <v>5.5680000000000005</v>
      </c>
      <c r="AF766" s="268">
        <v>100.224</v>
      </c>
      <c r="AG766" s="278">
        <f t="shared" si="1182"/>
        <v>111.36</v>
      </c>
      <c r="AH766" s="404">
        <v>24</v>
      </c>
      <c r="AI766" s="404">
        <f t="shared" si="1183"/>
        <v>1</v>
      </c>
      <c r="AJ766" s="727">
        <v>0.78369600000000006</v>
      </c>
      <c r="AK766" s="88">
        <f t="shared" si="1184"/>
        <v>1.2043806720000001</v>
      </c>
      <c r="AL766" s="88">
        <f t="shared" si="1185"/>
        <v>21.678852096</v>
      </c>
      <c r="AM766" s="88">
        <f t="shared" si="1186"/>
        <v>24.087613439999998</v>
      </c>
      <c r="AN766" t="s">
        <v>2826</v>
      </c>
      <c r="AO766" s="88" t="s">
        <v>2714</v>
      </c>
    </row>
    <row r="767" spans="1:41" ht="19.5" customHeight="1" thickBot="1">
      <c r="A767" s="772" t="s">
        <v>1915</v>
      </c>
      <c r="B767" t="str">
        <f t="shared" si="1180"/>
        <v>785488*1</v>
      </c>
      <c r="D767" s="475" t="s">
        <v>1916</v>
      </c>
      <c r="E767" s="1044"/>
      <c r="F767" s="486"/>
      <c r="G767" s="341">
        <v>50</v>
      </c>
      <c r="H767" s="304"/>
      <c r="I767" s="406"/>
      <c r="J767" s="406"/>
      <c r="K767" s="221" t="s">
        <v>2604</v>
      </c>
      <c r="L767" s="63" t="s">
        <v>2615</v>
      </c>
      <c r="M767" s="16"/>
      <c r="N767" s="63"/>
      <c r="O767" s="222" t="s">
        <v>5</v>
      </c>
      <c r="P767" s="222">
        <v>38</v>
      </c>
      <c r="Q767" s="222">
        <v>38</v>
      </c>
      <c r="R767" s="89" t="str">
        <f>CONCATENATE(Tableau1[[#This Row],[LONGUEUR UNITE]],"X",Tableau1[[#This Row],[LARGEUR UNITE]])</f>
        <v>38X38</v>
      </c>
      <c r="S767" s="16" t="s">
        <v>2064</v>
      </c>
      <c r="T767" s="16"/>
      <c r="U767" s="63" t="s">
        <v>1261</v>
      </c>
      <c r="V767" s="38" t="s">
        <v>2080</v>
      </c>
      <c r="W767" s="171" t="s">
        <v>2104</v>
      </c>
      <c r="X767" s="45" t="s">
        <v>2205</v>
      </c>
      <c r="Y767" s="38" t="s">
        <v>2206</v>
      </c>
      <c r="Z767" s="175">
        <v>18</v>
      </c>
      <c r="AA767" s="92">
        <f>Z767*G767</f>
        <v>900</v>
      </c>
      <c r="AB767" s="272">
        <v>4</v>
      </c>
      <c r="AC767" s="272">
        <v>6</v>
      </c>
      <c r="AD767" s="272">
        <v>24</v>
      </c>
      <c r="AE767" s="292">
        <f t="shared" si="1181"/>
        <v>4.652222222222222</v>
      </c>
      <c r="AF767" s="268">
        <v>83.74</v>
      </c>
      <c r="AG767" s="278">
        <f t="shared" si="1182"/>
        <v>93.044444444444437</v>
      </c>
      <c r="AH767" s="472">
        <v>1</v>
      </c>
      <c r="AI767" s="404">
        <f t="shared" si="1183"/>
        <v>4.1666666666666664E-2</v>
      </c>
      <c r="AJ767" s="727">
        <v>0.77470399999999995</v>
      </c>
      <c r="AK767" s="88">
        <f t="shared" si="1184"/>
        <v>1.0481270577777779</v>
      </c>
      <c r="AL767" s="88">
        <f t="shared" si="1185"/>
        <v>18.866287040000003</v>
      </c>
      <c r="AM767" s="88">
        <f t="shared" si="1186"/>
        <v>20.962541155555559</v>
      </c>
      <c r="AN767" t="s">
        <v>2826</v>
      </c>
      <c r="AO767" s="88" t="s">
        <v>2715</v>
      </c>
    </row>
    <row r="768" spans="1:41" ht="19.5" customHeight="1" thickBot="1">
      <c r="A768" s="772" t="s">
        <v>1917</v>
      </c>
      <c r="B768" t="str">
        <f t="shared" si="1180"/>
        <v>785489*1</v>
      </c>
      <c r="D768" s="475" t="s">
        <v>1918</v>
      </c>
      <c r="E768" s="1044"/>
      <c r="F768" s="486"/>
      <c r="G768" s="341">
        <v>50</v>
      </c>
      <c r="H768" s="304"/>
      <c r="I768" s="406"/>
      <c r="J768" s="406"/>
      <c r="K768" s="221" t="s">
        <v>2604</v>
      </c>
      <c r="L768" s="63" t="s">
        <v>2615</v>
      </c>
      <c r="M768" s="16"/>
      <c r="N768" s="63"/>
      <c r="O768" s="222" t="s">
        <v>5</v>
      </c>
      <c r="P768" s="222">
        <v>38</v>
      </c>
      <c r="Q768" s="222">
        <v>38</v>
      </c>
      <c r="R768" s="89" t="str">
        <f>CONCATENATE(Tableau1[[#This Row],[LONGUEUR UNITE]],"X",Tableau1[[#This Row],[LARGEUR UNITE]])</f>
        <v>38X38</v>
      </c>
      <c r="S768" s="16" t="s">
        <v>2064</v>
      </c>
      <c r="T768" s="16"/>
      <c r="U768" s="63" t="s">
        <v>1261</v>
      </c>
      <c r="V768" s="38" t="s">
        <v>2084</v>
      </c>
      <c r="W768" s="171" t="s">
        <v>2104</v>
      </c>
      <c r="X768" s="45" t="s">
        <v>2207</v>
      </c>
      <c r="Y768" s="38" t="s">
        <v>2208</v>
      </c>
      <c r="Z768" s="175">
        <v>18</v>
      </c>
      <c r="AA768" s="92">
        <f>Z768*G768</f>
        <v>900</v>
      </c>
      <c r="AB768" s="272">
        <v>4</v>
      </c>
      <c r="AC768" s="272">
        <v>6</v>
      </c>
      <c r="AD768" s="272">
        <v>24</v>
      </c>
      <c r="AE768" s="292">
        <f t="shared" si="1181"/>
        <v>4.652222222222222</v>
      </c>
      <c r="AF768" s="268">
        <v>83.74</v>
      </c>
      <c r="AG768" s="278">
        <f t="shared" si="1182"/>
        <v>93.044444444444437</v>
      </c>
      <c r="AH768" s="472">
        <v>1</v>
      </c>
      <c r="AI768" s="404">
        <f t="shared" si="1183"/>
        <v>4.1666666666666664E-2</v>
      </c>
      <c r="AJ768" s="727">
        <v>0.77470399999999995</v>
      </c>
      <c r="AK768" s="88">
        <f t="shared" si="1184"/>
        <v>1.0481270577777779</v>
      </c>
      <c r="AL768" s="88">
        <f t="shared" si="1185"/>
        <v>18.866287040000003</v>
      </c>
      <c r="AM768" s="88">
        <f t="shared" si="1186"/>
        <v>20.962541155555559</v>
      </c>
      <c r="AN768" t="s">
        <v>2826</v>
      </c>
      <c r="AO768" s="88" t="s">
        <v>2715</v>
      </c>
    </row>
    <row r="769" spans="1:41" ht="19.5" customHeight="1" thickBot="1">
      <c r="A769" s="773" t="s">
        <v>183</v>
      </c>
      <c r="B769" t="str">
        <f t="shared" si="1180"/>
        <v>785496*1</v>
      </c>
      <c r="D769" s="187" t="s">
        <v>1687</v>
      </c>
      <c r="E769" s="1042"/>
      <c r="F769" s="487"/>
      <c r="G769" s="223">
        <v>50</v>
      </c>
      <c r="H769" s="304"/>
      <c r="I769" s="406"/>
      <c r="J769" s="406"/>
      <c r="K769" s="69" t="s">
        <v>2604</v>
      </c>
      <c r="L769" s="63" t="s">
        <v>2615</v>
      </c>
      <c r="M769" s="16"/>
      <c r="N769" s="63"/>
      <c r="O769" t="s">
        <v>5</v>
      </c>
      <c r="P769">
        <v>38</v>
      </c>
      <c r="Q769">
        <v>38</v>
      </c>
      <c r="R769" t="str">
        <f>CONCATENATE(Tableau1[[#This Row],[LONGUEUR UNITE]],"X",Tableau1[[#This Row],[LARGEUR UNITE]])</f>
        <v>38X38</v>
      </c>
      <c r="S769" s="16" t="s">
        <v>2064</v>
      </c>
      <c r="T769" s="16"/>
      <c r="U769" s="63" t="s">
        <v>1261</v>
      </c>
      <c r="V769" s="38" t="s">
        <v>2209</v>
      </c>
      <c r="W769" s="171" t="s">
        <v>2104</v>
      </c>
      <c r="X769" s="45" t="s">
        <v>2210</v>
      </c>
      <c r="Y769" t="s">
        <v>2211</v>
      </c>
      <c r="Z769" s="318">
        <v>18</v>
      </c>
      <c r="AA769" s="162">
        <v>900</v>
      </c>
      <c r="AB769" s="271">
        <v>4</v>
      </c>
      <c r="AC769" s="271">
        <v>6</v>
      </c>
      <c r="AD769" s="271">
        <v>24</v>
      </c>
      <c r="AE769" s="88">
        <f t="shared" si="1181"/>
        <v>4.652222222222222</v>
      </c>
      <c r="AF769" s="268">
        <v>83.74</v>
      </c>
      <c r="AG769" s="278">
        <f t="shared" si="1182"/>
        <v>93.044444444444437</v>
      </c>
      <c r="AH769" s="404">
        <v>1</v>
      </c>
      <c r="AI769" s="404">
        <f t="shared" si="1183"/>
        <v>4.1666666666666664E-2</v>
      </c>
      <c r="AJ769" s="727">
        <v>0.77470399999999995</v>
      </c>
      <c r="AK769" s="88">
        <f t="shared" si="1184"/>
        <v>1.0481270577777779</v>
      </c>
      <c r="AL769" s="88">
        <f t="shared" si="1185"/>
        <v>18.866287040000003</v>
      </c>
      <c r="AM769" s="88">
        <f t="shared" si="1186"/>
        <v>20.962541155555559</v>
      </c>
      <c r="AN769" t="s">
        <v>2826</v>
      </c>
      <c r="AO769" s="88" t="s">
        <v>2715</v>
      </c>
    </row>
    <row r="770" spans="1:41" ht="19.5" customHeight="1" thickBot="1">
      <c r="A770" s="773" t="s">
        <v>1441</v>
      </c>
      <c r="B770" t="str">
        <f t="shared" si="1180"/>
        <v>785487*1</v>
      </c>
      <c r="D770" s="187" t="s">
        <v>1688</v>
      </c>
      <c r="E770" s="1042"/>
      <c r="F770" s="487"/>
      <c r="G770" s="223">
        <v>50</v>
      </c>
      <c r="H770" s="304"/>
      <c r="I770" s="406"/>
      <c r="J770" s="406"/>
      <c r="K770" s="69" t="s">
        <v>2604</v>
      </c>
      <c r="L770" s="63" t="s">
        <v>2615</v>
      </c>
      <c r="M770" s="16"/>
      <c r="N770" s="63"/>
      <c r="O770" t="s">
        <v>5</v>
      </c>
      <c r="P770">
        <v>38</v>
      </c>
      <c r="Q770">
        <v>38</v>
      </c>
      <c r="R770" t="str">
        <f>CONCATENATE(Tableau1[[#This Row],[LONGUEUR UNITE]],"X",Tableau1[[#This Row],[LARGEUR UNITE]])</f>
        <v>38X38</v>
      </c>
      <c r="S770" s="16" t="s">
        <v>2064</v>
      </c>
      <c r="T770" s="16"/>
      <c r="U770" s="63" t="s">
        <v>1261</v>
      </c>
      <c r="V770" s="38" t="s">
        <v>2084</v>
      </c>
      <c r="W770" s="171" t="s">
        <v>2104</v>
      </c>
      <c r="X770" s="45" t="s">
        <v>2212</v>
      </c>
      <c r="Y770" t="s">
        <v>2213</v>
      </c>
      <c r="Z770" s="318">
        <v>18</v>
      </c>
      <c r="AA770" s="162">
        <v>900</v>
      </c>
      <c r="AB770" s="271">
        <v>4</v>
      </c>
      <c r="AC770" s="271">
        <v>6</v>
      </c>
      <c r="AD770" s="271">
        <v>24</v>
      </c>
      <c r="AE770" s="88">
        <f t="shared" si="1181"/>
        <v>4.652222222222222</v>
      </c>
      <c r="AF770" s="268">
        <v>83.74</v>
      </c>
      <c r="AG770" s="278">
        <f t="shared" si="1182"/>
        <v>93.044444444444437</v>
      </c>
      <c r="AH770" s="404">
        <v>1</v>
      </c>
      <c r="AI770" s="404">
        <f t="shared" si="1183"/>
        <v>4.1666666666666664E-2</v>
      </c>
      <c r="AJ770" s="727">
        <v>0.77470399999999995</v>
      </c>
      <c r="AK770" s="88">
        <f t="shared" si="1184"/>
        <v>1.0481270577777779</v>
      </c>
      <c r="AL770" s="88">
        <f t="shared" si="1185"/>
        <v>18.866287040000003</v>
      </c>
      <c r="AM770" s="88">
        <f t="shared" si="1186"/>
        <v>20.962541155555559</v>
      </c>
      <c r="AN770" t="s">
        <v>2826</v>
      </c>
      <c r="AO770" s="88" t="s">
        <v>2715</v>
      </c>
    </row>
    <row r="771" spans="1:41" ht="19.5" customHeight="1" thickBot="1">
      <c r="A771" s="773" t="s">
        <v>2214</v>
      </c>
      <c r="B771" t="str">
        <f t="shared" si="1180"/>
        <v>785490*1</v>
      </c>
      <c r="D771" s="187" t="s">
        <v>2215</v>
      </c>
      <c r="E771" s="1042"/>
      <c r="F771" s="487"/>
      <c r="G771" s="223">
        <v>50</v>
      </c>
      <c r="H771" s="304"/>
      <c r="I771" s="406"/>
      <c r="J771" s="406"/>
      <c r="K771" s="69" t="s">
        <v>2604</v>
      </c>
      <c r="L771" s="63" t="s">
        <v>2615</v>
      </c>
      <c r="M771" s="16"/>
      <c r="N771" s="63"/>
      <c r="O771" t="s">
        <v>5</v>
      </c>
      <c r="P771">
        <v>38</v>
      </c>
      <c r="Q771">
        <v>38</v>
      </c>
      <c r="R771" t="str">
        <f>CONCATENATE(Tableau1[[#This Row],[LONGUEUR UNITE]],"X",Tableau1[[#This Row],[LARGEUR UNITE]])</f>
        <v>38X38</v>
      </c>
      <c r="S771" s="16" t="s">
        <v>2064</v>
      </c>
      <c r="T771" s="16"/>
      <c r="U771" s="63" t="s">
        <v>1261</v>
      </c>
      <c r="V771" s="38" t="s">
        <v>2209</v>
      </c>
      <c r="W771" s="171" t="s">
        <v>2104</v>
      </c>
      <c r="X771" s="45" t="s">
        <v>2216</v>
      </c>
      <c r="Y771" t="s">
        <v>2217</v>
      </c>
      <c r="Z771" s="318">
        <v>18</v>
      </c>
      <c r="AA771" s="162">
        <v>900</v>
      </c>
      <c r="AB771" s="271">
        <v>4</v>
      </c>
      <c r="AC771" s="271">
        <v>6</v>
      </c>
      <c r="AD771" s="271">
        <v>24</v>
      </c>
      <c r="AE771" s="88">
        <f t="shared" si="1181"/>
        <v>4.652222222222222</v>
      </c>
      <c r="AF771" s="268">
        <v>83.74</v>
      </c>
      <c r="AG771" s="278">
        <f t="shared" si="1182"/>
        <v>93.044444444444437</v>
      </c>
      <c r="AH771" s="404">
        <v>1</v>
      </c>
      <c r="AI771" s="404">
        <f t="shared" si="1183"/>
        <v>4.1666666666666664E-2</v>
      </c>
      <c r="AJ771" s="727">
        <v>0.77470399999999995</v>
      </c>
      <c r="AK771" s="88">
        <f t="shared" si="1184"/>
        <v>1.0481270577777779</v>
      </c>
      <c r="AL771" s="88">
        <f t="shared" si="1185"/>
        <v>18.866287040000003</v>
      </c>
      <c r="AM771" s="88">
        <f t="shared" si="1186"/>
        <v>20.962541155555559</v>
      </c>
      <c r="AN771" t="s">
        <v>2826</v>
      </c>
      <c r="AO771" s="88" t="s">
        <v>2715</v>
      </c>
    </row>
    <row r="772" spans="1:41" ht="19.5" customHeight="1">
      <c r="A772" s="773"/>
      <c r="D772" s="187"/>
      <c r="E772" s="1042"/>
      <c r="F772" s="487"/>
      <c r="G772" s="223"/>
      <c r="H772" s="304"/>
      <c r="I772" s="406"/>
      <c r="J772" s="406"/>
      <c r="K772" s="69"/>
      <c r="Y772" s="3"/>
      <c r="Z772" s="318"/>
      <c r="AA772" s="162"/>
      <c r="AB772" s="271"/>
      <c r="AC772" s="271"/>
      <c r="AD772" s="271"/>
      <c r="AE772" s="88"/>
      <c r="AF772"/>
      <c r="AG772" s="88"/>
      <c r="AJ772" s="88"/>
      <c r="AK772" s="731"/>
      <c r="AL772" s="731"/>
      <c r="AM772" s="731"/>
      <c r="AO772" s="88"/>
    </row>
    <row r="773" spans="1:41" ht="19.5" customHeight="1" thickBot="1">
      <c r="A773" s="773" t="s">
        <v>1445</v>
      </c>
      <c r="B773" t="str">
        <f>+CONCATENATE(A773,"*",AH773)</f>
        <v>792461*1</v>
      </c>
      <c r="D773" s="187" t="s">
        <v>1689</v>
      </c>
      <c r="E773" s="1042"/>
      <c r="F773" s="487"/>
      <c r="G773" s="223">
        <v>50</v>
      </c>
      <c r="H773" s="304"/>
      <c r="I773" s="406" t="s">
        <v>1894</v>
      </c>
      <c r="J773" s="406"/>
      <c r="K773" s="69" t="s">
        <v>2604</v>
      </c>
      <c r="L773" s="63" t="s">
        <v>2615</v>
      </c>
      <c r="M773" s="16"/>
      <c r="N773" s="63"/>
      <c r="O773" t="s">
        <v>5</v>
      </c>
      <c r="P773">
        <v>38</v>
      </c>
      <c r="Q773">
        <v>38</v>
      </c>
      <c r="R773" t="str">
        <f>CONCATENATE(Tableau1[[#This Row],[LONGUEUR UNITE]],"X",Tableau1[[#This Row],[LARGEUR UNITE]])</f>
        <v>38X38</v>
      </c>
      <c r="S773" s="16" t="s">
        <v>2094</v>
      </c>
      <c r="T773" s="16"/>
      <c r="U773" s="63" t="s">
        <v>1261</v>
      </c>
      <c r="V773" s="38" t="s">
        <v>5</v>
      </c>
      <c r="W773" s="171" t="s">
        <v>2104</v>
      </c>
      <c r="X773" s="45" t="s">
        <v>2218</v>
      </c>
      <c r="Y773" s="38" t="s">
        <v>2219</v>
      </c>
      <c r="Z773" s="318">
        <v>18</v>
      </c>
      <c r="AA773" s="162">
        <v>900</v>
      </c>
      <c r="AB773" s="271">
        <v>4</v>
      </c>
      <c r="AC773" s="271">
        <v>6</v>
      </c>
      <c r="AD773" s="271">
        <v>24</v>
      </c>
      <c r="AE773" s="278">
        <f t="shared" ref="AE773" si="1195">AF773/Z773</f>
        <v>5.1166666666666663</v>
      </c>
      <c r="AF773" s="268">
        <v>92.1</v>
      </c>
      <c r="AG773" s="278">
        <f t="shared" ref="AG773" si="1196">AF773/AA773*1000</f>
        <v>102.33333333333333</v>
      </c>
      <c r="AH773" s="404">
        <v>1</v>
      </c>
      <c r="AI773" s="404">
        <f t="shared" ref="AI773" si="1197">AH773/AD773</f>
        <v>4.1666666666666664E-2</v>
      </c>
      <c r="AJ773" s="727">
        <v>0.77470399999999995</v>
      </c>
      <c r="AK773" s="88">
        <f t="shared" ref="AK773" si="1198">AL773/Z773</f>
        <v>1.1527645333333334</v>
      </c>
      <c r="AL773" s="88">
        <f t="shared" ref="AL773" si="1199">AF773-(AF773*AJ773)</f>
        <v>20.749761599999999</v>
      </c>
      <c r="AM773" s="88">
        <f t="shared" ref="AM773" si="1200">AL773/AA773*1000</f>
        <v>23.055290666666664</v>
      </c>
      <c r="AN773" t="s">
        <v>2826</v>
      </c>
      <c r="AO773" s="88" t="s">
        <v>2715</v>
      </c>
    </row>
    <row r="774" spans="1:41" ht="30" customHeight="1">
      <c r="A774" s="774"/>
      <c r="H774" s="304"/>
      <c r="I774" s="417"/>
      <c r="J774" s="417"/>
      <c r="Z774" s="318"/>
      <c r="AA774" s="162"/>
      <c r="AB774" s="271"/>
      <c r="AC774" s="271"/>
      <c r="AD774" s="271"/>
      <c r="AE774" s="278"/>
      <c r="AF774"/>
      <c r="AG774" s="278"/>
      <c r="AH774" s="404"/>
      <c r="AI774" s="404"/>
      <c r="AJ774" s="727"/>
      <c r="AK774" s="88"/>
      <c r="AL774" s="88"/>
      <c r="AM774" s="88"/>
      <c r="AO774" s="88"/>
    </row>
    <row r="775" spans="1:41" s="5" customFormat="1" ht="31">
      <c r="A775" s="738"/>
      <c r="B775" s="377"/>
      <c r="C775" s="377"/>
      <c r="D775" s="378"/>
      <c r="E775" s="378"/>
      <c r="F775" s="379"/>
      <c r="G775" s="380"/>
      <c r="H775" s="437" t="s">
        <v>2220</v>
      </c>
      <c r="I775" s="382"/>
      <c r="J775" s="382"/>
      <c r="K775" s="383"/>
      <c r="L775" s="384"/>
      <c r="M775" s="384"/>
      <c r="N775" s="488"/>
      <c r="O775" s="396"/>
      <c r="P775" s="396"/>
      <c r="Q775" s="396"/>
      <c r="R775" s="396"/>
      <c r="S775" s="396"/>
      <c r="T775" s="396"/>
      <c r="U775" s="396"/>
      <c r="V775" s="396"/>
      <c r="W775" s="396"/>
      <c r="X775" s="396"/>
      <c r="Y775" s="439" t="s">
        <v>2221</v>
      </c>
      <c r="Z775" s="385"/>
      <c r="AA775" s="386"/>
      <c r="AB775" s="387"/>
      <c r="AC775" s="387"/>
      <c r="AD775" s="388"/>
      <c r="AE775" s="389"/>
      <c r="AF775" s="377"/>
      <c r="AG775" s="389"/>
      <c r="AH775" s="371"/>
      <c r="AI775" s="371"/>
      <c r="AJ775" s="727"/>
      <c r="AK775" s="377"/>
      <c r="AL775" s="728"/>
      <c r="AM775" s="377"/>
      <c r="AN775"/>
      <c r="AO775" s="1053"/>
    </row>
    <row r="776" spans="1:41" ht="19.5" customHeight="1">
      <c r="A776" s="775"/>
      <c r="B776" s="377"/>
      <c r="C776" s="377"/>
      <c r="D776" s="390"/>
      <c r="E776" s="1045"/>
      <c r="F776" s="489"/>
      <c r="G776" s="392"/>
      <c r="H776" s="490"/>
      <c r="I776" s="491"/>
      <c r="J776" s="491"/>
      <c r="K776" s="377"/>
      <c r="L776" s="377"/>
      <c r="M776" s="377"/>
      <c r="N776" s="492"/>
      <c r="O776" s="492"/>
      <c r="P776" s="492"/>
      <c r="Q776" s="492"/>
      <c r="R776" s="492"/>
      <c r="S776" s="492"/>
      <c r="T776" s="492"/>
      <c r="U776" s="492"/>
      <c r="V776" s="492"/>
      <c r="W776" s="492"/>
      <c r="X776" s="492"/>
      <c r="Y776" s="377"/>
      <c r="Z776" s="493"/>
      <c r="AA776" s="386"/>
      <c r="AB776" s="377"/>
      <c r="AC776" s="377"/>
      <c r="AD776" s="377"/>
      <c r="AE776" s="389"/>
      <c r="AF776" s="377"/>
      <c r="AG776" s="389"/>
      <c r="AH776" s="401"/>
      <c r="AI776" s="401"/>
      <c r="AJ776" s="377"/>
      <c r="AK776" s="377"/>
      <c r="AL776" s="377"/>
      <c r="AM776" s="377"/>
      <c r="AN776" s="5"/>
      <c r="AO776" s="88"/>
    </row>
    <row r="777" spans="1:41" ht="19.5" customHeight="1" thickBot="1">
      <c r="A777" s="745" t="s">
        <v>1302</v>
      </c>
      <c r="B777" t="str">
        <f>+CONCATENATE(A777,"*",AH777)</f>
        <v>788025*1</v>
      </c>
      <c r="D777" s="42" t="s">
        <v>1681</v>
      </c>
      <c r="E777" s="1042"/>
      <c r="F777" s="462"/>
      <c r="G777" s="226">
        <v>50</v>
      </c>
      <c r="H777" s="310"/>
      <c r="I777" s="417" t="s">
        <v>2222</v>
      </c>
      <c r="J777" s="417"/>
      <c r="K777" s="27" t="s">
        <v>2604</v>
      </c>
      <c r="L777" s="63" t="s">
        <v>2616</v>
      </c>
      <c r="M777" s="16"/>
      <c r="N777" s="27"/>
      <c r="O777" s="96" t="s">
        <v>2439</v>
      </c>
      <c r="P777" s="27">
        <v>20</v>
      </c>
      <c r="Q777" s="27">
        <v>20</v>
      </c>
      <c r="R777" t="str">
        <f>CONCATENATE(Tableau1[[#This Row],[LONGUEUR UNITE]],"X",Tableau1[[#This Row],[LARGEUR UNITE]])</f>
        <v>20X20</v>
      </c>
      <c r="S777" s="16" t="s">
        <v>2064</v>
      </c>
      <c r="T777" s="16"/>
      <c r="U777" t="s">
        <v>1261</v>
      </c>
      <c r="V777" s="96" t="s">
        <v>2113</v>
      </c>
      <c r="W777" s="45" t="s">
        <v>2592</v>
      </c>
      <c r="X777" s="45"/>
      <c r="Y777" s="6" t="s">
        <v>2223</v>
      </c>
      <c r="Z777" s="18">
        <v>18</v>
      </c>
      <c r="AA777" s="92">
        <v>900</v>
      </c>
      <c r="AB777" s="271">
        <v>10</v>
      </c>
      <c r="AC777" s="271">
        <v>5</v>
      </c>
      <c r="AD777" s="271">
        <v>50</v>
      </c>
      <c r="AE777" s="278">
        <f t="shared" ref="AE777" si="1201">AF777/Z777</f>
        <v>2.5830555555555552</v>
      </c>
      <c r="AF777" s="268">
        <v>46.494999999999997</v>
      </c>
      <c r="AG777" s="278">
        <f t="shared" ref="AG777:AG778" si="1202">AF777/AA777*1000</f>
        <v>51.661111111111111</v>
      </c>
      <c r="AH777" s="404">
        <v>1</v>
      </c>
      <c r="AI777" s="404">
        <f t="shared" ref="AI777:AI778" si="1203">AH777/AD777</f>
        <v>0.02</v>
      </c>
      <c r="AJ777" s="727">
        <v>0.74834000000000001</v>
      </c>
      <c r="AK777" s="88">
        <f t="shared" ref="AK777:AK778" si="1204">AL777/Z777</f>
        <v>0.65005176111111096</v>
      </c>
      <c r="AL777" s="88">
        <f t="shared" ref="AL777:AL778" si="1205">AF777-(AF777*AJ777)</f>
        <v>11.700931699999998</v>
      </c>
      <c r="AM777" s="88">
        <f t="shared" ref="AM777:AM778" si="1206">AL777/AA777*1000</f>
        <v>13.001035222222221</v>
      </c>
      <c r="AN777" t="s">
        <v>2826</v>
      </c>
      <c r="AO777" s="88" t="s">
        <v>2716</v>
      </c>
    </row>
    <row r="778" spans="1:41" ht="19.5" customHeight="1" thickBot="1">
      <c r="A778" s="745" t="s">
        <v>1302</v>
      </c>
      <c r="B778" t="str">
        <f>+CONCATENATE(A778,"*",AH778)</f>
        <v>788025*50</v>
      </c>
      <c r="D778" s="42" t="s">
        <v>1681</v>
      </c>
      <c r="E778" s="1042"/>
      <c r="F778" s="462"/>
      <c r="G778" s="226">
        <v>50</v>
      </c>
      <c r="H778" s="310"/>
      <c r="I778" s="417" t="s">
        <v>2222</v>
      </c>
      <c r="J778" s="417"/>
      <c r="K778" s="27" t="s">
        <v>2604</v>
      </c>
      <c r="L778" s="63" t="s">
        <v>2616</v>
      </c>
      <c r="M778" s="16"/>
      <c r="N778" s="27"/>
      <c r="O778" s="96" t="s">
        <v>2439</v>
      </c>
      <c r="P778" s="27">
        <v>20</v>
      </c>
      <c r="Q778" s="27">
        <v>20</v>
      </c>
      <c r="R778" t="str">
        <f>CONCATENATE(Tableau1[[#This Row],[LONGUEUR UNITE]],"X",Tableau1[[#This Row],[LARGEUR UNITE]])</f>
        <v>20X20</v>
      </c>
      <c r="S778" s="16" t="s">
        <v>2064</v>
      </c>
      <c r="T778" s="16"/>
      <c r="U778" t="s">
        <v>1261</v>
      </c>
      <c r="V778" s="96" t="s">
        <v>2113</v>
      </c>
      <c r="W778" s="45" t="s">
        <v>2592</v>
      </c>
      <c r="X778" s="45"/>
      <c r="Y778" s="6" t="s">
        <v>2223</v>
      </c>
      <c r="Z778" s="18">
        <v>18</v>
      </c>
      <c r="AA778" s="92">
        <v>900</v>
      </c>
      <c r="AB778" s="271">
        <v>10</v>
      </c>
      <c r="AC778" s="271">
        <v>5</v>
      </c>
      <c r="AD778" s="271">
        <v>50</v>
      </c>
      <c r="AE778" s="278">
        <f t="shared" ref="AE778" si="1207">AF778/Z778</f>
        <v>2.5830555555555552</v>
      </c>
      <c r="AF778" s="268">
        <v>46.494999999999997</v>
      </c>
      <c r="AG778" s="278">
        <f t="shared" si="1202"/>
        <v>51.661111111111111</v>
      </c>
      <c r="AH778" s="404">
        <v>50</v>
      </c>
      <c r="AI778" s="404">
        <f t="shared" si="1203"/>
        <v>1</v>
      </c>
      <c r="AJ778" s="727">
        <v>0.78119100000000008</v>
      </c>
      <c r="AK778" s="88">
        <f t="shared" si="1204"/>
        <v>0.5651958030555555</v>
      </c>
      <c r="AL778" s="88">
        <f t="shared" si="1205"/>
        <v>10.173524454999999</v>
      </c>
      <c r="AM778" s="88">
        <f t="shared" si="1206"/>
        <v>11.30391606111111</v>
      </c>
      <c r="AN778" t="s">
        <v>2826</v>
      </c>
      <c r="AO778" s="88" t="s">
        <v>2716</v>
      </c>
    </row>
    <row r="779" spans="1:41" s="5" customFormat="1" ht="19.5" customHeight="1">
      <c r="A779" s="745"/>
      <c r="B779"/>
      <c r="C779"/>
      <c r="D779" s="42"/>
      <c r="E779" s="1042"/>
      <c r="F779" s="494"/>
      <c r="G779" s="226"/>
      <c r="H779" s="310"/>
      <c r="I779" s="417"/>
      <c r="J779" s="417"/>
      <c r="K779" s="55"/>
      <c r="L779" s="55"/>
      <c r="M779" s="55"/>
      <c r="N779" s="55"/>
      <c r="O779" s="55"/>
      <c r="P779" s="55"/>
      <c r="Q779" s="55"/>
      <c r="R779" s="55"/>
      <c r="S779" s="55"/>
      <c r="T779" s="55"/>
      <c r="U779" s="55"/>
      <c r="V779" s="55"/>
      <c r="W779"/>
      <c r="X779"/>
      <c r="Y779" s="56"/>
      <c r="Z779" s="18"/>
      <c r="AA779" s="92"/>
      <c r="AB779" s="271"/>
      <c r="AC779" s="271"/>
      <c r="AD779" s="271"/>
      <c r="AE779" s="279"/>
      <c r="AF779"/>
      <c r="AG779" s="279"/>
      <c r="AH779" s="404"/>
      <c r="AI779" s="404"/>
      <c r="AJ779" s="727"/>
      <c r="AK779" s="88"/>
      <c r="AL779" s="88"/>
      <c r="AM779" s="88"/>
      <c r="AN779"/>
      <c r="AO779" s="1053"/>
    </row>
    <row r="780" spans="1:41" ht="19.5" customHeight="1" thickBot="1">
      <c r="A780" s="742" t="s">
        <v>151</v>
      </c>
      <c r="B780" t="str">
        <f>+CONCATENATE(A780,"*",AH780)</f>
        <v>785950*1</v>
      </c>
      <c r="D780" s="91" t="s">
        <v>1090</v>
      </c>
      <c r="E780" s="91"/>
      <c r="F780" s="407"/>
      <c r="G780" s="265">
        <v>50</v>
      </c>
      <c r="H780" s="314"/>
      <c r="I780" s="466" t="s">
        <v>2224</v>
      </c>
      <c r="J780" s="466"/>
      <c r="K780" s="58" t="s">
        <v>2604</v>
      </c>
      <c r="L780" s="63" t="s">
        <v>2616</v>
      </c>
      <c r="M780" s="16"/>
      <c r="N780" s="27"/>
      <c r="O780" s="96" t="s">
        <v>2439</v>
      </c>
      <c r="P780" s="63">
        <v>38</v>
      </c>
      <c r="Q780" s="63">
        <v>38</v>
      </c>
      <c r="R780" t="str">
        <f>CONCATENATE(Tableau1[[#This Row],[LONGUEUR UNITE]],"X",Tableau1[[#This Row],[LARGEUR UNITE]])</f>
        <v>38X38</v>
      </c>
      <c r="S780" s="16" t="s">
        <v>2064</v>
      </c>
      <c r="T780" s="16"/>
      <c r="U780" t="s">
        <v>1261</v>
      </c>
      <c r="V780" s="96" t="s">
        <v>2113</v>
      </c>
      <c r="W780" s="45" t="s">
        <v>2592</v>
      </c>
      <c r="X780" s="45"/>
      <c r="Y780" s="6" t="s">
        <v>2225</v>
      </c>
      <c r="Z780" s="266">
        <v>18</v>
      </c>
      <c r="AA780" s="266">
        <v>900</v>
      </c>
      <c r="AB780" s="271">
        <v>4</v>
      </c>
      <c r="AC780" s="271">
        <v>6</v>
      </c>
      <c r="AD780" s="271">
        <v>24</v>
      </c>
      <c r="AE780" s="278">
        <f t="shared" ref="AE780" si="1208">AF780/Z780</f>
        <v>4.2652777777777784</v>
      </c>
      <c r="AF780" s="268">
        <v>76.775000000000006</v>
      </c>
      <c r="AG780" s="278">
        <f t="shared" ref="AG780:AG784" si="1209">AF780/AA780*1000</f>
        <v>85.305555555555571</v>
      </c>
      <c r="AH780" s="404">
        <v>1</v>
      </c>
      <c r="AI780" s="404">
        <f t="shared" ref="AI780:AI784" si="1210">AH780/AD780</f>
        <v>4.1666666666666664E-2</v>
      </c>
      <c r="AJ780" s="727">
        <v>0.77470399999999995</v>
      </c>
      <c r="AK780" s="88">
        <f t="shared" ref="AK780:AK784" si="1211">AL780/Z780</f>
        <v>0.96095002222222248</v>
      </c>
      <c r="AL780" s="88">
        <f t="shared" ref="AL780:AL784" si="1212">AF780-(AF780*AJ780)</f>
        <v>17.297100400000005</v>
      </c>
      <c r="AM780" s="88">
        <f t="shared" ref="AM780:AM784" si="1213">AL780/AA780*1000</f>
        <v>19.21900044444445</v>
      </c>
      <c r="AN780" t="s">
        <v>2826</v>
      </c>
      <c r="AO780" s="88" t="s">
        <v>2717</v>
      </c>
    </row>
    <row r="781" spans="1:41" ht="19.5" customHeight="1" thickBot="1">
      <c r="A781" s="742" t="s">
        <v>151</v>
      </c>
      <c r="B781" t="str">
        <f>+CONCATENATE(A781,"*",AH781)</f>
        <v>785950*24</v>
      </c>
      <c r="D781" s="91" t="s">
        <v>1090</v>
      </c>
      <c r="E781" s="91"/>
      <c r="F781" s="407"/>
      <c r="G781" s="265">
        <v>50</v>
      </c>
      <c r="H781" s="314"/>
      <c r="I781" s="466" t="s">
        <v>2224</v>
      </c>
      <c r="J781" s="466"/>
      <c r="K781" s="58" t="s">
        <v>2604</v>
      </c>
      <c r="L781" s="63" t="s">
        <v>2616</v>
      </c>
      <c r="M781" s="16"/>
      <c r="N781" s="27"/>
      <c r="O781" s="96" t="s">
        <v>2439</v>
      </c>
      <c r="P781" s="63">
        <v>38</v>
      </c>
      <c r="Q781" s="63">
        <v>38</v>
      </c>
      <c r="R781" t="str">
        <f>CONCATENATE(Tableau1[[#This Row],[LONGUEUR UNITE]],"X",Tableau1[[#This Row],[LARGEUR UNITE]])</f>
        <v>38X38</v>
      </c>
      <c r="S781" s="16" t="s">
        <v>2064</v>
      </c>
      <c r="T781" s="16"/>
      <c r="U781" t="s">
        <v>1261</v>
      </c>
      <c r="V781" s="96" t="s">
        <v>2113</v>
      </c>
      <c r="W781" s="45" t="s">
        <v>2592</v>
      </c>
      <c r="X781" s="45"/>
      <c r="Y781" s="6" t="s">
        <v>2225</v>
      </c>
      <c r="Z781" s="266">
        <v>18</v>
      </c>
      <c r="AA781" s="266">
        <v>900</v>
      </c>
      <c r="AB781" s="271">
        <v>4</v>
      </c>
      <c r="AC781" s="271">
        <v>6</v>
      </c>
      <c r="AD781" s="271">
        <v>24</v>
      </c>
      <c r="AE781" s="278">
        <f t="shared" ref="AE781" si="1214">AF781/Z781</f>
        <v>4.2652777777777784</v>
      </c>
      <c r="AF781" s="268">
        <v>76.775000000000006</v>
      </c>
      <c r="AG781" s="278">
        <f t="shared" si="1209"/>
        <v>85.305555555555571</v>
      </c>
      <c r="AH781" s="404">
        <v>24</v>
      </c>
      <c r="AI781" s="404">
        <f t="shared" si="1210"/>
        <v>1</v>
      </c>
      <c r="AJ781" s="727">
        <v>0.79259100000000005</v>
      </c>
      <c r="AK781" s="88">
        <f t="shared" si="1211"/>
        <v>0.88465699861111113</v>
      </c>
      <c r="AL781" s="88">
        <f t="shared" si="1212"/>
        <v>15.923825975</v>
      </c>
      <c r="AM781" s="88">
        <f t="shared" si="1213"/>
        <v>17.693139972222223</v>
      </c>
      <c r="AN781" t="s">
        <v>2826</v>
      </c>
      <c r="AO781" s="88" t="s">
        <v>2717</v>
      </c>
    </row>
    <row r="782" spans="1:41" ht="19.5" customHeight="1" thickBot="1">
      <c r="A782" s="742" t="s">
        <v>151</v>
      </c>
      <c r="B782" t="str">
        <f>+CONCATENATE(A782,"*",AH782)</f>
        <v>785950*72</v>
      </c>
      <c r="D782" s="91" t="s">
        <v>1090</v>
      </c>
      <c r="E782" s="91"/>
      <c r="F782" s="407"/>
      <c r="G782" s="265">
        <v>50</v>
      </c>
      <c r="H782" s="314"/>
      <c r="I782" s="466" t="s">
        <v>2224</v>
      </c>
      <c r="J782" s="466"/>
      <c r="K782" s="58" t="s">
        <v>2604</v>
      </c>
      <c r="L782" s="63" t="s">
        <v>2616</v>
      </c>
      <c r="M782" s="16"/>
      <c r="N782" s="27"/>
      <c r="O782" s="96" t="s">
        <v>2439</v>
      </c>
      <c r="P782" s="63">
        <v>38</v>
      </c>
      <c r="Q782" s="63">
        <v>38</v>
      </c>
      <c r="R782" t="str">
        <f>CONCATENATE(Tableau1[[#This Row],[LONGUEUR UNITE]],"X",Tableau1[[#This Row],[LARGEUR UNITE]])</f>
        <v>38X38</v>
      </c>
      <c r="S782" s="16" t="s">
        <v>2064</v>
      </c>
      <c r="T782" s="16"/>
      <c r="U782" t="s">
        <v>1261</v>
      </c>
      <c r="V782" s="96" t="s">
        <v>2113</v>
      </c>
      <c r="W782" s="45" t="s">
        <v>2592</v>
      </c>
      <c r="X782" s="45"/>
      <c r="Y782" s="6" t="s">
        <v>2225</v>
      </c>
      <c r="Z782" s="266">
        <v>18</v>
      </c>
      <c r="AA782" s="266">
        <v>900</v>
      </c>
      <c r="AB782" s="271">
        <v>4</v>
      </c>
      <c r="AC782" s="271">
        <v>6</v>
      </c>
      <c r="AD782" s="271">
        <v>24</v>
      </c>
      <c r="AE782" s="278">
        <f t="shared" ref="AE782" si="1215">AF782/Z782</f>
        <v>4.2652777777777784</v>
      </c>
      <c r="AF782" s="268">
        <v>76.775000000000006</v>
      </c>
      <c r="AG782" s="278">
        <f t="shared" si="1209"/>
        <v>85.305555555555571</v>
      </c>
      <c r="AH782" s="404">
        <v>72</v>
      </c>
      <c r="AI782" s="404">
        <f t="shared" si="1210"/>
        <v>3</v>
      </c>
      <c r="AJ782" s="727">
        <v>0.80714600000000003</v>
      </c>
      <c r="AK782" s="88">
        <f t="shared" si="1211"/>
        <v>0.82257588055555553</v>
      </c>
      <c r="AL782" s="88">
        <f t="shared" si="1212"/>
        <v>14.806365849999999</v>
      </c>
      <c r="AM782" s="88">
        <f t="shared" si="1213"/>
        <v>16.451517611111107</v>
      </c>
      <c r="AN782" t="s">
        <v>2826</v>
      </c>
      <c r="AO782" s="88" t="s">
        <v>2717</v>
      </c>
    </row>
    <row r="783" spans="1:41" ht="19.5" customHeight="1" thickBot="1">
      <c r="A783" s="742" t="s">
        <v>151</v>
      </c>
      <c r="B783" t="str">
        <f>+CONCATENATE(A783,"*",AH783)</f>
        <v>785950*144</v>
      </c>
      <c r="D783" s="91" t="s">
        <v>1090</v>
      </c>
      <c r="E783" s="91"/>
      <c r="F783" s="407"/>
      <c r="G783" s="265">
        <v>50</v>
      </c>
      <c r="H783" s="314"/>
      <c r="I783" s="466" t="s">
        <v>2224</v>
      </c>
      <c r="J783" s="466"/>
      <c r="K783" s="58" t="s">
        <v>2604</v>
      </c>
      <c r="L783" s="63" t="s">
        <v>2616</v>
      </c>
      <c r="M783" s="16"/>
      <c r="N783" s="27"/>
      <c r="O783" s="96" t="s">
        <v>2439</v>
      </c>
      <c r="P783" s="63">
        <v>38</v>
      </c>
      <c r="Q783" s="63">
        <v>38</v>
      </c>
      <c r="R783" t="str">
        <f>CONCATENATE(Tableau1[[#This Row],[LONGUEUR UNITE]],"X",Tableau1[[#This Row],[LARGEUR UNITE]])</f>
        <v>38X38</v>
      </c>
      <c r="S783" s="16" t="s">
        <v>2064</v>
      </c>
      <c r="T783" s="16"/>
      <c r="U783" t="s">
        <v>1261</v>
      </c>
      <c r="V783" s="96" t="s">
        <v>2113</v>
      </c>
      <c r="W783" s="45" t="s">
        <v>2592</v>
      </c>
      <c r="X783" s="45"/>
      <c r="Y783" s="6" t="s">
        <v>2225</v>
      </c>
      <c r="Z783" s="266">
        <v>18</v>
      </c>
      <c r="AA783" s="266">
        <v>900</v>
      </c>
      <c r="AB783" s="271">
        <v>4</v>
      </c>
      <c r="AC783" s="271">
        <v>6</v>
      </c>
      <c r="AD783" s="271">
        <v>24</v>
      </c>
      <c r="AE783" s="278">
        <f t="shared" ref="AE783" si="1216">AF783/Z783</f>
        <v>4.2652777777777784</v>
      </c>
      <c r="AF783" s="268">
        <v>76.775000000000006</v>
      </c>
      <c r="AG783" s="278">
        <f t="shared" si="1209"/>
        <v>85.305555555555571</v>
      </c>
      <c r="AH783" s="404">
        <v>144</v>
      </c>
      <c r="AI783" s="404">
        <f t="shared" si="1210"/>
        <v>6</v>
      </c>
      <c r="AJ783" s="727">
        <v>0.80918299999999999</v>
      </c>
      <c r="AK783" s="88">
        <f t="shared" si="1211"/>
        <v>0.81388750972222235</v>
      </c>
      <c r="AL783" s="88">
        <f t="shared" si="1212"/>
        <v>14.649975175000002</v>
      </c>
      <c r="AM783" s="88">
        <f t="shared" si="1213"/>
        <v>16.277750194444447</v>
      </c>
      <c r="AN783" t="s">
        <v>2826</v>
      </c>
      <c r="AO783" s="88" t="s">
        <v>2717</v>
      </c>
    </row>
    <row r="784" spans="1:41" ht="19.5" customHeight="1" thickBot="1">
      <c r="A784" s="742" t="s">
        <v>151</v>
      </c>
      <c r="B784" t="str">
        <f>+CONCATENATE(A784,"*",AH784)</f>
        <v>785950*360</v>
      </c>
      <c r="D784" s="91" t="s">
        <v>1090</v>
      </c>
      <c r="E784" s="91"/>
      <c r="F784" s="407"/>
      <c r="G784" s="265">
        <v>50</v>
      </c>
      <c r="H784" s="314"/>
      <c r="I784" s="466" t="s">
        <v>2224</v>
      </c>
      <c r="J784" s="466"/>
      <c r="K784" s="58" t="s">
        <v>2604</v>
      </c>
      <c r="L784" s="63" t="s">
        <v>2616</v>
      </c>
      <c r="M784" s="16"/>
      <c r="N784" s="27"/>
      <c r="O784" s="96" t="s">
        <v>2439</v>
      </c>
      <c r="P784" s="63">
        <v>38</v>
      </c>
      <c r="Q784" s="63">
        <v>38</v>
      </c>
      <c r="R784" t="str">
        <f>CONCATENATE(Tableau1[[#This Row],[LONGUEUR UNITE]],"X",Tableau1[[#This Row],[LARGEUR UNITE]])</f>
        <v>38X38</v>
      </c>
      <c r="S784" s="16" t="s">
        <v>2064</v>
      </c>
      <c r="T784" s="16"/>
      <c r="U784" t="s">
        <v>1261</v>
      </c>
      <c r="V784" s="96" t="s">
        <v>2113</v>
      </c>
      <c r="W784" s="45" t="s">
        <v>2592</v>
      </c>
      <c r="X784" s="45"/>
      <c r="Y784" s="6" t="s">
        <v>2225</v>
      </c>
      <c r="Z784" s="266">
        <v>18</v>
      </c>
      <c r="AA784" s="266">
        <v>900</v>
      </c>
      <c r="AB784" s="271">
        <v>4</v>
      </c>
      <c r="AC784" s="271">
        <v>6</v>
      </c>
      <c r="AD784" s="271">
        <v>24</v>
      </c>
      <c r="AE784" s="278">
        <f t="shared" ref="AE784" si="1217">AF784/Z784</f>
        <v>4.2652777777777784</v>
      </c>
      <c r="AF784" s="268">
        <v>76.775000000000006</v>
      </c>
      <c r="AG784" s="278">
        <f t="shared" si="1209"/>
        <v>85.305555555555571</v>
      </c>
      <c r="AH784" s="404">
        <v>360</v>
      </c>
      <c r="AI784" s="404">
        <f t="shared" si="1210"/>
        <v>15</v>
      </c>
      <c r="AJ784" s="727">
        <v>0.81333200000000005</v>
      </c>
      <c r="AK784" s="88">
        <f t="shared" si="1211"/>
        <v>0.79619087222222218</v>
      </c>
      <c r="AL784" s="88">
        <f t="shared" si="1212"/>
        <v>14.3314357</v>
      </c>
      <c r="AM784" s="88">
        <f t="shared" si="1213"/>
        <v>15.923817444444444</v>
      </c>
      <c r="AN784" t="s">
        <v>2826</v>
      </c>
      <c r="AO784" s="88" t="s">
        <v>2717</v>
      </c>
    </row>
    <row r="785" spans="1:41" ht="19.5" customHeight="1">
      <c r="A785" s="745"/>
      <c r="D785" s="42"/>
      <c r="E785" s="1042"/>
      <c r="F785" s="494"/>
      <c r="G785" s="226"/>
      <c r="H785" s="310"/>
      <c r="I785" s="417"/>
      <c r="J785" s="417"/>
      <c r="K785" s="55"/>
      <c r="L785" s="55"/>
      <c r="M785" s="55"/>
      <c r="N785" s="55"/>
      <c r="O785" s="55"/>
      <c r="P785" s="55"/>
      <c r="Q785" s="55"/>
      <c r="R785" s="55"/>
      <c r="S785" s="55"/>
      <c r="T785" s="55"/>
      <c r="U785" s="55"/>
      <c r="V785" s="55"/>
      <c r="Y785" s="56"/>
      <c r="Z785" s="18"/>
      <c r="AA785" s="92"/>
      <c r="AB785" s="271"/>
      <c r="AC785" s="271"/>
      <c r="AD785" s="271"/>
      <c r="AE785" s="279"/>
      <c r="AF785"/>
      <c r="AG785" s="279"/>
      <c r="AH785" s="404"/>
      <c r="AI785" s="404"/>
      <c r="AJ785" s="727"/>
      <c r="AK785" s="88"/>
      <c r="AL785" s="88"/>
      <c r="AM785" s="88"/>
      <c r="AO785" s="88"/>
    </row>
    <row r="786" spans="1:41" ht="19.5" customHeight="1" thickBot="1">
      <c r="A786" s="769" t="s">
        <v>704</v>
      </c>
      <c r="B786" t="str">
        <f>+CONCATENATE(A786,"*",AH786)</f>
        <v>787064*1</v>
      </c>
      <c r="D786" s="42" t="s">
        <v>1100</v>
      </c>
      <c r="F786" s="478"/>
      <c r="G786" s="226">
        <v>50</v>
      </c>
      <c r="H786" s="310"/>
      <c r="I786" s="417" t="s">
        <v>2226</v>
      </c>
      <c r="J786" s="417"/>
      <c r="K786" s="90" t="s">
        <v>2604</v>
      </c>
      <c r="L786" s="63" t="s">
        <v>2616</v>
      </c>
      <c r="M786" s="16"/>
      <c r="N786" s="27"/>
      <c r="O786" s="96" t="s">
        <v>2439</v>
      </c>
      <c r="P786" s="90">
        <v>38</v>
      </c>
      <c r="Q786" s="90">
        <v>38</v>
      </c>
      <c r="R786" t="str">
        <f>CONCATENATE(Tableau1[[#This Row],[LONGUEUR UNITE]],"X",Tableau1[[#This Row],[LARGEUR UNITE]])</f>
        <v>38X38</v>
      </c>
      <c r="S786" s="16" t="s">
        <v>2094</v>
      </c>
      <c r="T786" s="16"/>
      <c r="U786" t="s">
        <v>1261</v>
      </c>
      <c r="V786" s="96" t="s">
        <v>2113</v>
      </c>
      <c r="W786" s="45" t="s">
        <v>2592</v>
      </c>
      <c r="X786" s="45"/>
      <c r="Y786" s="6" t="s">
        <v>2227</v>
      </c>
      <c r="Z786" s="18">
        <v>18</v>
      </c>
      <c r="AA786" s="92">
        <v>900</v>
      </c>
      <c r="AB786" s="271">
        <v>4</v>
      </c>
      <c r="AC786" s="271">
        <v>6</v>
      </c>
      <c r="AD786" s="271">
        <v>24</v>
      </c>
      <c r="AE786" s="278">
        <f t="shared" ref="AE786" si="1218">AF786/Z786</f>
        <v>4.9057222222222219</v>
      </c>
      <c r="AF786" s="268">
        <v>88.302999999999997</v>
      </c>
      <c r="AG786" s="278">
        <f t="shared" ref="AG786:AG790" si="1219">AF786/AA786*1000</f>
        <v>98.11444444444443</v>
      </c>
      <c r="AH786" s="404">
        <v>1</v>
      </c>
      <c r="AI786" s="404">
        <f t="shared" ref="AI786:AI790" si="1220">AH786/AD786</f>
        <v>4.1666666666666664E-2</v>
      </c>
      <c r="AJ786" s="727">
        <v>0.77470399999999995</v>
      </c>
      <c r="AK786" s="88">
        <f t="shared" ref="AK786:AK790" si="1221">AL786/Z786</f>
        <v>1.1052395937777777</v>
      </c>
      <c r="AL786" s="88">
        <f t="shared" ref="AL786:AL790" si="1222">AF786-(AF786*AJ786)</f>
        <v>19.894312687999999</v>
      </c>
      <c r="AM786" s="88">
        <f t="shared" ref="AM786:AM790" si="1223">AL786/AA786*1000</f>
        <v>22.104791875555552</v>
      </c>
      <c r="AN786" t="s">
        <v>2826</v>
      </c>
      <c r="AO786" s="88" t="s">
        <v>2718</v>
      </c>
    </row>
    <row r="787" spans="1:41" ht="19.5" customHeight="1" thickBot="1">
      <c r="A787" s="769" t="s">
        <v>704</v>
      </c>
      <c r="B787" t="str">
        <f>+CONCATENATE(A787,"*",AH787)</f>
        <v>787064*24</v>
      </c>
      <c r="D787" s="42" t="s">
        <v>1100</v>
      </c>
      <c r="F787" s="478"/>
      <c r="G787" s="226">
        <v>50</v>
      </c>
      <c r="H787" s="310"/>
      <c r="I787" s="417" t="s">
        <v>2226</v>
      </c>
      <c r="J787" s="417"/>
      <c r="K787" s="90" t="s">
        <v>2604</v>
      </c>
      <c r="L787" s="63" t="s">
        <v>2616</v>
      </c>
      <c r="M787" s="16"/>
      <c r="N787" s="27"/>
      <c r="O787" s="96" t="s">
        <v>2439</v>
      </c>
      <c r="P787" s="90">
        <v>38</v>
      </c>
      <c r="Q787" s="90">
        <v>38</v>
      </c>
      <c r="R787" t="str">
        <f>CONCATENATE(Tableau1[[#This Row],[LONGUEUR UNITE]],"X",Tableau1[[#This Row],[LARGEUR UNITE]])</f>
        <v>38X38</v>
      </c>
      <c r="S787" s="16" t="s">
        <v>2094</v>
      </c>
      <c r="T787" s="16"/>
      <c r="U787" t="s">
        <v>1261</v>
      </c>
      <c r="V787" s="96" t="s">
        <v>2113</v>
      </c>
      <c r="W787" s="45" t="s">
        <v>2592</v>
      </c>
      <c r="X787" s="45"/>
      <c r="Y787" s="6" t="s">
        <v>2227</v>
      </c>
      <c r="Z787" s="18">
        <v>18</v>
      </c>
      <c r="AA787" s="92">
        <v>900</v>
      </c>
      <c r="AB787" s="271">
        <v>4</v>
      </c>
      <c r="AC787" s="271">
        <v>6</v>
      </c>
      <c r="AD787" s="271">
        <v>24</v>
      </c>
      <c r="AE787" s="278">
        <f t="shared" ref="AE787" si="1224">AF787/Z787</f>
        <v>4.9057222222222219</v>
      </c>
      <c r="AF787" s="268">
        <v>88.302999999999997</v>
      </c>
      <c r="AG787" s="278">
        <f t="shared" si="1219"/>
        <v>98.11444444444443</v>
      </c>
      <c r="AH787" s="404">
        <v>24</v>
      </c>
      <c r="AI787" s="404">
        <f t="shared" si="1220"/>
        <v>1</v>
      </c>
      <c r="AJ787" s="727">
        <v>0.79259100000000005</v>
      </c>
      <c r="AK787" s="88">
        <f t="shared" si="1221"/>
        <v>1.017490940388889</v>
      </c>
      <c r="AL787" s="88">
        <f t="shared" si="1222"/>
        <v>18.314836927000002</v>
      </c>
      <c r="AM787" s="88">
        <f t="shared" si="1223"/>
        <v>20.34981880777778</v>
      </c>
      <c r="AN787" t="s">
        <v>2826</v>
      </c>
      <c r="AO787" s="88" t="s">
        <v>2718</v>
      </c>
    </row>
    <row r="788" spans="1:41" ht="19.5" customHeight="1" thickBot="1">
      <c r="A788" s="769" t="s">
        <v>704</v>
      </c>
      <c r="B788" t="str">
        <f>+CONCATENATE(A788,"*",AH788)</f>
        <v>787064*72</v>
      </c>
      <c r="D788" s="42" t="s">
        <v>1100</v>
      </c>
      <c r="F788" s="478"/>
      <c r="G788" s="226">
        <v>50</v>
      </c>
      <c r="H788" s="310"/>
      <c r="I788" s="417" t="s">
        <v>2226</v>
      </c>
      <c r="J788" s="417"/>
      <c r="K788" s="90" t="s">
        <v>2604</v>
      </c>
      <c r="L788" s="63" t="s">
        <v>2616</v>
      </c>
      <c r="M788" s="16"/>
      <c r="N788" s="27"/>
      <c r="O788" s="96" t="s">
        <v>2439</v>
      </c>
      <c r="P788" s="90">
        <v>38</v>
      </c>
      <c r="Q788" s="90">
        <v>38</v>
      </c>
      <c r="R788" t="str">
        <f>CONCATENATE(Tableau1[[#This Row],[LONGUEUR UNITE]],"X",Tableau1[[#This Row],[LARGEUR UNITE]])</f>
        <v>38X38</v>
      </c>
      <c r="S788" s="16" t="s">
        <v>2094</v>
      </c>
      <c r="T788" s="16"/>
      <c r="U788" t="s">
        <v>1261</v>
      </c>
      <c r="V788" s="96" t="s">
        <v>2113</v>
      </c>
      <c r="W788" s="45" t="s">
        <v>2592</v>
      </c>
      <c r="X788" s="45"/>
      <c r="Y788" s="6" t="s">
        <v>2227</v>
      </c>
      <c r="Z788" s="18">
        <v>18</v>
      </c>
      <c r="AA788" s="92">
        <v>900</v>
      </c>
      <c r="AB788" s="271">
        <v>4</v>
      </c>
      <c r="AC788" s="271">
        <v>6</v>
      </c>
      <c r="AD788" s="271">
        <v>24</v>
      </c>
      <c r="AE788" s="278">
        <f t="shared" ref="AE788" si="1225">AF788/Z788</f>
        <v>4.9057222222222219</v>
      </c>
      <c r="AF788" s="268">
        <v>88.302999999999997</v>
      </c>
      <c r="AG788" s="278">
        <f t="shared" si="1219"/>
        <v>98.11444444444443</v>
      </c>
      <c r="AH788" s="404">
        <v>72</v>
      </c>
      <c r="AI788" s="404">
        <f t="shared" si="1220"/>
        <v>3</v>
      </c>
      <c r="AJ788" s="727">
        <v>0.80710800000000005</v>
      </c>
      <c r="AK788" s="88">
        <f t="shared" si="1221"/>
        <v>0.94627457088888889</v>
      </c>
      <c r="AL788" s="88">
        <f t="shared" si="1222"/>
        <v>17.032942276</v>
      </c>
      <c r="AM788" s="88">
        <f t="shared" si="1223"/>
        <v>18.925491417777778</v>
      </c>
      <c r="AN788" t="s">
        <v>2826</v>
      </c>
      <c r="AO788" s="88" t="s">
        <v>2718</v>
      </c>
    </row>
    <row r="789" spans="1:41" ht="19.5" customHeight="1" thickBot="1">
      <c r="A789" s="769" t="s">
        <v>704</v>
      </c>
      <c r="B789" t="str">
        <f>+CONCATENATE(A789,"*",AH789)</f>
        <v>787064*144</v>
      </c>
      <c r="D789" s="42" t="s">
        <v>1100</v>
      </c>
      <c r="F789" s="478"/>
      <c r="G789" s="226">
        <v>50</v>
      </c>
      <c r="H789" s="310"/>
      <c r="I789" s="417" t="s">
        <v>2226</v>
      </c>
      <c r="J789" s="417"/>
      <c r="K789" s="90" t="s">
        <v>2604</v>
      </c>
      <c r="L789" s="63" t="s">
        <v>2616</v>
      </c>
      <c r="M789" s="16"/>
      <c r="N789" s="27"/>
      <c r="O789" s="96" t="s">
        <v>2439</v>
      </c>
      <c r="P789" s="90">
        <v>38</v>
      </c>
      <c r="Q789" s="90">
        <v>38</v>
      </c>
      <c r="R789" t="str">
        <f>CONCATENATE(Tableau1[[#This Row],[LONGUEUR UNITE]],"X",Tableau1[[#This Row],[LARGEUR UNITE]])</f>
        <v>38X38</v>
      </c>
      <c r="S789" s="16" t="s">
        <v>2094</v>
      </c>
      <c r="T789" s="16"/>
      <c r="U789" t="s">
        <v>1261</v>
      </c>
      <c r="V789" s="96" t="s">
        <v>2113</v>
      </c>
      <c r="W789" s="45" t="s">
        <v>2592</v>
      </c>
      <c r="X789" s="45"/>
      <c r="Y789" s="6" t="s">
        <v>2227</v>
      </c>
      <c r="Z789" s="18">
        <v>18</v>
      </c>
      <c r="AA789" s="92">
        <v>900</v>
      </c>
      <c r="AB789" s="271">
        <v>4</v>
      </c>
      <c r="AC789" s="271">
        <v>6</v>
      </c>
      <c r="AD789" s="271">
        <v>24</v>
      </c>
      <c r="AE789" s="278">
        <f t="shared" ref="AE789" si="1226">AF789/Z789</f>
        <v>4.9057222222222219</v>
      </c>
      <c r="AF789" s="268">
        <v>88.302999999999997</v>
      </c>
      <c r="AG789" s="278">
        <f t="shared" si="1219"/>
        <v>98.11444444444443</v>
      </c>
      <c r="AH789" s="404">
        <v>144</v>
      </c>
      <c r="AI789" s="404">
        <f t="shared" si="1220"/>
        <v>6</v>
      </c>
      <c r="AJ789" s="727">
        <v>0.80918800000000002</v>
      </c>
      <c r="AK789" s="88">
        <f t="shared" si="1221"/>
        <v>0.93607066866666677</v>
      </c>
      <c r="AL789" s="88">
        <f t="shared" si="1222"/>
        <v>16.849272036000002</v>
      </c>
      <c r="AM789" s="88">
        <f t="shared" si="1223"/>
        <v>18.721413373333334</v>
      </c>
      <c r="AN789" t="s">
        <v>2826</v>
      </c>
      <c r="AO789" s="88" t="s">
        <v>2718</v>
      </c>
    </row>
    <row r="790" spans="1:41" ht="19.5" customHeight="1" thickBot="1">
      <c r="A790" s="769" t="s">
        <v>704</v>
      </c>
      <c r="B790" t="str">
        <f>+CONCATENATE(A790,"*",AH790)</f>
        <v>787064*360</v>
      </c>
      <c r="D790" s="42" t="s">
        <v>1100</v>
      </c>
      <c r="F790" s="478"/>
      <c r="G790" s="226">
        <v>50</v>
      </c>
      <c r="H790" s="310"/>
      <c r="I790" s="417" t="s">
        <v>2226</v>
      </c>
      <c r="J790" s="417"/>
      <c r="K790" s="90" t="s">
        <v>2604</v>
      </c>
      <c r="L790" s="63" t="s">
        <v>2616</v>
      </c>
      <c r="M790" s="16"/>
      <c r="N790" s="27"/>
      <c r="O790" s="96" t="s">
        <v>2439</v>
      </c>
      <c r="P790" s="90">
        <v>38</v>
      </c>
      <c r="Q790" s="90">
        <v>38</v>
      </c>
      <c r="R790" t="str">
        <f>CONCATENATE(Tableau1[[#This Row],[LONGUEUR UNITE]],"X",Tableau1[[#This Row],[LARGEUR UNITE]])</f>
        <v>38X38</v>
      </c>
      <c r="S790" s="16" t="s">
        <v>2094</v>
      </c>
      <c r="T790" s="16"/>
      <c r="U790" t="s">
        <v>1261</v>
      </c>
      <c r="V790" s="96" t="s">
        <v>2113</v>
      </c>
      <c r="W790" s="45" t="s">
        <v>2592</v>
      </c>
      <c r="X790" s="45"/>
      <c r="Y790" s="6" t="s">
        <v>2227</v>
      </c>
      <c r="Z790" s="18">
        <v>18</v>
      </c>
      <c r="AA790" s="92">
        <v>900</v>
      </c>
      <c r="AB790" s="271">
        <v>4</v>
      </c>
      <c r="AC790" s="271">
        <v>6</v>
      </c>
      <c r="AD790" s="271">
        <v>24</v>
      </c>
      <c r="AE790" s="278">
        <f t="shared" ref="AE790" si="1227">AF790/Z790</f>
        <v>4.9057222222222219</v>
      </c>
      <c r="AF790" s="268">
        <v>88.302999999999997</v>
      </c>
      <c r="AG790" s="278">
        <f t="shared" si="1219"/>
        <v>98.11444444444443</v>
      </c>
      <c r="AH790" s="404">
        <v>360</v>
      </c>
      <c r="AI790" s="404">
        <f t="shared" si="1220"/>
        <v>15</v>
      </c>
      <c r="AJ790" s="727">
        <v>0.81333600000000006</v>
      </c>
      <c r="AK790" s="88">
        <f t="shared" si="1221"/>
        <v>0.91572173288888892</v>
      </c>
      <c r="AL790" s="88">
        <f t="shared" si="1222"/>
        <v>16.482991192</v>
      </c>
      <c r="AM790" s="88">
        <f t="shared" si="1223"/>
        <v>18.314434657777777</v>
      </c>
      <c r="AN790" t="s">
        <v>2826</v>
      </c>
      <c r="AO790" s="88" t="s">
        <v>2718</v>
      </c>
    </row>
    <row r="791" spans="1:41" ht="30" customHeight="1">
      <c r="A791" s="745"/>
      <c r="D791" s="42"/>
      <c r="E791" s="1042"/>
      <c r="F791" s="494"/>
      <c r="G791" s="226"/>
      <c r="H791" s="310"/>
      <c r="I791" s="417"/>
      <c r="J791" s="417"/>
      <c r="K791" s="55"/>
      <c r="L791" s="55"/>
      <c r="M791" s="55"/>
      <c r="N791" s="55"/>
      <c r="O791" s="55"/>
      <c r="P791" s="55"/>
      <c r="Q791" s="55"/>
      <c r="R791" s="55"/>
      <c r="S791" s="55"/>
      <c r="T791" s="55"/>
      <c r="U791" s="55"/>
      <c r="V791" s="55"/>
      <c r="Y791" s="56"/>
      <c r="Z791" s="18"/>
      <c r="AA791" s="92"/>
      <c r="AB791" s="271"/>
      <c r="AC791" s="271"/>
      <c r="AD791" s="271"/>
      <c r="AE791" s="279"/>
      <c r="AF791"/>
      <c r="AG791" s="279"/>
      <c r="AH791" s="404"/>
      <c r="AI791" s="404"/>
      <c r="AJ791" s="727"/>
      <c r="AK791" s="88"/>
      <c r="AL791" s="88"/>
      <c r="AM791" s="88"/>
      <c r="AO791" s="88"/>
    </row>
    <row r="792" spans="1:41" ht="31">
      <c r="A792" s="760"/>
      <c r="B792" s="5"/>
      <c r="C792" s="5"/>
      <c r="D792" s="190"/>
      <c r="E792" s="190"/>
      <c r="F792" s="454"/>
      <c r="G792" s="225"/>
      <c r="H792" s="437" t="s">
        <v>2228</v>
      </c>
      <c r="I792" s="455"/>
      <c r="J792" s="455"/>
      <c r="K792" s="383"/>
      <c r="L792" s="384"/>
      <c r="M792" s="384"/>
      <c r="N792" s="456"/>
      <c r="O792" s="85"/>
      <c r="P792" s="85"/>
      <c r="Q792" s="85"/>
      <c r="R792" s="85"/>
      <c r="S792" s="85"/>
      <c r="T792" s="85"/>
      <c r="U792" s="85"/>
      <c r="V792" s="85"/>
      <c r="W792" s="85"/>
      <c r="X792" s="85"/>
      <c r="Y792" s="439" t="s">
        <v>2229</v>
      </c>
      <c r="Z792" s="17"/>
      <c r="AA792" s="93"/>
      <c r="AB792" s="94"/>
      <c r="AC792" s="94"/>
      <c r="AD792" s="254"/>
      <c r="AE792" s="277"/>
      <c r="AF792" s="5"/>
      <c r="AG792" s="277"/>
      <c r="AH792" s="371"/>
      <c r="AI792" s="371"/>
      <c r="AJ792" s="727"/>
      <c r="AK792" s="5"/>
      <c r="AL792" s="728"/>
      <c r="AM792" s="5"/>
      <c r="AO792" s="88"/>
    </row>
    <row r="793" spans="1:41" ht="19.5" customHeight="1">
      <c r="A793" s="761"/>
      <c r="B793" s="5"/>
      <c r="C793" s="5"/>
      <c r="D793" s="457"/>
      <c r="E793" s="1041"/>
      <c r="F793" s="458"/>
      <c r="G793" s="459"/>
      <c r="H793" s="304"/>
      <c r="I793" s="417"/>
      <c r="J793" s="417"/>
      <c r="K793" s="377"/>
      <c r="L793" s="377"/>
      <c r="M793" s="377"/>
      <c r="N793" s="276"/>
      <c r="O793" s="276"/>
      <c r="P793" s="276"/>
      <c r="Q793" s="276"/>
      <c r="R793" s="276"/>
      <c r="S793" s="276"/>
      <c r="T793" s="276"/>
      <c r="U793" s="276"/>
      <c r="V793" s="276"/>
      <c r="W793" s="276"/>
      <c r="X793" s="276"/>
      <c r="Y793" s="5"/>
      <c r="Z793" s="460"/>
      <c r="AA793" s="93"/>
      <c r="AB793" s="5"/>
      <c r="AC793" s="5"/>
      <c r="AD793" s="5"/>
      <c r="AE793" s="277"/>
      <c r="AF793" s="5"/>
      <c r="AG793" s="277"/>
      <c r="AH793" s="461"/>
      <c r="AI793" s="461"/>
      <c r="AJ793" s="5"/>
      <c r="AK793" s="5"/>
      <c r="AL793" s="5"/>
      <c r="AM793" s="5"/>
      <c r="AO793" s="88"/>
    </row>
    <row r="794" spans="1:41" ht="19.5" customHeight="1">
      <c r="A794" s="745" t="s">
        <v>184</v>
      </c>
      <c r="B794" t="str">
        <f>+CONCATENATE(A794,"*",AH794)</f>
        <v>700002*1</v>
      </c>
      <c r="D794" s="42" t="s">
        <v>1055</v>
      </c>
      <c r="E794" s="187"/>
      <c r="F794" s="407"/>
      <c r="G794" s="226">
        <v>100</v>
      </c>
      <c r="H794" s="304"/>
      <c r="I794" s="406" t="s">
        <v>2230</v>
      </c>
      <c r="J794" s="406"/>
      <c r="K794" s="58" t="s">
        <v>2604</v>
      </c>
      <c r="L794" s="63" t="s">
        <v>2618</v>
      </c>
      <c r="M794" s="16"/>
      <c r="N794" s="63"/>
      <c r="O794" s="63" t="s">
        <v>5</v>
      </c>
      <c r="P794" s="63">
        <v>30</v>
      </c>
      <c r="Q794" s="63">
        <v>30</v>
      </c>
      <c r="R794" t="str">
        <f>CONCATENATE(Tableau1[[#This Row],[LONGUEUR UNITE]],"X",Tableau1[[#This Row],[LARGEUR UNITE]])</f>
        <v>30X30</v>
      </c>
      <c r="S794" s="16" t="s">
        <v>2064</v>
      </c>
      <c r="T794" s="16"/>
      <c r="U794" s="63" t="s">
        <v>2231</v>
      </c>
      <c r="V794" s="63" t="s">
        <v>5</v>
      </c>
      <c r="W794" s="45" t="s">
        <v>2592</v>
      </c>
      <c r="X794" s="45"/>
      <c r="Y794" s="6" t="s">
        <v>185</v>
      </c>
      <c r="Z794" s="18">
        <v>12</v>
      </c>
      <c r="AA794" s="92">
        <v>1200</v>
      </c>
      <c r="AB794" s="271">
        <v>4</v>
      </c>
      <c r="AC794" s="271">
        <v>5</v>
      </c>
      <c r="AD794" s="271">
        <v>20</v>
      </c>
      <c r="AE794" s="278">
        <f t="shared" ref="AE794" si="1228">AF794/Z794</f>
        <v>17.420083333333334</v>
      </c>
      <c r="AF794" s="268">
        <v>209.041</v>
      </c>
      <c r="AG794" s="278">
        <f t="shared" ref="AG794" si="1229">AF794/AA794*1000</f>
        <v>174.20083333333332</v>
      </c>
      <c r="AH794" s="404">
        <v>1</v>
      </c>
      <c r="AI794" s="404">
        <f t="shared" ref="AI794" si="1230">AH794/AD794</f>
        <v>0.05</v>
      </c>
      <c r="AJ794" s="727">
        <v>0.72123599999999999</v>
      </c>
      <c r="AK794" s="88">
        <f t="shared" ref="AK794" si="1231">AL794/Z794</f>
        <v>4.856092110333333</v>
      </c>
      <c r="AL794" s="88">
        <f t="shared" ref="AL794" si="1232">AF794-(AF794*AJ794)</f>
        <v>58.273105323999999</v>
      </c>
      <c r="AM794" s="88">
        <f t="shared" ref="AM794" si="1233">AL794/AA794*1000</f>
        <v>48.560921103333335</v>
      </c>
      <c r="AN794" t="s">
        <v>2826</v>
      </c>
      <c r="AO794" s="88" t="s">
        <v>2719</v>
      </c>
    </row>
    <row r="795" spans="1:41" ht="19.5" customHeight="1">
      <c r="A795" s="745"/>
      <c r="D795" s="42"/>
      <c r="E795" s="187"/>
      <c r="F795" s="407"/>
      <c r="G795" s="226"/>
      <c r="H795" s="304"/>
      <c r="I795" s="406"/>
      <c r="J795" s="406"/>
      <c r="K795" s="69"/>
      <c r="N795" s="63"/>
      <c r="O795" s="63"/>
      <c r="P795" s="63"/>
      <c r="Q795" s="63"/>
      <c r="U795" s="63"/>
      <c r="V795" s="63"/>
      <c r="Y795" s="63"/>
      <c r="Z795" s="89"/>
      <c r="AA795" s="89"/>
      <c r="AB795" s="271"/>
      <c r="AC795" s="271"/>
      <c r="AD795" s="271"/>
      <c r="AE795" s="88"/>
      <c r="AF795"/>
      <c r="AG795" s="279"/>
      <c r="AH795" s="404"/>
      <c r="AI795" s="404"/>
      <c r="AJ795" s="727"/>
      <c r="AK795" s="88"/>
      <c r="AL795" s="88"/>
      <c r="AM795" s="88"/>
      <c r="AO795" s="88"/>
    </row>
    <row r="796" spans="1:41" ht="19.5" customHeight="1">
      <c r="A796" s="741"/>
      <c r="B796" s="5"/>
      <c r="C796" s="5"/>
      <c r="D796" s="42"/>
      <c r="E796" s="187"/>
      <c r="F796" s="405"/>
      <c r="G796" s="226"/>
      <c r="H796" s="304"/>
      <c r="I796" s="406"/>
      <c r="J796" s="406"/>
      <c r="K796" s="495"/>
      <c r="L796" s="495"/>
      <c r="M796" s="495"/>
      <c r="N796" s="59"/>
      <c r="O796" s="65"/>
      <c r="P796" s="65"/>
      <c r="Q796" s="65"/>
      <c r="R796" s="65"/>
      <c r="S796" s="65"/>
      <c r="T796" s="65"/>
      <c r="U796" s="65"/>
      <c r="V796" s="65"/>
      <c r="W796" s="65"/>
      <c r="X796" s="65"/>
      <c r="Y796" s="66"/>
      <c r="Z796" s="65"/>
      <c r="AA796" s="5"/>
      <c r="AB796" s="18"/>
      <c r="AC796" s="92"/>
      <c r="AD796" s="271"/>
      <c r="AE796" s="271"/>
      <c r="AF796" s="5"/>
      <c r="AG796" s="279"/>
      <c r="AH796" s="404"/>
      <c r="AI796" s="404"/>
      <c r="AJ796" s="88"/>
      <c r="AK796" s="88"/>
      <c r="AL796" s="88"/>
      <c r="AM796" s="88"/>
      <c r="AO796" s="88"/>
    </row>
    <row r="797" spans="1:41" ht="19.5" customHeight="1">
      <c r="A797" s="745" t="s">
        <v>187</v>
      </c>
      <c r="B797" t="str">
        <f t="shared" ref="B797:B802" si="1234">+CONCATENATE(A797,"*",AH797)</f>
        <v>702000*1</v>
      </c>
      <c r="D797" s="42" t="s">
        <v>1056</v>
      </c>
      <c r="E797" s="187"/>
      <c r="F797" s="407"/>
      <c r="G797" s="226">
        <v>50</v>
      </c>
      <c r="H797" s="304"/>
      <c r="I797" s="406" t="s">
        <v>1895</v>
      </c>
      <c r="J797" s="406"/>
      <c r="K797" s="28" t="s">
        <v>2604</v>
      </c>
      <c r="L797" s="63" t="s">
        <v>2618</v>
      </c>
      <c r="M797" s="16"/>
      <c r="N797" s="40"/>
      <c r="O797" s="40" t="s">
        <v>5</v>
      </c>
      <c r="P797" s="40">
        <v>40</v>
      </c>
      <c r="Q797" s="40">
        <v>40</v>
      </c>
      <c r="R797" t="str">
        <f>CONCATENATE(Tableau1[[#This Row],[LONGUEUR UNITE]],"X",Tableau1[[#This Row],[LARGEUR UNITE]])</f>
        <v>40X40</v>
      </c>
      <c r="S797" s="16" t="s">
        <v>2064</v>
      </c>
      <c r="T797" s="16"/>
      <c r="U797" s="63" t="s">
        <v>2231</v>
      </c>
      <c r="V797" s="40" t="s">
        <v>5</v>
      </c>
      <c r="W797" s="45" t="s">
        <v>2592</v>
      </c>
      <c r="X797" s="45"/>
      <c r="Y797" s="81" t="s">
        <v>188</v>
      </c>
      <c r="Z797" s="18">
        <v>16</v>
      </c>
      <c r="AA797" s="92">
        <v>800</v>
      </c>
      <c r="AB797" s="271">
        <v>6</v>
      </c>
      <c r="AC797" s="271">
        <v>5</v>
      </c>
      <c r="AD797" s="271">
        <v>30</v>
      </c>
      <c r="AE797" s="278">
        <f t="shared" ref="AE797" si="1235">AF797/Z797</f>
        <v>13.169625</v>
      </c>
      <c r="AF797" s="268">
        <v>210.714</v>
      </c>
      <c r="AG797" s="278">
        <f t="shared" ref="AG797:AG802" si="1236">AF797/AA797*1000</f>
        <v>263.39249999999998</v>
      </c>
      <c r="AH797" s="404">
        <v>1</v>
      </c>
      <c r="AI797" s="404">
        <f t="shared" ref="AI797:AI802" si="1237">AH797/AD797</f>
        <v>3.3333333333333333E-2</v>
      </c>
      <c r="AJ797" s="727">
        <v>0.73517399999999999</v>
      </c>
      <c r="AK797" s="88">
        <f t="shared" ref="AK797:AK802" si="1238">AL797/Z797</f>
        <v>3.4876591102500001</v>
      </c>
      <c r="AL797" s="88">
        <f t="shared" ref="AL797:AL802" si="1239">AF797-(AF797*AJ797)</f>
        <v>55.802545764000001</v>
      </c>
      <c r="AM797" s="88">
        <f t="shared" ref="AM797:AM802" si="1240">AL797/AA797*1000</f>
        <v>69.753182205000002</v>
      </c>
      <c r="AN797" t="s">
        <v>2826</v>
      </c>
      <c r="AO797" s="88" t="s">
        <v>2720</v>
      </c>
    </row>
    <row r="798" spans="1:41" ht="19.5" customHeight="1">
      <c r="A798" s="745" t="s">
        <v>187</v>
      </c>
      <c r="B798" t="str">
        <f t="shared" si="1234"/>
        <v>702000*30</v>
      </c>
      <c r="D798" s="42" t="s">
        <v>1056</v>
      </c>
      <c r="E798" s="187"/>
      <c r="F798" s="407"/>
      <c r="G798" s="226">
        <v>50</v>
      </c>
      <c r="H798" s="304"/>
      <c r="I798" s="406" t="s">
        <v>1895</v>
      </c>
      <c r="J798" s="406"/>
      <c r="K798" s="28" t="s">
        <v>2604</v>
      </c>
      <c r="L798" s="63" t="s">
        <v>2618</v>
      </c>
      <c r="M798" s="16"/>
      <c r="N798" s="40"/>
      <c r="O798" s="40" t="s">
        <v>5</v>
      </c>
      <c r="P798" s="40">
        <v>40</v>
      </c>
      <c r="Q798" s="40">
        <v>40</v>
      </c>
      <c r="R798" t="str">
        <f>CONCATENATE(Tableau1[[#This Row],[LONGUEUR UNITE]],"X",Tableau1[[#This Row],[LARGEUR UNITE]])</f>
        <v>40X40</v>
      </c>
      <c r="S798" s="16" t="s">
        <v>2064</v>
      </c>
      <c r="T798" s="16"/>
      <c r="U798" s="63" t="s">
        <v>2231</v>
      </c>
      <c r="V798" s="40" t="s">
        <v>5</v>
      </c>
      <c r="W798" s="45" t="s">
        <v>2592</v>
      </c>
      <c r="X798" s="45"/>
      <c r="Y798" s="81" t="s">
        <v>188</v>
      </c>
      <c r="Z798" s="18">
        <v>16</v>
      </c>
      <c r="AA798" s="92">
        <v>800</v>
      </c>
      <c r="AB798" s="271">
        <v>6</v>
      </c>
      <c r="AC798" s="271">
        <v>5</v>
      </c>
      <c r="AD798" s="271">
        <v>30</v>
      </c>
      <c r="AE798" s="278">
        <f t="shared" ref="AE798" si="1241">AF798/Z798</f>
        <v>13.169625</v>
      </c>
      <c r="AF798" s="268">
        <v>210.714</v>
      </c>
      <c r="AG798" s="278">
        <f t="shared" si="1236"/>
        <v>263.39249999999998</v>
      </c>
      <c r="AH798" s="404">
        <v>30</v>
      </c>
      <c r="AI798" s="404">
        <f t="shared" si="1237"/>
        <v>1</v>
      </c>
      <c r="AJ798" s="727">
        <v>0.76239199999999996</v>
      </c>
      <c r="AK798" s="88">
        <f t="shared" si="1238"/>
        <v>3.1292082570000002</v>
      </c>
      <c r="AL798" s="88">
        <f t="shared" si="1239"/>
        <v>50.067332112000003</v>
      </c>
      <c r="AM798" s="88">
        <f t="shared" si="1240"/>
        <v>62.58416514000001</v>
      </c>
      <c r="AN798" t="s">
        <v>2826</v>
      </c>
      <c r="AO798" s="88" t="s">
        <v>2720</v>
      </c>
    </row>
    <row r="799" spans="1:41" ht="19.5" customHeight="1">
      <c r="A799" s="745" t="s">
        <v>187</v>
      </c>
      <c r="B799" t="str">
        <f t="shared" si="1234"/>
        <v>702000*90</v>
      </c>
      <c r="D799" s="42" t="s">
        <v>1056</v>
      </c>
      <c r="E799" s="187"/>
      <c r="F799" s="407"/>
      <c r="G799" s="226">
        <v>50</v>
      </c>
      <c r="H799" s="304"/>
      <c r="I799" s="406" t="s">
        <v>1895</v>
      </c>
      <c r="J799" s="406"/>
      <c r="K799" s="28" t="s">
        <v>2604</v>
      </c>
      <c r="L799" s="63" t="s">
        <v>2618</v>
      </c>
      <c r="M799" s="16"/>
      <c r="N799" s="40"/>
      <c r="O799" s="40" t="s">
        <v>5</v>
      </c>
      <c r="P799" s="40">
        <v>40</v>
      </c>
      <c r="Q799" s="40">
        <v>40</v>
      </c>
      <c r="R799" t="str">
        <f>CONCATENATE(Tableau1[[#This Row],[LONGUEUR UNITE]],"X",Tableau1[[#This Row],[LARGEUR UNITE]])</f>
        <v>40X40</v>
      </c>
      <c r="S799" s="16" t="s">
        <v>2064</v>
      </c>
      <c r="T799" s="16"/>
      <c r="U799" s="63" t="s">
        <v>2231</v>
      </c>
      <c r="V799" s="40" t="s">
        <v>5</v>
      </c>
      <c r="W799" s="45" t="s">
        <v>2592</v>
      </c>
      <c r="X799" s="45"/>
      <c r="Y799" s="81" t="s">
        <v>188</v>
      </c>
      <c r="Z799" s="18">
        <v>16</v>
      </c>
      <c r="AA799" s="92">
        <v>800</v>
      </c>
      <c r="AB799" s="271">
        <v>6</v>
      </c>
      <c r="AC799" s="271">
        <v>5</v>
      </c>
      <c r="AD799" s="271">
        <v>30</v>
      </c>
      <c r="AE799" s="278">
        <f t="shared" ref="AE799" si="1242">AF799/Z799</f>
        <v>13.169625</v>
      </c>
      <c r="AF799" s="268">
        <v>210.714</v>
      </c>
      <c r="AG799" s="278">
        <f t="shared" si="1236"/>
        <v>263.39249999999998</v>
      </c>
      <c r="AH799" s="404">
        <v>90</v>
      </c>
      <c r="AI799" s="404">
        <f t="shared" si="1237"/>
        <v>3</v>
      </c>
      <c r="AJ799" s="727">
        <v>0.76739500000000005</v>
      </c>
      <c r="AK799" s="88">
        <f t="shared" si="1238"/>
        <v>3.0633206231249996</v>
      </c>
      <c r="AL799" s="88">
        <f t="shared" si="1239"/>
        <v>49.013129969999994</v>
      </c>
      <c r="AM799" s="88">
        <f t="shared" si="1240"/>
        <v>61.266412462499993</v>
      </c>
      <c r="AN799" t="s">
        <v>2826</v>
      </c>
      <c r="AO799" s="88" t="s">
        <v>2720</v>
      </c>
    </row>
    <row r="800" spans="1:41" ht="19.5" customHeight="1">
      <c r="A800" s="745" t="s">
        <v>187</v>
      </c>
      <c r="B800" t="str">
        <f t="shared" si="1234"/>
        <v>702000*180</v>
      </c>
      <c r="D800" s="42" t="s">
        <v>1056</v>
      </c>
      <c r="E800" s="187"/>
      <c r="F800" s="407"/>
      <c r="G800" s="226">
        <v>50</v>
      </c>
      <c r="H800" s="304"/>
      <c r="I800" s="406" t="s">
        <v>1895</v>
      </c>
      <c r="J800" s="406"/>
      <c r="K800" s="28" t="s">
        <v>2604</v>
      </c>
      <c r="L800" s="63" t="s">
        <v>2618</v>
      </c>
      <c r="M800" s="16"/>
      <c r="N800" s="40"/>
      <c r="O800" s="40" t="s">
        <v>5</v>
      </c>
      <c r="P800" s="40">
        <v>40</v>
      </c>
      <c r="Q800" s="40">
        <v>40</v>
      </c>
      <c r="R800" t="str">
        <f>CONCATENATE(Tableau1[[#This Row],[LONGUEUR UNITE]],"X",Tableau1[[#This Row],[LARGEUR UNITE]])</f>
        <v>40X40</v>
      </c>
      <c r="S800" s="16" t="s">
        <v>2064</v>
      </c>
      <c r="T800" s="16"/>
      <c r="U800" s="63" t="s">
        <v>2231</v>
      </c>
      <c r="V800" s="40" t="s">
        <v>5</v>
      </c>
      <c r="W800" s="45" t="s">
        <v>2592</v>
      </c>
      <c r="X800" s="45"/>
      <c r="Y800" s="81" t="s">
        <v>188</v>
      </c>
      <c r="Z800" s="18">
        <v>16</v>
      </c>
      <c r="AA800" s="92">
        <v>800</v>
      </c>
      <c r="AB800" s="271">
        <v>6</v>
      </c>
      <c r="AC800" s="271">
        <v>5</v>
      </c>
      <c r="AD800" s="271">
        <v>30</v>
      </c>
      <c r="AE800" s="278">
        <f t="shared" ref="AE800" si="1243">AF800/Z800</f>
        <v>13.169625</v>
      </c>
      <c r="AF800" s="268">
        <v>210.714</v>
      </c>
      <c r="AG800" s="278">
        <f t="shared" si="1236"/>
        <v>263.39249999999998</v>
      </c>
      <c r="AH800" s="404">
        <v>180</v>
      </c>
      <c r="AI800" s="404">
        <f t="shared" si="1237"/>
        <v>6</v>
      </c>
      <c r="AJ800" s="727">
        <v>0.76989599999999991</v>
      </c>
      <c r="AK800" s="88">
        <f t="shared" si="1238"/>
        <v>3.0303833910000009</v>
      </c>
      <c r="AL800" s="88">
        <f t="shared" si="1239"/>
        <v>48.486134256000014</v>
      </c>
      <c r="AM800" s="88">
        <f t="shared" si="1240"/>
        <v>60.607667820000017</v>
      </c>
      <c r="AN800" t="s">
        <v>2826</v>
      </c>
      <c r="AO800" s="88" t="s">
        <v>2720</v>
      </c>
    </row>
    <row r="801" spans="1:41" ht="19.5" customHeight="1">
      <c r="A801" s="745" t="s">
        <v>187</v>
      </c>
      <c r="B801" t="str">
        <f t="shared" si="1234"/>
        <v>702000*450</v>
      </c>
      <c r="D801" s="42" t="s">
        <v>1056</v>
      </c>
      <c r="E801" s="187"/>
      <c r="F801" s="407"/>
      <c r="G801" s="226">
        <v>50</v>
      </c>
      <c r="H801" s="304"/>
      <c r="I801" s="406" t="s">
        <v>1895</v>
      </c>
      <c r="J801" s="406"/>
      <c r="K801" s="28" t="s">
        <v>2604</v>
      </c>
      <c r="L801" s="63" t="s">
        <v>2618</v>
      </c>
      <c r="M801" s="16"/>
      <c r="N801" s="40"/>
      <c r="O801" s="40" t="s">
        <v>5</v>
      </c>
      <c r="P801" s="40">
        <v>40</v>
      </c>
      <c r="Q801" s="40">
        <v>40</v>
      </c>
      <c r="R801" t="str">
        <f>CONCATENATE(Tableau1[[#This Row],[LONGUEUR UNITE]],"X",Tableau1[[#This Row],[LARGEUR UNITE]])</f>
        <v>40X40</v>
      </c>
      <c r="S801" s="16" t="s">
        <v>2064</v>
      </c>
      <c r="T801" s="16"/>
      <c r="U801" s="63" t="s">
        <v>2231</v>
      </c>
      <c r="V801" s="40" t="s">
        <v>5</v>
      </c>
      <c r="W801" s="45" t="s">
        <v>2592</v>
      </c>
      <c r="X801" s="45"/>
      <c r="Y801" s="81" t="s">
        <v>188</v>
      </c>
      <c r="Z801" s="18">
        <v>16</v>
      </c>
      <c r="AA801" s="92">
        <v>800</v>
      </c>
      <c r="AB801" s="271">
        <v>6</v>
      </c>
      <c r="AC801" s="271">
        <v>5</v>
      </c>
      <c r="AD801" s="271">
        <v>30</v>
      </c>
      <c r="AE801" s="278">
        <f t="shared" ref="AE801" si="1244">AF801/Z801</f>
        <v>13.169625</v>
      </c>
      <c r="AF801" s="268">
        <v>210.714</v>
      </c>
      <c r="AG801" s="278">
        <f t="shared" si="1236"/>
        <v>263.39249999999998</v>
      </c>
      <c r="AH801" s="404">
        <v>450</v>
      </c>
      <c r="AI801" s="404">
        <f t="shared" si="1237"/>
        <v>15</v>
      </c>
      <c r="AJ801" s="727">
        <v>0.77489799999999998</v>
      </c>
      <c r="AK801" s="88">
        <f t="shared" si="1238"/>
        <v>2.9645089267499998</v>
      </c>
      <c r="AL801" s="88">
        <f t="shared" si="1239"/>
        <v>47.432142827999996</v>
      </c>
      <c r="AM801" s="88">
        <f t="shared" si="1240"/>
        <v>59.290178534999995</v>
      </c>
      <c r="AN801" t="s">
        <v>2826</v>
      </c>
      <c r="AO801" s="88" t="s">
        <v>2720</v>
      </c>
    </row>
    <row r="802" spans="1:41" ht="19.5" customHeight="1">
      <c r="A802" s="745" t="s">
        <v>187</v>
      </c>
      <c r="B802" t="str">
        <f t="shared" si="1234"/>
        <v>702000*990</v>
      </c>
      <c r="D802" s="42" t="s">
        <v>1056</v>
      </c>
      <c r="E802" s="187"/>
      <c r="F802" s="407"/>
      <c r="G802" s="226">
        <v>50</v>
      </c>
      <c r="H802" s="304"/>
      <c r="I802" s="406" t="s">
        <v>1895</v>
      </c>
      <c r="J802" s="406"/>
      <c r="K802" s="28" t="s">
        <v>2604</v>
      </c>
      <c r="L802" s="63" t="s">
        <v>2618</v>
      </c>
      <c r="M802" s="16"/>
      <c r="N802" s="40"/>
      <c r="O802" s="40" t="s">
        <v>5</v>
      </c>
      <c r="P802" s="40">
        <v>40</v>
      </c>
      <c r="Q802" s="40">
        <v>40</v>
      </c>
      <c r="R802" t="str">
        <f>CONCATENATE(Tableau1[[#This Row],[LONGUEUR UNITE]],"X",Tableau1[[#This Row],[LARGEUR UNITE]])</f>
        <v>40X40</v>
      </c>
      <c r="S802" s="16" t="s">
        <v>2064</v>
      </c>
      <c r="T802" s="16"/>
      <c r="U802" s="63" t="s">
        <v>2231</v>
      </c>
      <c r="V802" s="40" t="s">
        <v>5</v>
      </c>
      <c r="W802" s="45" t="s">
        <v>2592</v>
      </c>
      <c r="X802" s="45"/>
      <c r="Y802" s="81" t="s">
        <v>188</v>
      </c>
      <c r="Z802" s="18">
        <v>16</v>
      </c>
      <c r="AA802" s="92">
        <v>800</v>
      </c>
      <c r="AB802" s="271">
        <v>6</v>
      </c>
      <c r="AC802" s="271">
        <v>5</v>
      </c>
      <c r="AD802" s="271">
        <v>30</v>
      </c>
      <c r="AE802" s="278">
        <f t="shared" ref="AE802" si="1245">AF802/Z802</f>
        <v>13.169625</v>
      </c>
      <c r="AF802" s="268">
        <v>210.714</v>
      </c>
      <c r="AG802" s="278">
        <f t="shared" si="1236"/>
        <v>263.39249999999998</v>
      </c>
      <c r="AH802" s="404">
        <v>990</v>
      </c>
      <c r="AI802" s="404">
        <f t="shared" si="1237"/>
        <v>33</v>
      </c>
      <c r="AJ802" s="727">
        <v>0.78740399999999999</v>
      </c>
      <c r="AK802" s="88">
        <f t="shared" si="1238"/>
        <v>2.7998095964999994</v>
      </c>
      <c r="AL802" s="88">
        <f t="shared" si="1239"/>
        <v>44.79695354399999</v>
      </c>
      <c r="AM802" s="88">
        <f t="shared" si="1240"/>
        <v>55.996191929999988</v>
      </c>
      <c r="AN802" t="s">
        <v>2826</v>
      </c>
      <c r="AO802" s="88" t="s">
        <v>2720</v>
      </c>
    </row>
    <row r="803" spans="1:41" ht="19.5" customHeight="1">
      <c r="A803" s="743"/>
      <c r="D803" s="42"/>
      <c r="E803" s="187"/>
      <c r="F803" s="407"/>
      <c r="G803" s="226"/>
      <c r="H803" s="304"/>
      <c r="I803" s="406"/>
      <c r="J803" s="406"/>
      <c r="K803" s="58"/>
      <c r="L803" s="63"/>
      <c r="M803" s="63"/>
      <c r="N803" s="63"/>
      <c r="O803" s="63"/>
      <c r="P803" s="63"/>
      <c r="Q803" s="63"/>
      <c r="R803" s="63"/>
      <c r="S803" s="63"/>
      <c r="T803" s="63"/>
      <c r="U803" s="63"/>
      <c r="V803" s="64"/>
      <c r="W803" s="3"/>
      <c r="X803" s="3"/>
      <c r="Z803" s="18"/>
      <c r="AA803" s="92"/>
      <c r="AB803" s="271"/>
      <c r="AC803" s="271"/>
      <c r="AD803" s="271"/>
      <c r="AE803" s="279"/>
      <c r="AF803"/>
      <c r="AG803" s="279"/>
      <c r="AH803" s="404"/>
      <c r="AI803" s="404"/>
      <c r="AJ803" s="88"/>
      <c r="AK803" s="88"/>
      <c r="AL803" s="88"/>
      <c r="AM803" s="88"/>
      <c r="AO803" s="88"/>
    </row>
    <row r="804" spans="1:41" ht="19.5" customHeight="1">
      <c r="A804" s="745" t="s">
        <v>189</v>
      </c>
      <c r="B804" t="str">
        <f t="shared" ref="B804:B834" si="1246">+CONCATENATE(A804,"*",AH804)</f>
        <v>702960*1</v>
      </c>
      <c r="D804" s="42" t="s">
        <v>1085</v>
      </c>
      <c r="E804" s="187"/>
      <c r="F804" s="407"/>
      <c r="G804" s="226">
        <v>50</v>
      </c>
      <c r="H804" s="304"/>
      <c r="I804" s="406" t="s">
        <v>1896</v>
      </c>
      <c r="J804" s="406"/>
      <c r="K804" s="58" t="s">
        <v>2604</v>
      </c>
      <c r="L804" s="63" t="s">
        <v>2618</v>
      </c>
      <c r="M804" s="16"/>
      <c r="N804" s="63"/>
      <c r="O804" s="63" t="s">
        <v>541</v>
      </c>
      <c r="P804" s="63">
        <v>40</v>
      </c>
      <c r="Q804" s="63">
        <v>40</v>
      </c>
      <c r="R804" t="str">
        <f>CONCATENATE(Tableau1[[#This Row],[LONGUEUR UNITE]],"X",Tableau1[[#This Row],[LARGEUR UNITE]])</f>
        <v>40X40</v>
      </c>
      <c r="S804" s="16" t="s">
        <v>2064</v>
      </c>
      <c r="T804" s="16"/>
      <c r="U804" s="63" t="s">
        <v>2231</v>
      </c>
      <c r="V804" s="63" t="s">
        <v>2066</v>
      </c>
      <c r="W804" s="45" t="s">
        <v>2592</v>
      </c>
      <c r="X804" s="45"/>
      <c r="Y804" s="6" t="s">
        <v>190</v>
      </c>
      <c r="Z804" s="18">
        <v>16</v>
      </c>
      <c r="AA804" s="92">
        <v>800</v>
      </c>
      <c r="AB804" s="271">
        <v>6</v>
      </c>
      <c r="AC804" s="271">
        <v>5</v>
      </c>
      <c r="AD804" s="271">
        <v>30</v>
      </c>
      <c r="AE804" s="278">
        <f t="shared" ref="AE804:AE834" si="1247">AF804/Z804</f>
        <v>17.400187500000001</v>
      </c>
      <c r="AF804" s="268">
        <v>278.40300000000002</v>
      </c>
      <c r="AG804" s="278">
        <f t="shared" ref="AG804:AG838" si="1248">AF804/AA804*1000</f>
        <v>348.00375000000003</v>
      </c>
      <c r="AH804" s="404">
        <v>1</v>
      </c>
      <c r="AI804" s="404">
        <f t="shared" ref="AI804:AI838" si="1249">AH804/AD804</f>
        <v>3.3333333333333333E-2</v>
      </c>
      <c r="AJ804" s="727">
        <v>0.742143</v>
      </c>
      <c r="AK804" s="88">
        <f t="shared" ref="AK804:AK838" si="1250">AL804/Z804</f>
        <v>4.4867601481874999</v>
      </c>
      <c r="AL804" s="88">
        <f t="shared" ref="AL804:AL838" si="1251">AF804-(AF804*AJ804)</f>
        <v>71.788162370999999</v>
      </c>
      <c r="AM804" s="88">
        <f t="shared" ref="AM804:AM838" si="1252">AL804/AA804*1000</f>
        <v>89.735202963749998</v>
      </c>
      <c r="AN804" t="s">
        <v>2826</v>
      </c>
      <c r="AO804" s="88" t="s">
        <v>2721</v>
      </c>
    </row>
    <row r="805" spans="1:41" ht="19.5" customHeight="1">
      <c r="A805" s="745" t="s">
        <v>189</v>
      </c>
      <c r="B805" t="str">
        <f t="shared" ref="B805" si="1253">+CONCATENATE(A805,"*",AH805)</f>
        <v>702960*30</v>
      </c>
      <c r="D805" s="42" t="s">
        <v>1085</v>
      </c>
      <c r="E805" s="187"/>
      <c r="F805" s="407"/>
      <c r="G805" s="226">
        <v>50</v>
      </c>
      <c r="H805" s="304"/>
      <c r="I805" s="406" t="s">
        <v>1896</v>
      </c>
      <c r="J805" s="406"/>
      <c r="K805" s="58" t="s">
        <v>2604</v>
      </c>
      <c r="L805" s="63" t="s">
        <v>2618</v>
      </c>
      <c r="M805" s="16"/>
      <c r="N805" s="63"/>
      <c r="O805" s="63" t="s">
        <v>541</v>
      </c>
      <c r="P805" s="63">
        <v>40</v>
      </c>
      <c r="Q805" s="63">
        <v>40</v>
      </c>
      <c r="R805" t="str">
        <f>CONCATENATE(Tableau1[[#This Row],[LONGUEUR UNITE]],"X",Tableau1[[#This Row],[LARGEUR UNITE]])</f>
        <v>40X40</v>
      </c>
      <c r="S805" s="16" t="s">
        <v>2064</v>
      </c>
      <c r="T805" s="16"/>
      <c r="U805" s="63" t="s">
        <v>2231</v>
      </c>
      <c r="V805" s="63" t="s">
        <v>2066</v>
      </c>
      <c r="W805" s="45" t="s">
        <v>2592</v>
      </c>
      <c r="X805" s="45"/>
      <c r="Y805" s="6" t="s">
        <v>190</v>
      </c>
      <c r="Z805" s="18">
        <v>16</v>
      </c>
      <c r="AA805" s="92">
        <v>800</v>
      </c>
      <c r="AB805" s="271">
        <v>6</v>
      </c>
      <c r="AC805" s="271">
        <v>5</v>
      </c>
      <c r="AD805" s="271">
        <v>30</v>
      </c>
      <c r="AE805" s="278">
        <f t="shared" ref="AE805" si="1254">AF805/Z805</f>
        <v>17.400187500000001</v>
      </c>
      <c r="AF805" s="268">
        <v>278.40300000000002</v>
      </c>
      <c r="AG805" s="278">
        <f t="shared" si="1248"/>
        <v>348.00375000000003</v>
      </c>
      <c r="AH805" s="404">
        <v>30</v>
      </c>
      <c r="AI805" s="404">
        <f t="shared" si="1249"/>
        <v>1</v>
      </c>
      <c r="AJ805" s="727">
        <v>0.76864500000000002</v>
      </c>
      <c r="AK805" s="88">
        <f t="shared" si="1250"/>
        <v>4.0256203790625005</v>
      </c>
      <c r="AL805" s="88">
        <f t="shared" si="1251"/>
        <v>64.409926065000008</v>
      </c>
      <c r="AM805" s="88">
        <f t="shared" si="1252"/>
        <v>80.512407581250017</v>
      </c>
      <c r="AN805" t="s">
        <v>2826</v>
      </c>
      <c r="AO805" s="88" t="s">
        <v>2721</v>
      </c>
    </row>
    <row r="806" spans="1:41" ht="19.5" customHeight="1">
      <c r="A806" s="745" t="s">
        <v>189</v>
      </c>
      <c r="B806" t="str">
        <f t="shared" ref="B806" si="1255">+CONCATENATE(A806,"*",AH806)</f>
        <v>702960*90</v>
      </c>
      <c r="D806" s="42" t="s">
        <v>1085</v>
      </c>
      <c r="E806" s="187"/>
      <c r="F806" s="407"/>
      <c r="G806" s="226">
        <v>50</v>
      </c>
      <c r="H806" s="304"/>
      <c r="I806" s="406" t="s">
        <v>1896</v>
      </c>
      <c r="J806" s="406"/>
      <c r="K806" s="58" t="s">
        <v>2604</v>
      </c>
      <c r="L806" s="63" t="s">
        <v>2618</v>
      </c>
      <c r="M806" s="16"/>
      <c r="N806" s="63"/>
      <c r="O806" s="63" t="s">
        <v>541</v>
      </c>
      <c r="P806" s="63">
        <v>40</v>
      </c>
      <c r="Q806" s="63">
        <v>40</v>
      </c>
      <c r="R806" t="str">
        <f>CONCATENATE(Tableau1[[#This Row],[LONGUEUR UNITE]],"X",Tableau1[[#This Row],[LARGEUR UNITE]])</f>
        <v>40X40</v>
      </c>
      <c r="S806" s="16" t="s">
        <v>2064</v>
      </c>
      <c r="T806" s="16"/>
      <c r="U806" s="63" t="s">
        <v>2231</v>
      </c>
      <c r="V806" s="63" t="s">
        <v>2066</v>
      </c>
      <c r="W806" s="45" t="s">
        <v>2592</v>
      </c>
      <c r="X806" s="45"/>
      <c r="Y806" s="6" t="s">
        <v>190</v>
      </c>
      <c r="Z806" s="18">
        <v>16</v>
      </c>
      <c r="AA806" s="92">
        <v>800</v>
      </c>
      <c r="AB806" s="271">
        <v>6</v>
      </c>
      <c r="AC806" s="271">
        <v>5</v>
      </c>
      <c r="AD806" s="271">
        <v>30</v>
      </c>
      <c r="AE806" s="278">
        <f t="shared" ref="AE806" si="1256">AF806/Z806</f>
        <v>17.400187500000001</v>
      </c>
      <c r="AF806" s="268">
        <v>278.40300000000002</v>
      </c>
      <c r="AG806" s="278">
        <f t="shared" si="1248"/>
        <v>348.00375000000003</v>
      </c>
      <c r="AH806" s="404">
        <v>90</v>
      </c>
      <c r="AI806" s="404">
        <f t="shared" si="1249"/>
        <v>3</v>
      </c>
      <c r="AJ806" s="727">
        <v>0.77358199999999999</v>
      </c>
      <c r="AK806" s="88">
        <f t="shared" si="1250"/>
        <v>3.939715653375</v>
      </c>
      <c r="AL806" s="88">
        <f t="shared" si="1251"/>
        <v>63.035450453999999</v>
      </c>
      <c r="AM806" s="88">
        <f t="shared" si="1252"/>
        <v>78.794313067499999</v>
      </c>
      <c r="AN806" t="s">
        <v>2826</v>
      </c>
      <c r="AO806" s="88" t="s">
        <v>2721</v>
      </c>
    </row>
    <row r="807" spans="1:41" ht="19.5" customHeight="1">
      <c r="A807" s="745" t="s">
        <v>189</v>
      </c>
      <c r="B807" t="str">
        <f t="shared" ref="B807" si="1257">+CONCATENATE(A807,"*",AH807)</f>
        <v>702960*180</v>
      </c>
      <c r="D807" s="42" t="s">
        <v>1085</v>
      </c>
      <c r="E807" s="187"/>
      <c r="F807" s="407"/>
      <c r="G807" s="226">
        <v>50</v>
      </c>
      <c r="H807" s="304"/>
      <c r="I807" s="406" t="s">
        <v>1896</v>
      </c>
      <c r="J807" s="406"/>
      <c r="K807" s="58" t="s">
        <v>2604</v>
      </c>
      <c r="L807" s="63" t="s">
        <v>2618</v>
      </c>
      <c r="M807" s="16"/>
      <c r="N807" s="63"/>
      <c r="O807" s="63" t="s">
        <v>541</v>
      </c>
      <c r="P807" s="63">
        <v>40</v>
      </c>
      <c r="Q807" s="63">
        <v>40</v>
      </c>
      <c r="R807" t="str">
        <f>CONCATENATE(Tableau1[[#This Row],[LONGUEUR UNITE]],"X",Tableau1[[#This Row],[LARGEUR UNITE]])</f>
        <v>40X40</v>
      </c>
      <c r="S807" s="16" t="s">
        <v>2064</v>
      </c>
      <c r="T807" s="16"/>
      <c r="U807" s="63" t="s">
        <v>2231</v>
      </c>
      <c r="V807" s="63" t="s">
        <v>2066</v>
      </c>
      <c r="W807" s="45" t="s">
        <v>2592</v>
      </c>
      <c r="X807" s="45"/>
      <c r="Y807" s="6" t="s">
        <v>190</v>
      </c>
      <c r="Z807" s="18">
        <v>16</v>
      </c>
      <c r="AA807" s="92">
        <v>800</v>
      </c>
      <c r="AB807" s="271">
        <v>6</v>
      </c>
      <c r="AC807" s="271">
        <v>5</v>
      </c>
      <c r="AD807" s="271">
        <v>30</v>
      </c>
      <c r="AE807" s="278">
        <f t="shared" ref="AE807" si="1258">AF807/Z807</f>
        <v>17.400187500000001</v>
      </c>
      <c r="AF807" s="268">
        <v>278.40300000000002</v>
      </c>
      <c r="AG807" s="278">
        <f t="shared" si="1248"/>
        <v>348.00375000000003</v>
      </c>
      <c r="AH807" s="404">
        <v>180</v>
      </c>
      <c r="AI807" s="404">
        <f t="shared" si="1249"/>
        <v>6</v>
      </c>
      <c r="AJ807" s="727">
        <v>0.77595100000000006</v>
      </c>
      <c r="AK807" s="88">
        <f t="shared" si="1250"/>
        <v>3.8984946091874999</v>
      </c>
      <c r="AL807" s="88">
        <f t="shared" si="1251"/>
        <v>62.375913746999998</v>
      </c>
      <c r="AM807" s="88">
        <f t="shared" si="1252"/>
        <v>77.969892183750005</v>
      </c>
      <c r="AN807" t="s">
        <v>2826</v>
      </c>
      <c r="AO807" s="88" t="s">
        <v>2721</v>
      </c>
    </row>
    <row r="808" spans="1:41" ht="19.5" customHeight="1">
      <c r="A808" s="745" t="s">
        <v>189</v>
      </c>
      <c r="B808" t="str">
        <f t="shared" ref="B808" si="1259">+CONCATENATE(A808,"*",AH808)</f>
        <v>702960*450</v>
      </c>
      <c r="D808" s="42" t="s">
        <v>1085</v>
      </c>
      <c r="E808" s="187"/>
      <c r="F808" s="407"/>
      <c r="G808" s="226">
        <v>50</v>
      </c>
      <c r="H808" s="304"/>
      <c r="I808" s="406" t="s">
        <v>1896</v>
      </c>
      <c r="J808" s="406"/>
      <c r="K808" s="58" t="s">
        <v>2604</v>
      </c>
      <c r="L808" s="63" t="s">
        <v>2618</v>
      </c>
      <c r="M808" s="16"/>
      <c r="N808" s="63"/>
      <c r="O808" s="63" t="s">
        <v>541</v>
      </c>
      <c r="P808" s="63">
        <v>40</v>
      </c>
      <c r="Q808" s="63">
        <v>40</v>
      </c>
      <c r="R808" t="str">
        <f>CONCATENATE(Tableau1[[#This Row],[LONGUEUR UNITE]],"X",Tableau1[[#This Row],[LARGEUR UNITE]])</f>
        <v>40X40</v>
      </c>
      <c r="S808" s="16" t="s">
        <v>2064</v>
      </c>
      <c r="T808" s="16"/>
      <c r="U808" s="63" t="s">
        <v>2231</v>
      </c>
      <c r="V808" s="63" t="s">
        <v>2066</v>
      </c>
      <c r="W808" s="45" t="s">
        <v>2592</v>
      </c>
      <c r="X808" s="45"/>
      <c r="Y808" s="6" t="s">
        <v>190</v>
      </c>
      <c r="Z808" s="18">
        <v>16</v>
      </c>
      <c r="AA808" s="92">
        <v>800</v>
      </c>
      <c r="AB808" s="271">
        <v>6</v>
      </c>
      <c r="AC808" s="271">
        <v>5</v>
      </c>
      <c r="AD808" s="271">
        <v>30</v>
      </c>
      <c r="AE808" s="278">
        <f t="shared" ref="AE808" si="1260">AF808/Z808</f>
        <v>17.400187500000001</v>
      </c>
      <c r="AF808" s="268">
        <v>278.40300000000002</v>
      </c>
      <c r="AG808" s="278">
        <f t="shared" si="1248"/>
        <v>348.00375000000003</v>
      </c>
      <c r="AH808" s="404">
        <v>450</v>
      </c>
      <c r="AI808" s="404">
        <f t="shared" si="1249"/>
        <v>15</v>
      </c>
      <c r="AJ808" s="727">
        <v>0.78081999999999996</v>
      </c>
      <c r="AK808" s="88">
        <f t="shared" si="1250"/>
        <v>3.8137730962500012</v>
      </c>
      <c r="AL808" s="88">
        <f t="shared" si="1251"/>
        <v>61.020369540000019</v>
      </c>
      <c r="AM808" s="88">
        <f t="shared" si="1252"/>
        <v>76.27546192500003</v>
      </c>
      <c r="AN808" t="s">
        <v>2826</v>
      </c>
      <c r="AO808" s="88" t="s">
        <v>2721</v>
      </c>
    </row>
    <row r="809" spans="1:41" ht="19.5" customHeight="1">
      <c r="A809" s="745" t="s">
        <v>191</v>
      </c>
      <c r="B809" t="str">
        <f t="shared" si="1246"/>
        <v>702010*1</v>
      </c>
      <c r="D809" s="42" t="s">
        <v>1059</v>
      </c>
      <c r="E809" s="187"/>
      <c r="F809" s="407"/>
      <c r="G809" s="226">
        <v>50</v>
      </c>
      <c r="H809" s="304"/>
      <c r="I809" s="406"/>
      <c r="J809" s="406"/>
      <c r="K809" s="58" t="s">
        <v>2604</v>
      </c>
      <c r="L809" s="63" t="s">
        <v>2618</v>
      </c>
      <c r="M809" s="16"/>
      <c r="N809" s="63"/>
      <c r="O809" s="63" t="s">
        <v>541</v>
      </c>
      <c r="P809" s="63">
        <v>40</v>
      </c>
      <c r="Q809" s="63">
        <v>40</v>
      </c>
      <c r="R809" t="str">
        <f>CONCATENATE(Tableau1[[#This Row],[LONGUEUR UNITE]],"X",Tableau1[[#This Row],[LARGEUR UNITE]])</f>
        <v>40X40</v>
      </c>
      <c r="S809" s="16" t="s">
        <v>2064</v>
      </c>
      <c r="T809" s="16"/>
      <c r="U809" s="63" t="s">
        <v>2231</v>
      </c>
      <c r="V809" s="63" t="s">
        <v>2067</v>
      </c>
      <c r="W809" s="45" t="s">
        <v>2592</v>
      </c>
      <c r="X809" s="45"/>
      <c r="Y809" s="6" t="s">
        <v>192</v>
      </c>
      <c r="Z809" s="18">
        <v>16</v>
      </c>
      <c r="AA809" s="92">
        <v>800</v>
      </c>
      <c r="AB809" s="271">
        <v>6</v>
      </c>
      <c r="AC809" s="271">
        <v>5</v>
      </c>
      <c r="AD809" s="271">
        <v>30</v>
      </c>
      <c r="AE809" s="278">
        <f t="shared" si="1247"/>
        <v>17.400187500000001</v>
      </c>
      <c r="AF809" s="268">
        <v>278.40300000000002</v>
      </c>
      <c r="AG809" s="278">
        <f t="shared" si="1248"/>
        <v>348.00375000000003</v>
      </c>
      <c r="AH809" s="404">
        <v>1</v>
      </c>
      <c r="AI809" s="404">
        <f t="shared" si="1249"/>
        <v>3.3333333333333333E-2</v>
      </c>
      <c r="AJ809" s="727">
        <v>0.742143</v>
      </c>
      <c r="AK809" s="88">
        <f t="shared" si="1250"/>
        <v>4.4867601481874999</v>
      </c>
      <c r="AL809" s="88">
        <f t="shared" si="1251"/>
        <v>71.788162370999999</v>
      </c>
      <c r="AM809" s="88">
        <f t="shared" si="1252"/>
        <v>89.735202963749998</v>
      </c>
      <c r="AN809" t="s">
        <v>2826</v>
      </c>
      <c r="AO809" s="88" t="s">
        <v>2721</v>
      </c>
    </row>
    <row r="810" spans="1:41" ht="19.5" customHeight="1">
      <c r="A810" s="745" t="s">
        <v>191</v>
      </c>
      <c r="B810" t="str">
        <f t="shared" ref="B810" si="1261">+CONCATENATE(A810,"*",AH810)</f>
        <v>702010*30</v>
      </c>
      <c r="D810" s="42" t="s">
        <v>1059</v>
      </c>
      <c r="E810" s="187"/>
      <c r="F810" s="407"/>
      <c r="G810" s="226">
        <v>50</v>
      </c>
      <c r="H810" s="304"/>
      <c r="I810" s="406"/>
      <c r="J810" s="406"/>
      <c r="K810" s="58" t="s">
        <v>2604</v>
      </c>
      <c r="L810" s="63" t="s">
        <v>2618</v>
      </c>
      <c r="M810" s="16"/>
      <c r="N810" s="63"/>
      <c r="O810" s="63" t="s">
        <v>541</v>
      </c>
      <c r="P810" s="63">
        <v>40</v>
      </c>
      <c r="Q810" s="63">
        <v>40</v>
      </c>
      <c r="R810" t="str">
        <f>CONCATENATE(Tableau1[[#This Row],[LONGUEUR UNITE]],"X",Tableau1[[#This Row],[LARGEUR UNITE]])</f>
        <v>40X40</v>
      </c>
      <c r="S810" s="16" t="s">
        <v>2064</v>
      </c>
      <c r="T810" s="16"/>
      <c r="U810" s="63" t="s">
        <v>2231</v>
      </c>
      <c r="V810" s="63" t="s">
        <v>2067</v>
      </c>
      <c r="W810" s="45" t="s">
        <v>2592</v>
      </c>
      <c r="X810" s="45"/>
      <c r="Y810" s="6" t="s">
        <v>192</v>
      </c>
      <c r="Z810" s="18">
        <v>16</v>
      </c>
      <c r="AA810" s="92">
        <v>800</v>
      </c>
      <c r="AB810" s="271">
        <v>6</v>
      </c>
      <c r="AC810" s="271">
        <v>5</v>
      </c>
      <c r="AD810" s="271">
        <v>30</v>
      </c>
      <c r="AE810" s="278">
        <f t="shared" ref="AE810" si="1262">AF810/Z810</f>
        <v>17.400187500000001</v>
      </c>
      <c r="AF810" s="268">
        <v>278.40300000000002</v>
      </c>
      <c r="AG810" s="278">
        <f t="shared" si="1248"/>
        <v>348.00375000000003</v>
      </c>
      <c r="AH810" s="404">
        <v>30</v>
      </c>
      <c r="AI810" s="404">
        <f t="shared" si="1249"/>
        <v>1</v>
      </c>
      <c r="AJ810" s="727">
        <v>0.76864500000000002</v>
      </c>
      <c r="AK810" s="88">
        <f t="shared" si="1250"/>
        <v>4.0256203790625005</v>
      </c>
      <c r="AL810" s="88">
        <f t="shared" si="1251"/>
        <v>64.409926065000008</v>
      </c>
      <c r="AM810" s="88">
        <f t="shared" si="1252"/>
        <v>80.512407581250017</v>
      </c>
      <c r="AN810" t="s">
        <v>2826</v>
      </c>
      <c r="AO810" s="88" t="s">
        <v>2721</v>
      </c>
    </row>
    <row r="811" spans="1:41" ht="19.5" customHeight="1">
      <c r="A811" s="745" t="s">
        <v>191</v>
      </c>
      <c r="B811" t="str">
        <f t="shared" ref="B811" si="1263">+CONCATENATE(A811,"*",AH811)</f>
        <v>702010*90</v>
      </c>
      <c r="D811" s="42" t="s">
        <v>1059</v>
      </c>
      <c r="E811" s="187"/>
      <c r="F811" s="407"/>
      <c r="G811" s="226">
        <v>50</v>
      </c>
      <c r="H811" s="304"/>
      <c r="I811" s="406"/>
      <c r="J811" s="406"/>
      <c r="K811" s="58" t="s">
        <v>2604</v>
      </c>
      <c r="L811" s="63" t="s">
        <v>2618</v>
      </c>
      <c r="M811" s="16"/>
      <c r="N811" s="63"/>
      <c r="O811" s="63" t="s">
        <v>541</v>
      </c>
      <c r="P811" s="63">
        <v>40</v>
      </c>
      <c r="Q811" s="63">
        <v>40</v>
      </c>
      <c r="R811" t="str">
        <f>CONCATENATE(Tableau1[[#This Row],[LONGUEUR UNITE]],"X",Tableau1[[#This Row],[LARGEUR UNITE]])</f>
        <v>40X40</v>
      </c>
      <c r="S811" s="16" t="s">
        <v>2064</v>
      </c>
      <c r="T811" s="16"/>
      <c r="U811" s="63" t="s">
        <v>2231</v>
      </c>
      <c r="V811" s="63" t="s">
        <v>2067</v>
      </c>
      <c r="W811" s="45" t="s">
        <v>2592</v>
      </c>
      <c r="X811" s="45"/>
      <c r="Y811" s="6" t="s">
        <v>192</v>
      </c>
      <c r="Z811" s="18">
        <v>16</v>
      </c>
      <c r="AA811" s="92">
        <v>800</v>
      </c>
      <c r="AB811" s="271">
        <v>6</v>
      </c>
      <c r="AC811" s="271">
        <v>5</v>
      </c>
      <c r="AD811" s="271">
        <v>30</v>
      </c>
      <c r="AE811" s="278">
        <f t="shared" ref="AE811" si="1264">AF811/Z811</f>
        <v>17.400187500000001</v>
      </c>
      <c r="AF811" s="268">
        <v>278.40300000000002</v>
      </c>
      <c r="AG811" s="278">
        <f t="shared" si="1248"/>
        <v>348.00375000000003</v>
      </c>
      <c r="AH811" s="404">
        <v>90</v>
      </c>
      <c r="AI811" s="404">
        <f t="shared" si="1249"/>
        <v>3</v>
      </c>
      <c r="AJ811" s="727">
        <v>0.77358199999999999</v>
      </c>
      <c r="AK811" s="88">
        <f t="shared" si="1250"/>
        <v>3.939715653375</v>
      </c>
      <c r="AL811" s="88">
        <f t="shared" si="1251"/>
        <v>63.035450453999999</v>
      </c>
      <c r="AM811" s="88">
        <f t="shared" si="1252"/>
        <v>78.794313067499999</v>
      </c>
      <c r="AN811" t="s">
        <v>2826</v>
      </c>
      <c r="AO811" s="88" t="s">
        <v>2721</v>
      </c>
    </row>
    <row r="812" spans="1:41" ht="19.5" customHeight="1">
      <c r="A812" s="745" t="s">
        <v>191</v>
      </c>
      <c r="B812" t="str">
        <f t="shared" ref="B812" si="1265">+CONCATENATE(A812,"*",AH812)</f>
        <v>702010*180</v>
      </c>
      <c r="D812" s="42" t="s">
        <v>1059</v>
      </c>
      <c r="E812" s="187"/>
      <c r="F812" s="407"/>
      <c r="G812" s="226">
        <v>50</v>
      </c>
      <c r="H812" s="304"/>
      <c r="I812" s="406"/>
      <c r="J812" s="406"/>
      <c r="K812" s="58" t="s">
        <v>2604</v>
      </c>
      <c r="L812" s="63" t="s">
        <v>2618</v>
      </c>
      <c r="M812" s="16"/>
      <c r="N812" s="63"/>
      <c r="O812" s="63" t="s">
        <v>541</v>
      </c>
      <c r="P812" s="63">
        <v>40</v>
      </c>
      <c r="Q812" s="63">
        <v>40</v>
      </c>
      <c r="R812" t="str">
        <f>CONCATENATE(Tableau1[[#This Row],[LONGUEUR UNITE]],"X",Tableau1[[#This Row],[LARGEUR UNITE]])</f>
        <v>40X40</v>
      </c>
      <c r="S812" s="16" t="s">
        <v>2064</v>
      </c>
      <c r="T812" s="16"/>
      <c r="U812" s="63" t="s">
        <v>2231</v>
      </c>
      <c r="V812" s="63" t="s">
        <v>2067</v>
      </c>
      <c r="W812" s="45" t="s">
        <v>2592</v>
      </c>
      <c r="X812" s="45"/>
      <c r="Y812" s="6" t="s">
        <v>192</v>
      </c>
      <c r="Z812" s="18">
        <v>16</v>
      </c>
      <c r="AA812" s="92">
        <v>800</v>
      </c>
      <c r="AB812" s="271">
        <v>6</v>
      </c>
      <c r="AC812" s="271">
        <v>5</v>
      </c>
      <c r="AD812" s="271">
        <v>30</v>
      </c>
      <c r="AE812" s="278">
        <f t="shared" ref="AE812" si="1266">AF812/Z812</f>
        <v>17.400187500000001</v>
      </c>
      <c r="AF812" s="268">
        <v>278.40300000000002</v>
      </c>
      <c r="AG812" s="278">
        <f t="shared" si="1248"/>
        <v>348.00375000000003</v>
      </c>
      <c r="AH812" s="404">
        <v>180</v>
      </c>
      <c r="AI812" s="404">
        <f t="shared" si="1249"/>
        <v>6</v>
      </c>
      <c r="AJ812" s="727">
        <v>0.77595100000000006</v>
      </c>
      <c r="AK812" s="88">
        <f t="shared" si="1250"/>
        <v>3.8984946091874999</v>
      </c>
      <c r="AL812" s="88">
        <f t="shared" si="1251"/>
        <v>62.375913746999998</v>
      </c>
      <c r="AM812" s="88">
        <f t="shared" si="1252"/>
        <v>77.969892183750005</v>
      </c>
      <c r="AN812" t="s">
        <v>2826</v>
      </c>
      <c r="AO812" s="88" t="s">
        <v>2721</v>
      </c>
    </row>
    <row r="813" spans="1:41" ht="19.5" customHeight="1">
      <c r="A813" s="745" t="s">
        <v>191</v>
      </c>
      <c r="B813" t="str">
        <f t="shared" ref="B813" si="1267">+CONCATENATE(A813,"*",AH813)</f>
        <v>702010*450</v>
      </c>
      <c r="D813" s="42" t="s">
        <v>1059</v>
      </c>
      <c r="E813" s="187"/>
      <c r="F813" s="407"/>
      <c r="G813" s="226">
        <v>50</v>
      </c>
      <c r="H813" s="304"/>
      <c r="I813" s="406"/>
      <c r="J813" s="406"/>
      <c r="K813" s="58" t="s">
        <v>2604</v>
      </c>
      <c r="L813" s="63" t="s">
        <v>2618</v>
      </c>
      <c r="M813" s="16"/>
      <c r="N813" s="63"/>
      <c r="O813" s="63" t="s">
        <v>541</v>
      </c>
      <c r="P813" s="63">
        <v>40</v>
      </c>
      <c r="Q813" s="63">
        <v>40</v>
      </c>
      <c r="R813" t="str">
        <f>CONCATENATE(Tableau1[[#This Row],[LONGUEUR UNITE]],"X",Tableau1[[#This Row],[LARGEUR UNITE]])</f>
        <v>40X40</v>
      </c>
      <c r="S813" s="16" t="s">
        <v>2064</v>
      </c>
      <c r="T813" s="16"/>
      <c r="U813" s="63" t="s">
        <v>2231</v>
      </c>
      <c r="V813" s="63" t="s">
        <v>2067</v>
      </c>
      <c r="W813" s="45" t="s">
        <v>2592</v>
      </c>
      <c r="X813" s="45"/>
      <c r="Y813" s="6" t="s">
        <v>192</v>
      </c>
      <c r="Z813" s="18">
        <v>16</v>
      </c>
      <c r="AA813" s="92">
        <v>800</v>
      </c>
      <c r="AB813" s="271">
        <v>6</v>
      </c>
      <c r="AC813" s="271">
        <v>5</v>
      </c>
      <c r="AD813" s="271">
        <v>30</v>
      </c>
      <c r="AE813" s="278">
        <f t="shared" ref="AE813" si="1268">AF813/Z813</f>
        <v>17.400187500000001</v>
      </c>
      <c r="AF813" s="268">
        <v>278.40300000000002</v>
      </c>
      <c r="AG813" s="278">
        <f t="shared" si="1248"/>
        <v>348.00375000000003</v>
      </c>
      <c r="AH813" s="404">
        <v>450</v>
      </c>
      <c r="AI813" s="404">
        <f t="shared" si="1249"/>
        <v>15</v>
      </c>
      <c r="AJ813" s="727">
        <v>0.78081999999999996</v>
      </c>
      <c r="AK813" s="88">
        <f t="shared" si="1250"/>
        <v>3.8137730962500012</v>
      </c>
      <c r="AL813" s="88">
        <f t="shared" si="1251"/>
        <v>61.020369540000019</v>
      </c>
      <c r="AM813" s="88">
        <f t="shared" si="1252"/>
        <v>76.27546192500003</v>
      </c>
      <c r="AN813" t="s">
        <v>2826</v>
      </c>
      <c r="AO813" s="88" t="s">
        <v>2721</v>
      </c>
    </row>
    <row r="814" spans="1:41" ht="19.5" customHeight="1">
      <c r="A814" s="745" t="s">
        <v>1329</v>
      </c>
      <c r="B814" t="str">
        <f t="shared" si="1246"/>
        <v>702792*1</v>
      </c>
      <c r="D814" s="42" t="s">
        <v>1691</v>
      </c>
      <c r="E814" s="187"/>
      <c r="F814" s="407"/>
      <c r="G814" s="226">
        <v>50</v>
      </c>
      <c r="H814" s="304"/>
      <c r="I814" s="406"/>
      <c r="J814" s="406"/>
      <c r="K814" s="58" t="s">
        <v>2604</v>
      </c>
      <c r="L814" s="63" t="s">
        <v>2618</v>
      </c>
      <c r="M814" s="16"/>
      <c r="N814" s="63"/>
      <c r="O814" s="63" t="s">
        <v>541</v>
      </c>
      <c r="P814" s="63">
        <v>40</v>
      </c>
      <c r="Q814" s="63">
        <v>40</v>
      </c>
      <c r="R814" t="str">
        <f>CONCATENATE(Tableau1[[#This Row],[LONGUEUR UNITE]],"X",Tableau1[[#This Row],[LARGEUR UNITE]])</f>
        <v>40X40</v>
      </c>
      <c r="S814" s="16" t="s">
        <v>2064</v>
      </c>
      <c r="T814" s="16"/>
      <c r="U814" s="63" t="s">
        <v>2231</v>
      </c>
      <c r="V814" s="63" t="s">
        <v>2232</v>
      </c>
      <c r="W814" s="45" t="s">
        <v>2592</v>
      </c>
      <c r="X814" s="45"/>
      <c r="Y814" s="6" t="s">
        <v>1330</v>
      </c>
      <c r="Z814" s="18">
        <v>16</v>
      </c>
      <c r="AA814" s="92">
        <v>800</v>
      </c>
      <c r="AB814" s="271">
        <v>6</v>
      </c>
      <c r="AC814" s="271">
        <v>5</v>
      </c>
      <c r="AD814" s="271">
        <v>30</v>
      </c>
      <c r="AE814" s="278">
        <f t="shared" si="1247"/>
        <v>17.400187500000001</v>
      </c>
      <c r="AF814" s="268">
        <v>278.40300000000002</v>
      </c>
      <c r="AG814" s="278">
        <f t="shared" si="1248"/>
        <v>348.00375000000003</v>
      </c>
      <c r="AH814" s="404">
        <v>1</v>
      </c>
      <c r="AI814" s="404">
        <f t="shared" si="1249"/>
        <v>3.3333333333333333E-2</v>
      </c>
      <c r="AJ814" s="727">
        <v>0.742143</v>
      </c>
      <c r="AK814" s="88">
        <f t="shared" si="1250"/>
        <v>4.4867601481874999</v>
      </c>
      <c r="AL814" s="88">
        <f t="shared" si="1251"/>
        <v>71.788162370999999</v>
      </c>
      <c r="AM814" s="88">
        <f t="shared" si="1252"/>
        <v>89.735202963749998</v>
      </c>
      <c r="AN814" t="s">
        <v>2826</v>
      </c>
      <c r="AO814" s="88" t="s">
        <v>2721</v>
      </c>
    </row>
    <row r="815" spans="1:41" ht="19.5" customHeight="1">
      <c r="A815" s="745" t="s">
        <v>1329</v>
      </c>
      <c r="B815" t="str">
        <f t="shared" ref="B815" si="1269">+CONCATENATE(A815,"*",AH815)</f>
        <v>702792*30</v>
      </c>
      <c r="D815" s="42" t="s">
        <v>1691</v>
      </c>
      <c r="E815" s="187"/>
      <c r="F815" s="407"/>
      <c r="G815" s="226">
        <v>50</v>
      </c>
      <c r="H815" s="304"/>
      <c r="I815" s="406"/>
      <c r="J815" s="406"/>
      <c r="K815" s="58" t="s">
        <v>2604</v>
      </c>
      <c r="L815" s="63" t="s">
        <v>2618</v>
      </c>
      <c r="M815" s="16"/>
      <c r="N815" s="63"/>
      <c r="O815" s="63" t="s">
        <v>541</v>
      </c>
      <c r="P815" s="63">
        <v>40</v>
      </c>
      <c r="Q815" s="63">
        <v>40</v>
      </c>
      <c r="R815" t="str">
        <f>CONCATENATE(Tableau1[[#This Row],[LONGUEUR UNITE]],"X",Tableau1[[#This Row],[LARGEUR UNITE]])</f>
        <v>40X40</v>
      </c>
      <c r="S815" s="16" t="s">
        <v>2064</v>
      </c>
      <c r="T815" s="16"/>
      <c r="U815" s="63" t="s">
        <v>2231</v>
      </c>
      <c r="V815" s="63" t="s">
        <v>2232</v>
      </c>
      <c r="W815" s="45" t="s">
        <v>2592</v>
      </c>
      <c r="X815" s="45"/>
      <c r="Y815" s="6" t="s">
        <v>1330</v>
      </c>
      <c r="Z815" s="18">
        <v>16</v>
      </c>
      <c r="AA815" s="92">
        <v>800</v>
      </c>
      <c r="AB815" s="271">
        <v>6</v>
      </c>
      <c r="AC815" s="271">
        <v>5</v>
      </c>
      <c r="AD815" s="271">
        <v>30</v>
      </c>
      <c r="AE815" s="278">
        <f t="shared" ref="AE815" si="1270">AF815/Z815</f>
        <v>17.400187500000001</v>
      </c>
      <c r="AF815" s="268">
        <v>278.40300000000002</v>
      </c>
      <c r="AG815" s="278">
        <f t="shared" si="1248"/>
        <v>348.00375000000003</v>
      </c>
      <c r="AH815" s="404">
        <v>30</v>
      </c>
      <c r="AI815" s="404">
        <f t="shared" si="1249"/>
        <v>1</v>
      </c>
      <c r="AJ815" s="727">
        <v>0.76864500000000002</v>
      </c>
      <c r="AK815" s="88">
        <f t="shared" si="1250"/>
        <v>4.0256203790625005</v>
      </c>
      <c r="AL815" s="88">
        <f t="shared" si="1251"/>
        <v>64.409926065000008</v>
      </c>
      <c r="AM815" s="88">
        <f t="shared" si="1252"/>
        <v>80.512407581250017</v>
      </c>
      <c r="AN815" t="s">
        <v>2826</v>
      </c>
      <c r="AO815" s="88" t="s">
        <v>2721</v>
      </c>
    </row>
    <row r="816" spans="1:41" ht="19.5" customHeight="1">
      <c r="A816" s="745" t="s">
        <v>1329</v>
      </c>
      <c r="B816" t="str">
        <f t="shared" ref="B816" si="1271">+CONCATENATE(A816,"*",AH816)</f>
        <v>702792*90</v>
      </c>
      <c r="D816" s="42" t="s">
        <v>1691</v>
      </c>
      <c r="E816" s="187"/>
      <c r="F816" s="407"/>
      <c r="G816" s="226">
        <v>50</v>
      </c>
      <c r="H816" s="304"/>
      <c r="I816" s="406"/>
      <c r="J816" s="406"/>
      <c r="K816" s="58" t="s">
        <v>2604</v>
      </c>
      <c r="L816" s="63" t="s">
        <v>2618</v>
      </c>
      <c r="M816" s="16"/>
      <c r="N816" s="63"/>
      <c r="O816" s="63" t="s">
        <v>541</v>
      </c>
      <c r="P816" s="63">
        <v>40</v>
      </c>
      <c r="Q816" s="63">
        <v>40</v>
      </c>
      <c r="R816" t="str">
        <f>CONCATENATE(Tableau1[[#This Row],[LONGUEUR UNITE]],"X",Tableau1[[#This Row],[LARGEUR UNITE]])</f>
        <v>40X40</v>
      </c>
      <c r="S816" s="16" t="s">
        <v>2064</v>
      </c>
      <c r="T816" s="16"/>
      <c r="U816" s="63" t="s">
        <v>2231</v>
      </c>
      <c r="V816" s="63" t="s">
        <v>2232</v>
      </c>
      <c r="W816" s="45" t="s">
        <v>2592</v>
      </c>
      <c r="X816" s="45"/>
      <c r="Y816" s="6" t="s">
        <v>1330</v>
      </c>
      <c r="Z816" s="18">
        <v>16</v>
      </c>
      <c r="AA816" s="92">
        <v>800</v>
      </c>
      <c r="AB816" s="271">
        <v>6</v>
      </c>
      <c r="AC816" s="271">
        <v>5</v>
      </c>
      <c r="AD816" s="271">
        <v>30</v>
      </c>
      <c r="AE816" s="278">
        <f t="shared" ref="AE816" si="1272">AF816/Z816</f>
        <v>17.400187500000001</v>
      </c>
      <c r="AF816" s="268">
        <v>278.40300000000002</v>
      </c>
      <c r="AG816" s="278">
        <f t="shared" si="1248"/>
        <v>348.00375000000003</v>
      </c>
      <c r="AH816" s="404">
        <v>90</v>
      </c>
      <c r="AI816" s="404">
        <f t="shared" si="1249"/>
        <v>3</v>
      </c>
      <c r="AJ816" s="727">
        <v>0.77358199999999999</v>
      </c>
      <c r="AK816" s="88">
        <f t="shared" si="1250"/>
        <v>3.939715653375</v>
      </c>
      <c r="AL816" s="88">
        <f t="shared" si="1251"/>
        <v>63.035450453999999</v>
      </c>
      <c r="AM816" s="88">
        <f t="shared" si="1252"/>
        <v>78.794313067499999</v>
      </c>
      <c r="AN816" t="s">
        <v>2826</v>
      </c>
      <c r="AO816" s="88" t="s">
        <v>2721</v>
      </c>
    </row>
    <row r="817" spans="1:41" ht="19.5" customHeight="1">
      <c r="A817" s="745" t="s">
        <v>1329</v>
      </c>
      <c r="B817" t="str">
        <f t="shared" ref="B817" si="1273">+CONCATENATE(A817,"*",AH817)</f>
        <v>702792*180</v>
      </c>
      <c r="D817" s="42" t="s">
        <v>1691</v>
      </c>
      <c r="E817" s="187"/>
      <c r="F817" s="407"/>
      <c r="G817" s="226">
        <v>50</v>
      </c>
      <c r="H817" s="304"/>
      <c r="I817" s="406"/>
      <c r="J817" s="406"/>
      <c r="K817" s="58" t="s">
        <v>2604</v>
      </c>
      <c r="L817" s="63" t="s">
        <v>2618</v>
      </c>
      <c r="M817" s="16"/>
      <c r="N817" s="63"/>
      <c r="O817" s="63" t="s">
        <v>541</v>
      </c>
      <c r="P817" s="63">
        <v>40</v>
      </c>
      <c r="Q817" s="63">
        <v>40</v>
      </c>
      <c r="R817" t="str">
        <f>CONCATENATE(Tableau1[[#This Row],[LONGUEUR UNITE]],"X",Tableau1[[#This Row],[LARGEUR UNITE]])</f>
        <v>40X40</v>
      </c>
      <c r="S817" s="16" t="s">
        <v>2064</v>
      </c>
      <c r="T817" s="16"/>
      <c r="U817" s="63" t="s">
        <v>2231</v>
      </c>
      <c r="V817" s="63" t="s">
        <v>2232</v>
      </c>
      <c r="W817" s="45" t="s">
        <v>2592</v>
      </c>
      <c r="X817" s="45"/>
      <c r="Y817" s="6" t="s">
        <v>1330</v>
      </c>
      <c r="Z817" s="18">
        <v>16</v>
      </c>
      <c r="AA817" s="92">
        <v>800</v>
      </c>
      <c r="AB817" s="271">
        <v>6</v>
      </c>
      <c r="AC817" s="271">
        <v>5</v>
      </c>
      <c r="AD817" s="271">
        <v>30</v>
      </c>
      <c r="AE817" s="278">
        <f t="shared" ref="AE817" si="1274">AF817/Z817</f>
        <v>17.400187500000001</v>
      </c>
      <c r="AF817" s="268">
        <v>278.40300000000002</v>
      </c>
      <c r="AG817" s="278">
        <f t="shared" si="1248"/>
        <v>348.00375000000003</v>
      </c>
      <c r="AH817" s="404">
        <v>180</v>
      </c>
      <c r="AI817" s="404">
        <f t="shared" si="1249"/>
        <v>6</v>
      </c>
      <c r="AJ817" s="727">
        <v>0.77595100000000006</v>
      </c>
      <c r="AK817" s="88">
        <f t="shared" si="1250"/>
        <v>3.8984946091874999</v>
      </c>
      <c r="AL817" s="88">
        <f t="shared" si="1251"/>
        <v>62.375913746999998</v>
      </c>
      <c r="AM817" s="88">
        <f t="shared" si="1252"/>
        <v>77.969892183750005</v>
      </c>
      <c r="AN817" t="s">
        <v>2826</v>
      </c>
      <c r="AO817" s="88" t="s">
        <v>2721</v>
      </c>
    </row>
    <row r="818" spans="1:41" ht="19.5" customHeight="1">
      <c r="A818" s="745" t="s">
        <v>1329</v>
      </c>
      <c r="B818" t="str">
        <f t="shared" ref="B818" si="1275">+CONCATENATE(A818,"*",AH818)</f>
        <v>702792*450</v>
      </c>
      <c r="D818" s="42" t="s">
        <v>1691</v>
      </c>
      <c r="E818" s="187"/>
      <c r="F818" s="407"/>
      <c r="G818" s="226">
        <v>50</v>
      </c>
      <c r="H818" s="304"/>
      <c r="I818" s="406"/>
      <c r="J818" s="406"/>
      <c r="K818" s="58" t="s">
        <v>2604</v>
      </c>
      <c r="L818" s="63" t="s">
        <v>2618</v>
      </c>
      <c r="M818" s="16"/>
      <c r="N818" s="63"/>
      <c r="O818" s="63" t="s">
        <v>541</v>
      </c>
      <c r="P818" s="63">
        <v>40</v>
      </c>
      <c r="Q818" s="63">
        <v>40</v>
      </c>
      <c r="R818" t="str">
        <f>CONCATENATE(Tableau1[[#This Row],[LONGUEUR UNITE]],"X",Tableau1[[#This Row],[LARGEUR UNITE]])</f>
        <v>40X40</v>
      </c>
      <c r="S818" s="16" t="s">
        <v>2064</v>
      </c>
      <c r="T818" s="16"/>
      <c r="U818" s="63" t="s">
        <v>2231</v>
      </c>
      <c r="V818" s="63" t="s">
        <v>2232</v>
      </c>
      <c r="W818" s="45" t="s">
        <v>2592</v>
      </c>
      <c r="X818" s="45"/>
      <c r="Y818" s="6" t="s">
        <v>1330</v>
      </c>
      <c r="Z818" s="18">
        <v>16</v>
      </c>
      <c r="AA818" s="92">
        <v>800</v>
      </c>
      <c r="AB818" s="271">
        <v>6</v>
      </c>
      <c r="AC818" s="271">
        <v>5</v>
      </c>
      <c r="AD818" s="271">
        <v>30</v>
      </c>
      <c r="AE818" s="278">
        <f t="shared" ref="AE818" si="1276">AF818/Z818</f>
        <v>17.400187500000001</v>
      </c>
      <c r="AF818" s="268">
        <v>278.40300000000002</v>
      </c>
      <c r="AG818" s="278">
        <f t="shared" si="1248"/>
        <v>348.00375000000003</v>
      </c>
      <c r="AH818" s="404">
        <v>450</v>
      </c>
      <c r="AI818" s="404">
        <f t="shared" si="1249"/>
        <v>15</v>
      </c>
      <c r="AJ818" s="727">
        <v>0.78081999999999996</v>
      </c>
      <c r="AK818" s="88">
        <f t="shared" si="1250"/>
        <v>3.8137730962500012</v>
      </c>
      <c r="AL818" s="88">
        <f t="shared" si="1251"/>
        <v>61.020369540000019</v>
      </c>
      <c r="AM818" s="88">
        <f t="shared" si="1252"/>
        <v>76.27546192500003</v>
      </c>
      <c r="AN818" t="s">
        <v>2826</v>
      </c>
      <c r="AO818" s="88" t="s">
        <v>2721</v>
      </c>
    </row>
    <row r="819" spans="1:41" ht="19.5" customHeight="1">
      <c r="A819" s="745" t="s">
        <v>1369</v>
      </c>
      <c r="B819" t="str">
        <f t="shared" si="1246"/>
        <v>702801*1</v>
      </c>
      <c r="D819" s="42" t="s">
        <v>1692</v>
      </c>
      <c r="E819" s="187"/>
      <c r="F819" s="407"/>
      <c r="G819" s="226">
        <v>50</v>
      </c>
      <c r="H819" s="304"/>
      <c r="I819" s="406"/>
      <c r="J819" s="406"/>
      <c r="K819" s="58" t="s">
        <v>2604</v>
      </c>
      <c r="L819" s="63" t="s">
        <v>2618</v>
      </c>
      <c r="M819" s="16"/>
      <c r="N819" s="63"/>
      <c r="O819" s="63" t="s">
        <v>541</v>
      </c>
      <c r="P819" s="63">
        <v>40</v>
      </c>
      <c r="Q819" s="63">
        <v>40</v>
      </c>
      <c r="R819" t="str">
        <f>CONCATENATE(Tableau1[[#This Row],[LONGUEUR UNITE]],"X",Tableau1[[#This Row],[LARGEUR UNITE]])</f>
        <v>40X40</v>
      </c>
      <c r="S819" s="16" t="s">
        <v>2064</v>
      </c>
      <c r="T819" s="16"/>
      <c r="U819" s="63" t="s">
        <v>2231</v>
      </c>
      <c r="V819" s="63" t="s">
        <v>2233</v>
      </c>
      <c r="W819" s="45" t="s">
        <v>2592</v>
      </c>
      <c r="X819" s="45"/>
      <c r="Y819" s="6" t="s">
        <v>1335</v>
      </c>
      <c r="Z819" s="18">
        <v>16</v>
      </c>
      <c r="AA819" s="92">
        <v>800</v>
      </c>
      <c r="AB819" s="271">
        <v>6</v>
      </c>
      <c r="AC819" s="271">
        <v>5</v>
      </c>
      <c r="AD819" s="271">
        <v>30</v>
      </c>
      <c r="AE819" s="278">
        <f t="shared" si="1247"/>
        <v>17.400187500000001</v>
      </c>
      <c r="AF819" s="268">
        <v>278.40300000000002</v>
      </c>
      <c r="AG819" s="278">
        <f t="shared" si="1248"/>
        <v>348.00375000000003</v>
      </c>
      <c r="AH819" s="404">
        <v>1</v>
      </c>
      <c r="AI819" s="404">
        <f t="shared" si="1249"/>
        <v>3.3333333333333333E-2</v>
      </c>
      <c r="AJ819" s="727">
        <v>0.742143</v>
      </c>
      <c r="AK819" s="88">
        <f t="shared" si="1250"/>
        <v>4.4867601481874999</v>
      </c>
      <c r="AL819" s="88">
        <f t="shared" si="1251"/>
        <v>71.788162370999999</v>
      </c>
      <c r="AM819" s="88">
        <f t="shared" si="1252"/>
        <v>89.735202963749998</v>
      </c>
      <c r="AN819" t="s">
        <v>2826</v>
      </c>
      <c r="AO819" s="88" t="s">
        <v>2721</v>
      </c>
    </row>
    <row r="820" spans="1:41" ht="19.5" customHeight="1">
      <c r="A820" s="745" t="s">
        <v>1369</v>
      </c>
      <c r="B820" t="str">
        <f t="shared" ref="B820" si="1277">+CONCATENATE(A820,"*",AH820)</f>
        <v>702801*30</v>
      </c>
      <c r="D820" s="42" t="s">
        <v>1692</v>
      </c>
      <c r="E820" s="187"/>
      <c r="F820" s="407"/>
      <c r="G820" s="226">
        <v>50</v>
      </c>
      <c r="H820" s="304"/>
      <c r="I820" s="406"/>
      <c r="J820" s="406"/>
      <c r="K820" s="58" t="s">
        <v>2604</v>
      </c>
      <c r="L820" s="63" t="s">
        <v>2618</v>
      </c>
      <c r="M820" s="16"/>
      <c r="N820" s="63"/>
      <c r="O820" s="63" t="s">
        <v>541</v>
      </c>
      <c r="P820" s="63">
        <v>40</v>
      </c>
      <c r="Q820" s="63">
        <v>40</v>
      </c>
      <c r="R820" t="str">
        <f>CONCATENATE(Tableau1[[#This Row],[LONGUEUR UNITE]],"X",Tableau1[[#This Row],[LARGEUR UNITE]])</f>
        <v>40X40</v>
      </c>
      <c r="S820" s="16" t="s">
        <v>2064</v>
      </c>
      <c r="T820" s="16"/>
      <c r="U820" s="63" t="s">
        <v>2231</v>
      </c>
      <c r="V820" s="63" t="s">
        <v>2233</v>
      </c>
      <c r="W820" s="45" t="s">
        <v>2592</v>
      </c>
      <c r="X820" s="45"/>
      <c r="Y820" s="6" t="s">
        <v>1335</v>
      </c>
      <c r="Z820" s="18">
        <v>16</v>
      </c>
      <c r="AA820" s="92">
        <v>800</v>
      </c>
      <c r="AB820" s="271">
        <v>6</v>
      </c>
      <c r="AC820" s="271">
        <v>5</v>
      </c>
      <c r="AD820" s="271">
        <v>30</v>
      </c>
      <c r="AE820" s="278">
        <f t="shared" ref="AE820" si="1278">AF820/Z820</f>
        <v>17.400187500000001</v>
      </c>
      <c r="AF820" s="268">
        <v>278.40300000000002</v>
      </c>
      <c r="AG820" s="278">
        <f t="shared" si="1248"/>
        <v>348.00375000000003</v>
      </c>
      <c r="AH820" s="404">
        <v>30</v>
      </c>
      <c r="AI820" s="404">
        <f t="shared" si="1249"/>
        <v>1</v>
      </c>
      <c r="AJ820" s="727">
        <v>0.76864500000000002</v>
      </c>
      <c r="AK820" s="88">
        <f t="shared" si="1250"/>
        <v>4.0256203790625005</v>
      </c>
      <c r="AL820" s="88">
        <f t="shared" si="1251"/>
        <v>64.409926065000008</v>
      </c>
      <c r="AM820" s="88">
        <f t="shared" si="1252"/>
        <v>80.512407581250017</v>
      </c>
      <c r="AN820" t="s">
        <v>2826</v>
      </c>
      <c r="AO820" s="88" t="s">
        <v>2721</v>
      </c>
    </row>
    <row r="821" spans="1:41" ht="19.5" customHeight="1">
      <c r="A821" s="745" t="s">
        <v>1369</v>
      </c>
      <c r="B821" t="str">
        <f t="shared" ref="B821" si="1279">+CONCATENATE(A821,"*",AH821)</f>
        <v>702801*90</v>
      </c>
      <c r="D821" s="42" t="s">
        <v>1692</v>
      </c>
      <c r="E821" s="187"/>
      <c r="F821" s="407"/>
      <c r="G821" s="226">
        <v>50</v>
      </c>
      <c r="H821" s="304"/>
      <c r="I821" s="406"/>
      <c r="J821" s="406"/>
      <c r="K821" s="58" t="s">
        <v>2604</v>
      </c>
      <c r="L821" s="63" t="s">
        <v>2618</v>
      </c>
      <c r="M821" s="16"/>
      <c r="N821" s="63"/>
      <c r="O821" s="63" t="s">
        <v>541</v>
      </c>
      <c r="P821" s="63">
        <v>40</v>
      </c>
      <c r="Q821" s="63">
        <v>40</v>
      </c>
      <c r="R821" t="str">
        <f>CONCATENATE(Tableau1[[#This Row],[LONGUEUR UNITE]],"X",Tableau1[[#This Row],[LARGEUR UNITE]])</f>
        <v>40X40</v>
      </c>
      <c r="S821" s="16" t="s">
        <v>2064</v>
      </c>
      <c r="T821" s="16"/>
      <c r="U821" s="63" t="s">
        <v>2231</v>
      </c>
      <c r="V821" s="63" t="s">
        <v>2233</v>
      </c>
      <c r="W821" s="45" t="s">
        <v>2592</v>
      </c>
      <c r="X821" s="45"/>
      <c r="Y821" s="6" t="s">
        <v>1335</v>
      </c>
      <c r="Z821" s="18">
        <v>16</v>
      </c>
      <c r="AA821" s="92">
        <v>800</v>
      </c>
      <c r="AB821" s="271">
        <v>6</v>
      </c>
      <c r="AC821" s="271">
        <v>5</v>
      </c>
      <c r="AD821" s="271">
        <v>30</v>
      </c>
      <c r="AE821" s="278">
        <f t="shared" ref="AE821" si="1280">AF821/Z821</f>
        <v>17.400187500000001</v>
      </c>
      <c r="AF821" s="268">
        <v>278.40300000000002</v>
      </c>
      <c r="AG821" s="278">
        <f t="shared" si="1248"/>
        <v>348.00375000000003</v>
      </c>
      <c r="AH821" s="404">
        <v>90</v>
      </c>
      <c r="AI821" s="404">
        <f t="shared" si="1249"/>
        <v>3</v>
      </c>
      <c r="AJ821" s="727">
        <v>0.77358199999999999</v>
      </c>
      <c r="AK821" s="88">
        <f t="shared" si="1250"/>
        <v>3.939715653375</v>
      </c>
      <c r="AL821" s="88">
        <f t="shared" si="1251"/>
        <v>63.035450453999999</v>
      </c>
      <c r="AM821" s="88">
        <f t="shared" si="1252"/>
        <v>78.794313067499999</v>
      </c>
      <c r="AN821" t="s">
        <v>2826</v>
      </c>
      <c r="AO821" s="88" t="s">
        <v>2721</v>
      </c>
    </row>
    <row r="822" spans="1:41" ht="19.5" customHeight="1">
      <c r="A822" s="745" t="s">
        <v>1369</v>
      </c>
      <c r="B822" t="str">
        <f t="shared" ref="B822" si="1281">+CONCATENATE(A822,"*",AH822)</f>
        <v>702801*180</v>
      </c>
      <c r="D822" s="42" t="s">
        <v>1692</v>
      </c>
      <c r="E822" s="187"/>
      <c r="F822" s="407"/>
      <c r="G822" s="226">
        <v>50</v>
      </c>
      <c r="H822" s="304"/>
      <c r="I822" s="406"/>
      <c r="J822" s="406"/>
      <c r="K822" s="58" t="s">
        <v>2604</v>
      </c>
      <c r="L822" s="63" t="s">
        <v>2618</v>
      </c>
      <c r="M822" s="16"/>
      <c r="N822" s="63"/>
      <c r="O822" s="63" t="s">
        <v>541</v>
      </c>
      <c r="P822" s="63">
        <v>40</v>
      </c>
      <c r="Q822" s="63">
        <v>40</v>
      </c>
      <c r="R822" t="str">
        <f>CONCATENATE(Tableau1[[#This Row],[LONGUEUR UNITE]],"X",Tableau1[[#This Row],[LARGEUR UNITE]])</f>
        <v>40X40</v>
      </c>
      <c r="S822" s="16" t="s">
        <v>2064</v>
      </c>
      <c r="T822" s="16"/>
      <c r="U822" s="63" t="s">
        <v>2231</v>
      </c>
      <c r="V822" s="63" t="s">
        <v>2233</v>
      </c>
      <c r="W822" s="45" t="s">
        <v>2592</v>
      </c>
      <c r="X822" s="45"/>
      <c r="Y822" s="6" t="s">
        <v>1335</v>
      </c>
      <c r="Z822" s="18">
        <v>16</v>
      </c>
      <c r="AA822" s="92">
        <v>800</v>
      </c>
      <c r="AB822" s="271">
        <v>6</v>
      </c>
      <c r="AC822" s="271">
        <v>5</v>
      </c>
      <c r="AD822" s="271">
        <v>30</v>
      </c>
      <c r="AE822" s="278">
        <f t="shared" ref="AE822" si="1282">AF822/Z822</f>
        <v>17.400187500000001</v>
      </c>
      <c r="AF822" s="268">
        <v>278.40300000000002</v>
      </c>
      <c r="AG822" s="278">
        <f t="shared" si="1248"/>
        <v>348.00375000000003</v>
      </c>
      <c r="AH822" s="404">
        <v>180</v>
      </c>
      <c r="AI822" s="404">
        <f t="shared" si="1249"/>
        <v>6</v>
      </c>
      <c r="AJ822" s="727">
        <v>0.77595100000000006</v>
      </c>
      <c r="AK822" s="88">
        <f t="shared" si="1250"/>
        <v>3.8984946091874999</v>
      </c>
      <c r="AL822" s="88">
        <f t="shared" si="1251"/>
        <v>62.375913746999998</v>
      </c>
      <c r="AM822" s="88">
        <f t="shared" si="1252"/>
        <v>77.969892183750005</v>
      </c>
      <c r="AN822" t="s">
        <v>2826</v>
      </c>
      <c r="AO822" s="88" t="s">
        <v>2721</v>
      </c>
    </row>
    <row r="823" spans="1:41" ht="19.5" customHeight="1">
      <c r="A823" s="745" t="s">
        <v>1369</v>
      </c>
      <c r="B823" t="str">
        <f t="shared" ref="B823" si="1283">+CONCATENATE(A823,"*",AH823)</f>
        <v>702801*450</v>
      </c>
      <c r="D823" s="42" t="s">
        <v>1692</v>
      </c>
      <c r="E823" s="187"/>
      <c r="F823" s="407"/>
      <c r="G823" s="226">
        <v>50</v>
      </c>
      <c r="H823" s="304"/>
      <c r="I823" s="406"/>
      <c r="J823" s="406"/>
      <c r="K823" s="58" t="s">
        <v>2604</v>
      </c>
      <c r="L823" s="63" t="s">
        <v>2618</v>
      </c>
      <c r="M823" s="16"/>
      <c r="N823" s="63"/>
      <c r="O823" s="63" t="s">
        <v>541</v>
      </c>
      <c r="P823" s="63">
        <v>40</v>
      </c>
      <c r="Q823" s="63">
        <v>40</v>
      </c>
      <c r="R823" t="str">
        <f>CONCATENATE(Tableau1[[#This Row],[LONGUEUR UNITE]],"X",Tableau1[[#This Row],[LARGEUR UNITE]])</f>
        <v>40X40</v>
      </c>
      <c r="S823" s="16" t="s">
        <v>2064</v>
      </c>
      <c r="T823" s="16"/>
      <c r="U823" s="63" t="s">
        <v>2231</v>
      </c>
      <c r="V823" s="63" t="s">
        <v>2233</v>
      </c>
      <c r="W823" s="45" t="s">
        <v>2592</v>
      </c>
      <c r="X823" s="45"/>
      <c r="Y823" s="6" t="s">
        <v>1335</v>
      </c>
      <c r="Z823" s="18">
        <v>16</v>
      </c>
      <c r="AA823" s="92">
        <v>800</v>
      </c>
      <c r="AB823" s="271">
        <v>6</v>
      </c>
      <c r="AC823" s="271">
        <v>5</v>
      </c>
      <c r="AD823" s="271">
        <v>30</v>
      </c>
      <c r="AE823" s="278">
        <f t="shared" ref="AE823" si="1284">AF823/Z823</f>
        <v>17.400187500000001</v>
      </c>
      <c r="AF823" s="268">
        <v>278.40300000000002</v>
      </c>
      <c r="AG823" s="278">
        <f t="shared" si="1248"/>
        <v>348.00375000000003</v>
      </c>
      <c r="AH823" s="404">
        <v>450</v>
      </c>
      <c r="AI823" s="404">
        <f t="shared" si="1249"/>
        <v>15</v>
      </c>
      <c r="AJ823" s="727">
        <v>0.78081999999999996</v>
      </c>
      <c r="AK823" s="88">
        <f t="shared" si="1250"/>
        <v>3.8137730962500012</v>
      </c>
      <c r="AL823" s="88">
        <f t="shared" si="1251"/>
        <v>61.020369540000019</v>
      </c>
      <c r="AM823" s="88">
        <f t="shared" si="1252"/>
        <v>76.27546192500003</v>
      </c>
      <c r="AN823" t="s">
        <v>2826</v>
      </c>
      <c r="AO823" s="88" t="s">
        <v>2721</v>
      </c>
    </row>
    <row r="824" spans="1:41" ht="19.5" customHeight="1">
      <c r="A824" s="745" t="s">
        <v>195</v>
      </c>
      <c r="B824" t="str">
        <f t="shared" si="1246"/>
        <v>702030*1</v>
      </c>
      <c r="D824" s="42" t="s">
        <v>1058</v>
      </c>
      <c r="E824" s="187"/>
      <c r="F824" s="407"/>
      <c r="G824" s="226">
        <v>50</v>
      </c>
      <c r="H824" s="304"/>
      <c r="I824" s="406"/>
      <c r="J824" s="406"/>
      <c r="K824" s="58" t="s">
        <v>2604</v>
      </c>
      <c r="L824" s="63" t="s">
        <v>2618</v>
      </c>
      <c r="M824" s="16"/>
      <c r="N824" s="63"/>
      <c r="O824" s="63" t="s">
        <v>541</v>
      </c>
      <c r="P824" s="63">
        <v>40</v>
      </c>
      <c r="Q824" s="63">
        <v>40</v>
      </c>
      <c r="R824" t="str">
        <f>CONCATENATE(Tableau1[[#This Row],[LONGUEUR UNITE]],"X",Tableau1[[#This Row],[LARGEUR UNITE]])</f>
        <v>40X40</v>
      </c>
      <c r="S824" s="16" t="s">
        <v>2064</v>
      </c>
      <c r="T824" s="16"/>
      <c r="U824" s="63" t="s">
        <v>2231</v>
      </c>
      <c r="V824" s="63" t="s">
        <v>2068</v>
      </c>
      <c r="W824" s="45" t="s">
        <v>2592</v>
      </c>
      <c r="X824" s="45"/>
      <c r="Y824" s="6" t="s">
        <v>196</v>
      </c>
      <c r="Z824" s="18">
        <v>16</v>
      </c>
      <c r="AA824" s="92">
        <v>800</v>
      </c>
      <c r="AB824" s="271">
        <v>6</v>
      </c>
      <c r="AC824" s="271">
        <v>5</v>
      </c>
      <c r="AD824" s="271">
        <v>30</v>
      </c>
      <c r="AE824" s="278">
        <f t="shared" si="1247"/>
        <v>17.400187500000001</v>
      </c>
      <c r="AF824" s="268">
        <v>278.40300000000002</v>
      </c>
      <c r="AG824" s="278">
        <f t="shared" si="1248"/>
        <v>348.00375000000003</v>
      </c>
      <c r="AH824" s="404">
        <v>1</v>
      </c>
      <c r="AI824" s="404">
        <f t="shared" si="1249"/>
        <v>3.3333333333333333E-2</v>
      </c>
      <c r="AJ824" s="727">
        <v>0.742143</v>
      </c>
      <c r="AK824" s="88">
        <f t="shared" si="1250"/>
        <v>4.4867601481874999</v>
      </c>
      <c r="AL824" s="88">
        <f t="shared" si="1251"/>
        <v>71.788162370999999</v>
      </c>
      <c r="AM824" s="88">
        <f t="shared" si="1252"/>
        <v>89.735202963749998</v>
      </c>
      <c r="AN824" t="s">
        <v>2826</v>
      </c>
      <c r="AO824" s="88" t="s">
        <v>2721</v>
      </c>
    </row>
    <row r="825" spans="1:41" ht="19.5" customHeight="1">
      <c r="A825" s="745" t="s">
        <v>195</v>
      </c>
      <c r="B825" t="str">
        <f t="shared" ref="B825" si="1285">+CONCATENATE(A825,"*",AH825)</f>
        <v>702030*30</v>
      </c>
      <c r="D825" s="42" t="s">
        <v>1058</v>
      </c>
      <c r="E825" s="187"/>
      <c r="F825" s="407"/>
      <c r="G825" s="226">
        <v>50</v>
      </c>
      <c r="H825" s="304"/>
      <c r="I825" s="406"/>
      <c r="J825" s="406"/>
      <c r="K825" s="58" t="s">
        <v>2604</v>
      </c>
      <c r="L825" s="63" t="s">
        <v>2618</v>
      </c>
      <c r="M825" s="16"/>
      <c r="N825" s="63"/>
      <c r="O825" s="63" t="s">
        <v>541</v>
      </c>
      <c r="P825" s="63">
        <v>40</v>
      </c>
      <c r="Q825" s="63">
        <v>40</v>
      </c>
      <c r="R825" t="str">
        <f>CONCATENATE(Tableau1[[#This Row],[LONGUEUR UNITE]],"X",Tableau1[[#This Row],[LARGEUR UNITE]])</f>
        <v>40X40</v>
      </c>
      <c r="S825" s="16" t="s">
        <v>2064</v>
      </c>
      <c r="T825" s="16"/>
      <c r="U825" s="63" t="s">
        <v>2231</v>
      </c>
      <c r="V825" s="63" t="s">
        <v>2068</v>
      </c>
      <c r="W825" s="45" t="s">
        <v>2592</v>
      </c>
      <c r="X825" s="45"/>
      <c r="Y825" s="6" t="s">
        <v>196</v>
      </c>
      <c r="Z825" s="18">
        <v>16</v>
      </c>
      <c r="AA825" s="92">
        <v>800</v>
      </c>
      <c r="AB825" s="271">
        <v>6</v>
      </c>
      <c r="AC825" s="271">
        <v>5</v>
      </c>
      <c r="AD825" s="271">
        <v>30</v>
      </c>
      <c r="AE825" s="278">
        <f t="shared" ref="AE825" si="1286">AF825/Z825</f>
        <v>17.400187500000001</v>
      </c>
      <c r="AF825" s="268">
        <v>278.40300000000002</v>
      </c>
      <c r="AG825" s="278">
        <f t="shared" si="1248"/>
        <v>348.00375000000003</v>
      </c>
      <c r="AH825" s="404">
        <v>30</v>
      </c>
      <c r="AI825" s="404">
        <f t="shared" si="1249"/>
        <v>1</v>
      </c>
      <c r="AJ825" s="727">
        <v>0.76864500000000002</v>
      </c>
      <c r="AK825" s="88">
        <f t="shared" si="1250"/>
        <v>4.0256203790625005</v>
      </c>
      <c r="AL825" s="88">
        <f t="shared" si="1251"/>
        <v>64.409926065000008</v>
      </c>
      <c r="AM825" s="88">
        <f t="shared" si="1252"/>
        <v>80.512407581250017</v>
      </c>
      <c r="AN825" t="s">
        <v>2826</v>
      </c>
      <c r="AO825" s="88" t="s">
        <v>2721</v>
      </c>
    </row>
    <row r="826" spans="1:41" ht="19.5" customHeight="1">
      <c r="A826" s="745" t="s">
        <v>195</v>
      </c>
      <c r="B826" t="str">
        <f t="shared" ref="B826" si="1287">+CONCATENATE(A826,"*",AH826)</f>
        <v>702030*90</v>
      </c>
      <c r="D826" s="42" t="s">
        <v>1058</v>
      </c>
      <c r="E826" s="187"/>
      <c r="F826" s="407"/>
      <c r="G826" s="226">
        <v>50</v>
      </c>
      <c r="H826" s="304"/>
      <c r="I826" s="406"/>
      <c r="J826" s="406"/>
      <c r="K826" s="58" t="s">
        <v>2604</v>
      </c>
      <c r="L826" s="63" t="s">
        <v>2618</v>
      </c>
      <c r="M826" s="16"/>
      <c r="N826" s="63"/>
      <c r="O826" s="63" t="s">
        <v>541</v>
      </c>
      <c r="P826" s="63">
        <v>40</v>
      </c>
      <c r="Q826" s="63">
        <v>40</v>
      </c>
      <c r="R826" t="str">
        <f>CONCATENATE(Tableau1[[#This Row],[LONGUEUR UNITE]],"X",Tableau1[[#This Row],[LARGEUR UNITE]])</f>
        <v>40X40</v>
      </c>
      <c r="S826" s="16" t="s">
        <v>2064</v>
      </c>
      <c r="T826" s="16"/>
      <c r="U826" s="63" t="s">
        <v>2231</v>
      </c>
      <c r="V826" s="63" t="s">
        <v>2068</v>
      </c>
      <c r="W826" s="45" t="s">
        <v>2592</v>
      </c>
      <c r="X826" s="45"/>
      <c r="Y826" s="6" t="s">
        <v>196</v>
      </c>
      <c r="Z826" s="18">
        <v>16</v>
      </c>
      <c r="AA826" s="92">
        <v>800</v>
      </c>
      <c r="AB826" s="271">
        <v>6</v>
      </c>
      <c r="AC826" s="271">
        <v>5</v>
      </c>
      <c r="AD826" s="271">
        <v>30</v>
      </c>
      <c r="AE826" s="278">
        <f t="shared" ref="AE826" si="1288">AF826/Z826</f>
        <v>17.400187500000001</v>
      </c>
      <c r="AF826" s="268">
        <v>278.40300000000002</v>
      </c>
      <c r="AG826" s="278">
        <f t="shared" si="1248"/>
        <v>348.00375000000003</v>
      </c>
      <c r="AH826" s="404">
        <v>90</v>
      </c>
      <c r="AI826" s="404">
        <f t="shared" si="1249"/>
        <v>3</v>
      </c>
      <c r="AJ826" s="727">
        <v>0.77358199999999999</v>
      </c>
      <c r="AK826" s="88">
        <f t="shared" si="1250"/>
        <v>3.939715653375</v>
      </c>
      <c r="AL826" s="88">
        <f t="shared" si="1251"/>
        <v>63.035450453999999</v>
      </c>
      <c r="AM826" s="88">
        <f t="shared" si="1252"/>
        <v>78.794313067499999</v>
      </c>
      <c r="AN826" t="s">
        <v>2826</v>
      </c>
      <c r="AO826" s="88" t="s">
        <v>2721</v>
      </c>
    </row>
    <row r="827" spans="1:41" ht="19.5" customHeight="1">
      <c r="A827" s="745" t="s">
        <v>195</v>
      </c>
      <c r="B827" t="str">
        <f t="shared" ref="B827" si="1289">+CONCATENATE(A827,"*",AH827)</f>
        <v>702030*180</v>
      </c>
      <c r="D827" s="42" t="s">
        <v>1058</v>
      </c>
      <c r="E827" s="187"/>
      <c r="F827" s="407"/>
      <c r="G827" s="226">
        <v>50</v>
      </c>
      <c r="H827" s="304"/>
      <c r="I827" s="406"/>
      <c r="J827" s="406"/>
      <c r="K827" s="58" t="s">
        <v>2604</v>
      </c>
      <c r="L827" s="63" t="s">
        <v>2618</v>
      </c>
      <c r="M827" s="16"/>
      <c r="N827" s="63"/>
      <c r="O827" s="63" t="s">
        <v>541</v>
      </c>
      <c r="P827" s="63">
        <v>40</v>
      </c>
      <c r="Q827" s="63">
        <v>40</v>
      </c>
      <c r="R827" t="str">
        <f>CONCATENATE(Tableau1[[#This Row],[LONGUEUR UNITE]],"X",Tableau1[[#This Row],[LARGEUR UNITE]])</f>
        <v>40X40</v>
      </c>
      <c r="S827" s="16" t="s">
        <v>2064</v>
      </c>
      <c r="T827" s="16"/>
      <c r="U827" s="63" t="s">
        <v>2231</v>
      </c>
      <c r="V827" s="63" t="s">
        <v>2068</v>
      </c>
      <c r="W827" s="45" t="s">
        <v>2592</v>
      </c>
      <c r="X827" s="45"/>
      <c r="Y827" s="6" t="s">
        <v>196</v>
      </c>
      <c r="Z827" s="18">
        <v>16</v>
      </c>
      <c r="AA827" s="92">
        <v>800</v>
      </c>
      <c r="AB827" s="271">
        <v>6</v>
      </c>
      <c r="AC827" s="271">
        <v>5</v>
      </c>
      <c r="AD827" s="271">
        <v>30</v>
      </c>
      <c r="AE827" s="278">
        <f t="shared" ref="AE827" si="1290">AF827/Z827</f>
        <v>17.400187500000001</v>
      </c>
      <c r="AF827" s="268">
        <v>278.40300000000002</v>
      </c>
      <c r="AG827" s="278">
        <f t="shared" si="1248"/>
        <v>348.00375000000003</v>
      </c>
      <c r="AH827" s="404">
        <v>180</v>
      </c>
      <c r="AI827" s="404">
        <f t="shared" si="1249"/>
        <v>6</v>
      </c>
      <c r="AJ827" s="727">
        <v>0.77595100000000006</v>
      </c>
      <c r="AK827" s="88">
        <f t="shared" si="1250"/>
        <v>3.8984946091874999</v>
      </c>
      <c r="AL827" s="88">
        <f t="shared" si="1251"/>
        <v>62.375913746999998</v>
      </c>
      <c r="AM827" s="88">
        <f t="shared" si="1252"/>
        <v>77.969892183750005</v>
      </c>
      <c r="AN827" t="s">
        <v>2826</v>
      </c>
      <c r="AO827" s="88" t="s">
        <v>2721</v>
      </c>
    </row>
    <row r="828" spans="1:41" ht="19.5" customHeight="1">
      <c r="A828" s="745" t="s">
        <v>195</v>
      </c>
      <c r="B828" t="str">
        <f t="shared" ref="B828" si="1291">+CONCATENATE(A828,"*",AH828)</f>
        <v>702030*450</v>
      </c>
      <c r="D828" s="42" t="s">
        <v>1058</v>
      </c>
      <c r="E828" s="187"/>
      <c r="F828" s="407"/>
      <c r="G828" s="226">
        <v>50</v>
      </c>
      <c r="H828" s="304"/>
      <c r="I828" s="406"/>
      <c r="J828" s="406"/>
      <c r="K828" s="58" t="s">
        <v>2604</v>
      </c>
      <c r="L828" s="63" t="s">
        <v>2618</v>
      </c>
      <c r="M828" s="16"/>
      <c r="N828" s="63"/>
      <c r="O828" s="63" t="s">
        <v>541</v>
      </c>
      <c r="P828" s="63">
        <v>40</v>
      </c>
      <c r="Q828" s="63">
        <v>40</v>
      </c>
      <c r="R828" t="str">
        <f>CONCATENATE(Tableau1[[#This Row],[LONGUEUR UNITE]],"X",Tableau1[[#This Row],[LARGEUR UNITE]])</f>
        <v>40X40</v>
      </c>
      <c r="S828" s="16" t="s">
        <v>2064</v>
      </c>
      <c r="T828" s="16"/>
      <c r="U828" s="63" t="s">
        <v>2231</v>
      </c>
      <c r="V828" s="63" t="s">
        <v>2068</v>
      </c>
      <c r="W828" s="45" t="s">
        <v>2592</v>
      </c>
      <c r="X828" s="45"/>
      <c r="Y828" s="6" t="s">
        <v>196</v>
      </c>
      <c r="Z828" s="18">
        <v>16</v>
      </c>
      <c r="AA828" s="92">
        <v>800</v>
      </c>
      <c r="AB828" s="271">
        <v>6</v>
      </c>
      <c r="AC828" s="271">
        <v>5</v>
      </c>
      <c r="AD828" s="271">
        <v>30</v>
      </c>
      <c r="AE828" s="278">
        <f t="shared" ref="AE828" si="1292">AF828/Z828</f>
        <v>17.400187500000001</v>
      </c>
      <c r="AF828" s="268">
        <v>278.40300000000002</v>
      </c>
      <c r="AG828" s="278">
        <f t="shared" si="1248"/>
        <v>348.00375000000003</v>
      </c>
      <c r="AH828" s="404">
        <v>450</v>
      </c>
      <c r="AI828" s="404">
        <f t="shared" si="1249"/>
        <v>15</v>
      </c>
      <c r="AJ828" s="727">
        <v>0.78081999999999996</v>
      </c>
      <c r="AK828" s="88">
        <f t="shared" si="1250"/>
        <v>3.8137730962500012</v>
      </c>
      <c r="AL828" s="88">
        <f t="shared" si="1251"/>
        <v>61.020369540000019</v>
      </c>
      <c r="AM828" s="88">
        <f t="shared" si="1252"/>
        <v>76.27546192500003</v>
      </c>
      <c r="AN828" t="s">
        <v>2826</v>
      </c>
      <c r="AO828" s="88" t="s">
        <v>2721</v>
      </c>
    </row>
    <row r="829" spans="1:41" ht="19.5" customHeight="1">
      <c r="A829" s="745" t="s">
        <v>197</v>
      </c>
      <c r="B829" t="str">
        <f t="shared" si="1246"/>
        <v>702980*1</v>
      </c>
      <c r="D829" s="42" t="s">
        <v>1086</v>
      </c>
      <c r="E829" s="187"/>
      <c r="F829" s="407"/>
      <c r="G829" s="226">
        <v>50</v>
      </c>
      <c r="H829" s="304"/>
      <c r="I829" s="406"/>
      <c r="J829" s="406"/>
      <c r="K829" s="58" t="s">
        <v>2604</v>
      </c>
      <c r="L829" s="63" t="s">
        <v>2618</v>
      </c>
      <c r="M829" s="16"/>
      <c r="N829" s="63"/>
      <c r="O829" s="63" t="s">
        <v>541</v>
      </c>
      <c r="P829" s="63">
        <v>40</v>
      </c>
      <c r="Q829" s="63">
        <v>40</v>
      </c>
      <c r="R829" t="str">
        <f>CONCATENATE(Tableau1[[#This Row],[LONGUEUR UNITE]],"X",Tableau1[[#This Row],[LARGEUR UNITE]])</f>
        <v>40X40</v>
      </c>
      <c r="S829" s="16" t="s">
        <v>2064</v>
      </c>
      <c r="T829" s="16"/>
      <c r="U829" s="63" t="s">
        <v>2231</v>
      </c>
      <c r="V829" s="63" t="s">
        <v>2234</v>
      </c>
      <c r="W829" s="45" t="s">
        <v>2592</v>
      </c>
      <c r="X829" s="45"/>
      <c r="Y829" s="6" t="s">
        <v>198</v>
      </c>
      <c r="Z829" s="18">
        <v>16</v>
      </c>
      <c r="AA829" s="92">
        <v>800</v>
      </c>
      <c r="AB829" s="271">
        <v>6</v>
      </c>
      <c r="AC829" s="271">
        <v>5</v>
      </c>
      <c r="AD829" s="271">
        <v>30</v>
      </c>
      <c r="AE829" s="278">
        <f t="shared" si="1247"/>
        <v>17.400187500000001</v>
      </c>
      <c r="AF829" s="268">
        <v>278.40300000000002</v>
      </c>
      <c r="AG829" s="278">
        <f t="shared" si="1248"/>
        <v>348.00375000000003</v>
      </c>
      <c r="AH829" s="404">
        <v>1</v>
      </c>
      <c r="AI829" s="404">
        <f t="shared" si="1249"/>
        <v>3.3333333333333333E-2</v>
      </c>
      <c r="AJ829" s="727">
        <v>0.742143</v>
      </c>
      <c r="AK829" s="88">
        <f t="shared" si="1250"/>
        <v>4.4867601481874999</v>
      </c>
      <c r="AL829" s="88">
        <f t="shared" si="1251"/>
        <v>71.788162370999999</v>
      </c>
      <c r="AM829" s="88">
        <f t="shared" si="1252"/>
        <v>89.735202963749998</v>
      </c>
      <c r="AN829" t="s">
        <v>2826</v>
      </c>
      <c r="AO829" s="88" t="s">
        <v>2721</v>
      </c>
    </row>
    <row r="830" spans="1:41" ht="19.5" customHeight="1">
      <c r="A830" s="745" t="s">
        <v>197</v>
      </c>
      <c r="B830" t="str">
        <f t="shared" ref="B830" si="1293">+CONCATENATE(A830,"*",AH830)</f>
        <v>702980*30</v>
      </c>
      <c r="D830" s="42" t="s">
        <v>1086</v>
      </c>
      <c r="E830" s="187"/>
      <c r="F830" s="407"/>
      <c r="G830" s="226">
        <v>50</v>
      </c>
      <c r="H830" s="304"/>
      <c r="I830" s="406"/>
      <c r="J830" s="406"/>
      <c r="K830" s="58" t="s">
        <v>2604</v>
      </c>
      <c r="L830" s="63" t="s">
        <v>2618</v>
      </c>
      <c r="M830" s="16"/>
      <c r="N830" s="63"/>
      <c r="O830" s="63" t="s">
        <v>541</v>
      </c>
      <c r="P830" s="63">
        <v>40</v>
      </c>
      <c r="Q830" s="63">
        <v>40</v>
      </c>
      <c r="R830" t="str">
        <f>CONCATENATE(Tableau1[[#This Row],[LONGUEUR UNITE]],"X",Tableau1[[#This Row],[LARGEUR UNITE]])</f>
        <v>40X40</v>
      </c>
      <c r="S830" s="16" t="s">
        <v>2064</v>
      </c>
      <c r="T830" s="16"/>
      <c r="U830" s="63" t="s">
        <v>2231</v>
      </c>
      <c r="V830" s="63" t="s">
        <v>2234</v>
      </c>
      <c r="W830" s="45" t="s">
        <v>2592</v>
      </c>
      <c r="X830" s="45"/>
      <c r="Y830" s="6" t="s">
        <v>198</v>
      </c>
      <c r="Z830" s="18">
        <v>16</v>
      </c>
      <c r="AA830" s="92">
        <v>800</v>
      </c>
      <c r="AB830" s="271">
        <v>6</v>
      </c>
      <c r="AC830" s="271">
        <v>5</v>
      </c>
      <c r="AD830" s="271">
        <v>30</v>
      </c>
      <c r="AE830" s="278">
        <f t="shared" ref="AE830" si="1294">AF830/Z830</f>
        <v>17.400187500000001</v>
      </c>
      <c r="AF830" s="268">
        <v>278.40300000000002</v>
      </c>
      <c r="AG830" s="278">
        <f t="shared" si="1248"/>
        <v>348.00375000000003</v>
      </c>
      <c r="AH830" s="404">
        <v>30</v>
      </c>
      <c r="AI830" s="404">
        <f t="shared" si="1249"/>
        <v>1</v>
      </c>
      <c r="AJ830" s="727">
        <v>0.76864500000000002</v>
      </c>
      <c r="AK830" s="88">
        <f t="shared" si="1250"/>
        <v>4.0256203790625005</v>
      </c>
      <c r="AL830" s="88">
        <f t="shared" si="1251"/>
        <v>64.409926065000008</v>
      </c>
      <c r="AM830" s="88">
        <f t="shared" si="1252"/>
        <v>80.512407581250017</v>
      </c>
      <c r="AN830" t="s">
        <v>2826</v>
      </c>
      <c r="AO830" s="88" t="s">
        <v>2721</v>
      </c>
    </row>
    <row r="831" spans="1:41" ht="19.5" customHeight="1">
      <c r="A831" s="745" t="s">
        <v>197</v>
      </c>
      <c r="B831" t="str">
        <f t="shared" ref="B831" si="1295">+CONCATENATE(A831,"*",AH831)</f>
        <v>702980*90</v>
      </c>
      <c r="D831" s="42" t="s">
        <v>1086</v>
      </c>
      <c r="E831" s="187"/>
      <c r="F831" s="407"/>
      <c r="G831" s="226">
        <v>50</v>
      </c>
      <c r="H831" s="304"/>
      <c r="I831" s="406"/>
      <c r="J831" s="406"/>
      <c r="K831" s="58" t="s">
        <v>2604</v>
      </c>
      <c r="L831" s="63" t="s">
        <v>2618</v>
      </c>
      <c r="M831" s="16"/>
      <c r="N831" s="63"/>
      <c r="O831" s="63" t="s">
        <v>541</v>
      </c>
      <c r="P831" s="63">
        <v>40</v>
      </c>
      <c r="Q831" s="63">
        <v>40</v>
      </c>
      <c r="R831" t="str">
        <f>CONCATENATE(Tableau1[[#This Row],[LONGUEUR UNITE]],"X",Tableau1[[#This Row],[LARGEUR UNITE]])</f>
        <v>40X40</v>
      </c>
      <c r="S831" s="16" t="s">
        <v>2064</v>
      </c>
      <c r="T831" s="16"/>
      <c r="U831" s="63" t="s">
        <v>2231</v>
      </c>
      <c r="V831" s="63" t="s">
        <v>2234</v>
      </c>
      <c r="W831" s="45" t="s">
        <v>2592</v>
      </c>
      <c r="X831" s="45"/>
      <c r="Y831" s="6" t="s">
        <v>198</v>
      </c>
      <c r="Z831" s="18">
        <v>16</v>
      </c>
      <c r="AA831" s="92">
        <v>800</v>
      </c>
      <c r="AB831" s="271">
        <v>6</v>
      </c>
      <c r="AC831" s="271">
        <v>5</v>
      </c>
      <c r="AD831" s="271">
        <v>30</v>
      </c>
      <c r="AE831" s="278">
        <f t="shared" ref="AE831" si="1296">AF831/Z831</f>
        <v>17.400187500000001</v>
      </c>
      <c r="AF831" s="268">
        <v>278.40300000000002</v>
      </c>
      <c r="AG831" s="278">
        <f t="shared" si="1248"/>
        <v>348.00375000000003</v>
      </c>
      <c r="AH831" s="404">
        <v>90</v>
      </c>
      <c r="AI831" s="404">
        <f t="shared" si="1249"/>
        <v>3</v>
      </c>
      <c r="AJ831" s="727">
        <v>0.77358199999999999</v>
      </c>
      <c r="AK831" s="88">
        <f t="shared" si="1250"/>
        <v>3.939715653375</v>
      </c>
      <c r="AL831" s="88">
        <f t="shared" si="1251"/>
        <v>63.035450453999999</v>
      </c>
      <c r="AM831" s="88">
        <f t="shared" si="1252"/>
        <v>78.794313067499999</v>
      </c>
      <c r="AN831" t="s">
        <v>2826</v>
      </c>
      <c r="AO831" s="88" t="s">
        <v>2721</v>
      </c>
    </row>
    <row r="832" spans="1:41" ht="19.5" customHeight="1">
      <c r="A832" s="745" t="s">
        <v>197</v>
      </c>
      <c r="B832" t="str">
        <f t="shared" ref="B832" si="1297">+CONCATENATE(A832,"*",AH832)</f>
        <v>702980*180</v>
      </c>
      <c r="D832" s="42" t="s">
        <v>1086</v>
      </c>
      <c r="E832" s="187"/>
      <c r="F832" s="407"/>
      <c r="G832" s="226">
        <v>50</v>
      </c>
      <c r="H832" s="304"/>
      <c r="I832" s="406"/>
      <c r="J832" s="406"/>
      <c r="K832" s="58" t="s">
        <v>2604</v>
      </c>
      <c r="L832" s="63" t="s">
        <v>2618</v>
      </c>
      <c r="M832" s="16"/>
      <c r="N832" s="63"/>
      <c r="O832" s="63" t="s">
        <v>541</v>
      </c>
      <c r="P832" s="63">
        <v>40</v>
      </c>
      <c r="Q832" s="63">
        <v>40</v>
      </c>
      <c r="R832" t="str">
        <f>CONCATENATE(Tableau1[[#This Row],[LONGUEUR UNITE]],"X",Tableau1[[#This Row],[LARGEUR UNITE]])</f>
        <v>40X40</v>
      </c>
      <c r="S832" s="16" t="s">
        <v>2064</v>
      </c>
      <c r="T832" s="16"/>
      <c r="U832" s="63" t="s">
        <v>2231</v>
      </c>
      <c r="V832" s="63" t="s">
        <v>2234</v>
      </c>
      <c r="W832" s="45" t="s">
        <v>2592</v>
      </c>
      <c r="X832" s="45"/>
      <c r="Y832" s="6" t="s">
        <v>198</v>
      </c>
      <c r="Z832" s="18">
        <v>16</v>
      </c>
      <c r="AA832" s="92">
        <v>800</v>
      </c>
      <c r="AB832" s="271">
        <v>6</v>
      </c>
      <c r="AC832" s="271">
        <v>5</v>
      </c>
      <c r="AD832" s="271">
        <v>30</v>
      </c>
      <c r="AE832" s="278">
        <f t="shared" ref="AE832" si="1298">AF832/Z832</f>
        <v>17.400187500000001</v>
      </c>
      <c r="AF832" s="268">
        <v>278.40300000000002</v>
      </c>
      <c r="AG832" s="278">
        <f t="shared" si="1248"/>
        <v>348.00375000000003</v>
      </c>
      <c r="AH832" s="404">
        <v>180</v>
      </c>
      <c r="AI832" s="404">
        <f t="shared" si="1249"/>
        <v>6</v>
      </c>
      <c r="AJ832" s="727">
        <v>0.77595100000000006</v>
      </c>
      <c r="AK832" s="88">
        <f t="shared" si="1250"/>
        <v>3.8984946091874999</v>
      </c>
      <c r="AL832" s="88">
        <f t="shared" si="1251"/>
        <v>62.375913746999998</v>
      </c>
      <c r="AM832" s="88">
        <f t="shared" si="1252"/>
        <v>77.969892183750005</v>
      </c>
      <c r="AN832" t="s">
        <v>2826</v>
      </c>
      <c r="AO832" s="88" t="s">
        <v>2721</v>
      </c>
    </row>
    <row r="833" spans="1:41" ht="19.5" customHeight="1">
      <c r="A833" s="745" t="s">
        <v>197</v>
      </c>
      <c r="B833" t="str">
        <f t="shared" ref="B833" si="1299">+CONCATENATE(A833,"*",AH833)</f>
        <v>702980*450</v>
      </c>
      <c r="D833" s="42" t="s">
        <v>1086</v>
      </c>
      <c r="E833" s="187"/>
      <c r="F833" s="407"/>
      <c r="G833" s="226">
        <v>50</v>
      </c>
      <c r="H833" s="304"/>
      <c r="I833" s="406"/>
      <c r="J833" s="406"/>
      <c r="K833" s="58" t="s">
        <v>2604</v>
      </c>
      <c r="L833" s="63" t="s">
        <v>2618</v>
      </c>
      <c r="M833" s="16"/>
      <c r="N833" s="63"/>
      <c r="O833" s="63" t="s">
        <v>541</v>
      </c>
      <c r="P833" s="63">
        <v>40</v>
      </c>
      <c r="Q833" s="63">
        <v>40</v>
      </c>
      <c r="R833" t="str">
        <f>CONCATENATE(Tableau1[[#This Row],[LONGUEUR UNITE]],"X",Tableau1[[#This Row],[LARGEUR UNITE]])</f>
        <v>40X40</v>
      </c>
      <c r="S833" s="16" t="s">
        <v>2064</v>
      </c>
      <c r="T833" s="16"/>
      <c r="U833" s="63" t="s">
        <v>2231</v>
      </c>
      <c r="V833" s="63" t="s">
        <v>2234</v>
      </c>
      <c r="W833" s="45" t="s">
        <v>2592</v>
      </c>
      <c r="X833" s="45"/>
      <c r="Y833" s="6" t="s">
        <v>198</v>
      </c>
      <c r="Z833" s="18">
        <v>16</v>
      </c>
      <c r="AA833" s="92">
        <v>800</v>
      </c>
      <c r="AB833" s="271">
        <v>6</v>
      </c>
      <c r="AC833" s="271">
        <v>5</v>
      </c>
      <c r="AD833" s="271">
        <v>30</v>
      </c>
      <c r="AE833" s="278">
        <f t="shared" ref="AE833" si="1300">AF833/Z833</f>
        <v>17.400187500000001</v>
      </c>
      <c r="AF833" s="268">
        <v>278.40300000000002</v>
      </c>
      <c r="AG833" s="278">
        <f t="shared" si="1248"/>
        <v>348.00375000000003</v>
      </c>
      <c r="AH833" s="404">
        <v>450</v>
      </c>
      <c r="AI833" s="404">
        <f t="shared" si="1249"/>
        <v>15</v>
      </c>
      <c r="AJ833" s="727">
        <v>0.78081999999999996</v>
      </c>
      <c r="AK833" s="88">
        <f t="shared" si="1250"/>
        <v>3.8137730962500012</v>
      </c>
      <c r="AL833" s="88">
        <f t="shared" si="1251"/>
        <v>61.020369540000019</v>
      </c>
      <c r="AM833" s="88">
        <f t="shared" si="1252"/>
        <v>76.27546192500003</v>
      </c>
      <c r="AN833" t="s">
        <v>2826</v>
      </c>
      <c r="AO833" s="88" t="s">
        <v>2721</v>
      </c>
    </row>
    <row r="834" spans="1:41" ht="19.5" customHeight="1">
      <c r="A834" s="745" t="s">
        <v>748</v>
      </c>
      <c r="B834" t="str">
        <f t="shared" si="1246"/>
        <v>702950*1</v>
      </c>
      <c r="D834" s="42" t="s">
        <v>1084</v>
      </c>
      <c r="E834" s="187"/>
      <c r="F834" s="407"/>
      <c r="G834" s="226">
        <v>50</v>
      </c>
      <c r="H834" s="310"/>
      <c r="I834" s="417"/>
      <c r="J834" s="417"/>
      <c r="K834" t="s">
        <v>2604</v>
      </c>
      <c r="L834" s="63" t="s">
        <v>2618</v>
      </c>
      <c r="M834" s="16"/>
      <c r="O834" t="s">
        <v>541</v>
      </c>
      <c r="P834">
        <v>40</v>
      </c>
      <c r="Q834">
        <v>40</v>
      </c>
      <c r="R834" t="str">
        <f>CONCATENATE(Tableau1[[#This Row],[LONGUEUR UNITE]],"X",Tableau1[[#This Row],[LARGEUR UNITE]])</f>
        <v>40X40</v>
      </c>
      <c r="S834" s="16" t="s">
        <v>2064</v>
      </c>
      <c r="T834" s="16"/>
      <c r="U834" s="63" t="s">
        <v>2231</v>
      </c>
      <c r="V834" t="s">
        <v>2235</v>
      </c>
      <c r="W834" s="45" t="s">
        <v>2592</v>
      </c>
      <c r="X834" s="45"/>
      <c r="Y834" s="6" t="s">
        <v>648</v>
      </c>
      <c r="Z834" s="18">
        <v>16</v>
      </c>
      <c r="AA834" s="92">
        <v>800</v>
      </c>
      <c r="AB834" s="271">
        <v>6</v>
      </c>
      <c r="AC834" s="271">
        <v>5</v>
      </c>
      <c r="AD834" s="271">
        <v>30</v>
      </c>
      <c r="AE834" s="278">
        <f t="shared" si="1247"/>
        <v>17.400187500000001</v>
      </c>
      <c r="AF834" s="268">
        <v>278.40300000000002</v>
      </c>
      <c r="AG834" s="278">
        <f t="shared" si="1248"/>
        <v>348.00375000000003</v>
      </c>
      <c r="AH834" s="404">
        <v>1</v>
      </c>
      <c r="AI834" s="404">
        <f t="shared" si="1249"/>
        <v>3.3333333333333333E-2</v>
      </c>
      <c r="AJ834" s="727">
        <v>0.742143</v>
      </c>
      <c r="AK834" s="88">
        <f t="shared" si="1250"/>
        <v>4.4867601481874999</v>
      </c>
      <c r="AL834" s="88">
        <f t="shared" si="1251"/>
        <v>71.788162370999999</v>
      </c>
      <c r="AM834" s="88">
        <f t="shared" si="1252"/>
        <v>89.735202963749998</v>
      </c>
      <c r="AN834" t="s">
        <v>2826</v>
      </c>
      <c r="AO834" s="88" t="s">
        <v>2721</v>
      </c>
    </row>
    <row r="835" spans="1:41" ht="19.5" customHeight="1">
      <c r="A835" s="745" t="s">
        <v>748</v>
      </c>
      <c r="B835" t="str">
        <f t="shared" ref="B835" si="1301">+CONCATENATE(A835,"*",AH835)</f>
        <v>702950*30</v>
      </c>
      <c r="D835" s="42" t="s">
        <v>1084</v>
      </c>
      <c r="E835" s="187"/>
      <c r="F835" s="407"/>
      <c r="G835" s="226">
        <v>50</v>
      </c>
      <c r="H835" s="310"/>
      <c r="I835" s="417"/>
      <c r="J835" s="417"/>
      <c r="K835" t="s">
        <v>2604</v>
      </c>
      <c r="L835" s="63" t="s">
        <v>2618</v>
      </c>
      <c r="M835" s="16"/>
      <c r="O835" t="s">
        <v>541</v>
      </c>
      <c r="P835">
        <v>40</v>
      </c>
      <c r="Q835">
        <v>40</v>
      </c>
      <c r="R835" t="str">
        <f>CONCATENATE(Tableau1[[#This Row],[LONGUEUR UNITE]],"X",Tableau1[[#This Row],[LARGEUR UNITE]])</f>
        <v>40X40</v>
      </c>
      <c r="S835" s="16" t="s">
        <v>2064</v>
      </c>
      <c r="T835" s="16"/>
      <c r="U835" s="63" t="s">
        <v>2231</v>
      </c>
      <c r="V835" t="s">
        <v>2235</v>
      </c>
      <c r="W835" s="45" t="s">
        <v>2592</v>
      </c>
      <c r="X835" s="45"/>
      <c r="Y835" s="6" t="s">
        <v>648</v>
      </c>
      <c r="Z835" s="18">
        <v>16</v>
      </c>
      <c r="AA835" s="92">
        <v>800</v>
      </c>
      <c r="AB835" s="271">
        <v>6</v>
      </c>
      <c r="AC835" s="271">
        <v>5</v>
      </c>
      <c r="AD835" s="271">
        <v>30</v>
      </c>
      <c r="AE835" s="278">
        <f t="shared" ref="AE835" si="1302">AF835/Z835</f>
        <v>17.400187500000001</v>
      </c>
      <c r="AF835" s="268">
        <v>278.40300000000002</v>
      </c>
      <c r="AG835" s="278">
        <f t="shared" si="1248"/>
        <v>348.00375000000003</v>
      </c>
      <c r="AH835" s="404">
        <v>30</v>
      </c>
      <c r="AI835" s="404">
        <f t="shared" si="1249"/>
        <v>1</v>
      </c>
      <c r="AJ835" s="727">
        <v>0.76864500000000002</v>
      </c>
      <c r="AK835" s="88">
        <f t="shared" si="1250"/>
        <v>4.0256203790625005</v>
      </c>
      <c r="AL835" s="88">
        <f t="shared" si="1251"/>
        <v>64.409926065000008</v>
      </c>
      <c r="AM835" s="88">
        <f t="shared" si="1252"/>
        <v>80.512407581250017</v>
      </c>
      <c r="AN835" t="s">
        <v>2826</v>
      </c>
      <c r="AO835" s="88" t="s">
        <v>2721</v>
      </c>
    </row>
    <row r="836" spans="1:41" ht="19.5" customHeight="1">
      <c r="A836" s="745" t="s">
        <v>748</v>
      </c>
      <c r="B836" t="str">
        <f t="shared" ref="B836" si="1303">+CONCATENATE(A836,"*",AH836)</f>
        <v>702950*90</v>
      </c>
      <c r="D836" s="42" t="s">
        <v>1084</v>
      </c>
      <c r="E836" s="187"/>
      <c r="F836" s="407"/>
      <c r="G836" s="226">
        <v>50</v>
      </c>
      <c r="H836" s="310"/>
      <c r="I836" s="417"/>
      <c r="J836" s="417"/>
      <c r="K836" t="s">
        <v>2604</v>
      </c>
      <c r="L836" s="63" t="s">
        <v>2618</v>
      </c>
      <c r="M836" s="16"/>
      <c r="O836" t="s">
        <v>541</v>
      </c>
      <c r="P836">
        <v>40</v>
      </c>
      <c r="Q836">
        <v>40</v>
      </c>
      <c r="R836" t="str">
        <f>CONCATENATE(Tableau1[[#This Row],[LONGUEUR UNITE]],"X",Tableau1[[#This Row],[LARGEUR UNITE]])</f>
        <v>40X40</v>
      </c>
      <c r="S836" s="16" t="s">
        <v>2064</v>
      </c>
      <c r="T836" s="16"/>
      <c r="U836" s="63" t="s">
        <v>2231</v>
      </c>
      <c r="V836" t="s">
        <v>2235</v>
      </c>
      <c r="W836" s="45" t="s">
        <v>2592</v>
      </c>
      <c r="X836" s="45"/>
      <c r="Y836" s="6" t="s">
        <v>648</v>
      </c>
      <c r="Z836" s="18">
        <v>16</v>
      </c>
      <c r="AA836" s="92">
        <v>800</v>
      </c>
      <c r="AB836" s="271">
        <v>6</v>
      </c>
      <c r="AC836" s="271">
        <v>5</v>
      </c>
      <c r="AD836" s="271">
        <v>30</v>
      </c>
      <c r="AE836" s="278">
        <f t="shared" ref="AE836" si="1304">AF836/Z836</f>
        <v>17.400187500000001</v>
      </c>
      <c r="AF836" s="268">
        <v>278.40300000000002</v>
      </c>
      <c r="AG836" s="278">
        <f t="shared" si="1248"/>
        <v>348.00375000000003</v>
      </c>
      <c r="AH836" s="404">
        <v>90</v>
      </c>
      <c r="AI836" s="404">
        <f t="shared" si="1249"/>
        <v>3</v>
      </c>
      <c r="AJ836" s="727">
        <v>0.77358199999999999</v>
      </c>
      <c r="AK836" s="88">
        <f t="shared" si="1250"/>
        <v>3.939715653375</v>
      </c>
      <c r="AL836" s="88">
        <f t="shared" si="1251"/>
        <v>63.035450453999999</v>
      </c>
      <c r="AM836" s="88">
        <f t="shared" si="1252"/>
        <v>78.794313067499999</v>
      </c>
      <c r="AN836" t="s">
        <v>2826</v>
      </c>
      <c r="AO836" s="88" t="s">
        <v>2721</v>
      </c>
    </row>
    <row r="837" spans="1:41" ht="19.5" customHeight="1">
      <c r="A837" s="745" t="s">
        <v>748</v>
      </c>
      <c r="B837" t="str">
        <f t="shared" ref="B837" si="1305">+CONCATENATE(A837,"*",AH837)</f>
        <v>702950*180</v>
      </c>
      <c r="D837" s="42" t="s">
        <v>1084</v>
      </c>
      <c r="E837" s="187"/>
      <c r="F837" s="407"/>
      <c r="G837" s="226">
        <v>50</v>
      </c>
      <c r="H837" s="310"/>
      <c r="I837" s="417"/>
      <c r="J837" s="417"/>
      <c r="K837" t="s">
        <v>2604</v>
      </c>
      <c r="L837" s="63" t="s">
        <v>2618</v>
      </c>
      <c r="M837" s="16"/>
      <c r="O837" t="s">
        <v>541</v>
      </c>
      <c r="P837">
        <v>40</v>
      </c>
      <c r="Q837">
        <v>40</v>
      </c>
      <c r="R837" t="str">
        <f>CONCATENATE(Tableau1[[#This Row],[LONGUEUR UNITE]],"X",Tableau1[[#This Row],[LARGEUR UNITE]])</f>
        <v>40X40</v>
      </c>
      <c r="S837" s="16" t="s">
        <v>2064</v>
      </c>
      <c r="T837" s="16"/>
      <c r="U837" s="63" t="s">
        <v>2231</v>
      </c>
      <c r="V837" t="s">
        <v>2235</v>
      </c>
      <c r="W837" s="45" t="s">
        <v>2592</v>
      </c>
      <c r="X837" s="45"/>
      <c r="Y837" s="6" t="s">
        <v>648</v>
      </c>
      <c r="Z837" s="18">
        <v>16</v>
      </c>
      <c r="AA837" s="92">
        <v>800</v>
      </c>
      <c r="AB837" s="271">
        <v>6</v>
      </c>
      <c r="AC837" s="271">
        <v>5</v>
      </c>
      <c r="AD837" s="271">
        <v>30</v>
      </c>
      <c r="AE837" s="278">
        <f t="shared" ref="AE837" si="1306">AF837/Z837</f>
        <v>17.400187500000001</v>
      </c>
      <c r="AF837" s="268">
        <v>278.40300000000002</v>
      </c>
      <c r="AG837" s="278">
        <f t="shared" si="1248"/>
        <v>348.00375000000003</v>
      </c>
      <c r="AH837" s="404">
        <v>180</v>
      </c>
      <c r="AI837" s="404">
        <f t="shared" si="1249"/>
        <v>6</v>
      </c>
      <c r="AJ837" s="727">
        <v>0.77595100000000006</v>
      </c>
      <c r="AK837" s="88">
        <f t="shared" si="1250"/>
        <v>3.8984946091874999</v>
      </c>
      <c r="AL837" s="88">
        <f t="shared" si="1251"/>
        <v>62.375913746999998</v>
      </c>
      <c r="AM837" s="88">
        <f t="shared" si="1252"/>
        <v>77.969892183750005</v>
      </c>
      <c r="AN837" t="s">
        <v>2826</v>
      </c>
      <c r="AO837" s="88" t="s">
        <v>2721</v>
      </c>
    </row>
    <row r="838" spans="1:41" ht="19.5" customHeight="1">
      <c r="A838" s="745" t="s">
        <v>748</v>
      </c>
      <c r="B838" t="str">
        <f t="shared" ref="B838" si="1307">+CONCATENATE(A838,"*",AH838)</f>
        <v>702950*450</v>
      </c>
      <c r="D838" s="42" t="s">
        <v>1084</v>
      </c>
      <c r="E838" s="187"/>
      <c r="F838" s="407"/>
      <c r="G838" s="226">
        <v>50</v>
      </c>
      <c r="H838" s="310"/>
      <c r="I838" s="417"/>
      <c r="J838" s="417"/>
      <c r="K838" t="s">
        <v>2604</v>
      </c>
      <c r="L838" s="63" t="s">
        <v>2618</v>
      </c>
      <c r="M838" s="16"/>
      <c r="O838" t="s">
        <v>541</v>
      </c>
      <c r="P838">
        <v>40</v>
      </c>
      <c r="Q838">
        <v>40</v>
      </c>
      <c r="R838" t="str">
        <f>CONCATENATE(Tableau1[[#This Row],[LONGUEUR UNITE]],"X",Tableau1[[#This Row],[LARGEUR UNITE]])</f>
        <v>40X40</v>
      </c>
      <c r="S838" s="16" t="s">
        <v>2064</v>
      </c>
      <c r="T838" s="16"/>
      <c r="U838" s="63" t="s">
        <v>2231</v>
      </c>
      <c r="V838" t="s">
        <v>2235</v>
      </c>
      <c r="W838" s="45" t="s">
        <v>2592</v>
      </c>
      <c r="X838" s="45"/>
      <c r="Y838" s="6" t="s">
        <v>648</v>
      </c>
      <c r="Z838" s="18">
        <v>16</v>
      </c>
      <c r="AA838" s="92">
        <v>800</v>
      </c>
      <c r="AB838" s="271">
        <v>6</v>
      </c>
      <c r="AC838" s="271">
        <v>5</v>
      </c>
      <c r="AD838" s="271">
        <v>30</v>
      </c>
      <c r="AE838" s="278">
        <f t="shared" ref="AE838" si="1308">AF838/Z838</f>
        <v>17.400187500000001</v>
      </c>
      <c r="AF838" s="268">
        <v>278.40300000000002</v>
      </c>
      <c r="AG838" s="278">
        <f t="shared" si="1248"/>
        <v>348.00375000000003</v>
      </c>
      <c r="AH838" s="404">
        <v>450</v>
      </c>
      <c r="AI838" s="404">
        <f t="shared" si="1249"/>
        <v>15</v>
      </c>
      <c r="AJ838" s="727">
        <v>0.78081999999999996</v>
      </c>
      <c r="AK838" s="88">
        <f t="shared" si="1250"/>
        <v>3.8137730962500012</v>
      </c>
      <c r="AL838" s="88">
        <f t="shared" si="1251"/>
        <v>61.020369540000019</v>
      </c>
      <c r="AM838" s="88">
        <f t="shared" si="1252"/>
        <v>76.27546192500003</v>
      </c>
      <c r="AN838" t="s">
        <v>2826</v>
      </c>
      <c r="AO838" s="88" t="s">
        <v>2721</v>
      </c>
    </row>
    <row r="839" spans="1:41" ht="19.5" customHeight="1">
      <c r="A839" s="743"/>
      <c r="D839" s="42"/>
      <c r="E839" s="187"/>
      <c r="F839" s="407"/>
      <c r="G839" s="226"/>
      <c r="H839" s="304"/>
      <c r="I839" s="406"/>
      <c r="J839" s="406"/>
      <c r="K839" s="58"/>
      <c r="L839" s="63"/>
      <c r="M839" s="63"/>
      <c r="N839" s="63"/>
      <c r="O839" s="63"/>
      <c r="P839" s="63"/>
      <c r="Q839" s="63"/>
      <c r="R839" s="63"/>
      <c r="S839" s="63"/>
      <c r="T839" s="63"/>
      <c r="U839" s="63"/>
      <c r="V839" s="64"/>
      <c r="W839" s="3"/>
      <c r="X839" s="3"/>
      <c r="Z839" s="18"/>
      <c r="AA839" s="92"/>
      <c r="AB839" s="271"/>
      <c r="AC839" s="271"/>
      <c r="AD839" s="271"/>
      <c r="AE839" s="279"/>
      <c r="AF839"/>
      <c r="AG839" s="279"/>
      <c r="AH839" s="404"/>
      <c r="AI839" s="404"/>
      <c r="AJ839" s="88"/>
      <c r="AK839" s="88"/>
      <c r="AL839" s="88"/>
      <c r="AM839" s="88"/>
      <c r="AO839" s="88"/>
    </row>
    <row r="840" spans="1:41" ht="19.5" customHeight="1">
      <c r="A840" s="745" t="s">
        <v>199</v>
      </c>
      <c r="B840" t="str">
        <f t="shared" ref="B840:B900" si="1309">+CONCATENATE(A840,"*",AH840)</f>
        <v>702230*1</v>
      </c>
      <c r="D840" s="42" t="s">
        <v>1063</v>
      </c>
      <c r="E840" s="187"/>
      <c r="F840" s="407"/>
      <c r="G840" s="226">
        <v>50</v>
      </c>
      <c r="H840" s="304"/>
      <c r="I840" s="406" t="s">
        <v>1897</v>
      </c>
      <c r="J840" s="406"/>
      <c r="K840" s="58" t="s">
        <v>2604</v>
      </c>
      <c r="L840" s="63" t="s">
        <v>2618</v>
      </c>
      <c r="M840" s="16"/>
      <c r="N840" s="63"/>
      <c r="O840" s="63" t="s">
        <v>2071</v>
      </c>
      <c r="P840" s="63">
        <v>40</v>
      </c>
      <c r="Q840" s="63">
        <v>40</v>
      </c>
      <c r="R840" t="str">
        <f>CONCATENATE(Tableau1[[#This Row],[LONGUEUR UNITE]],"X",Tableau1[[#This Row],[LARGEUR UNITE]])</f>
        <v>40X40</v>
      </c>
      <c r="S840" s="16" t="s">
        <v>2064</v>
      </c>
      <c r="T840" s="16"/>
      <c r="U840" s="63" t="s">
        <v>2231</v>
      </c>
      <c r="V840" s="63" t="s">
        <v>2072</v>
      </c>
      <c r="W840" s="45" t="s">
        <v>2592</v>
      </c>
      <c r="X840" s="45"/>
      <c r="Y840" s="6" t="s">
        <v>200</v>
      </c>
      <c r="Z840" s="18">
        <v>16</v>
      </c>
      <c r="AA840" s="92">
        <v>800</v>
      </c>
      <c r="AB840" s="271">
        <v>6</v>
      </c>
      <c r="AC840" s="271">
        <v>5</v>
      </c>
      <c r="AD840" s="271">
        <v>30</v>
      </c>
      <c r="AE840" s="278">
        <f t="shared" ref="AE840:AE900" si="1310">AF840/Z840</f>
        <v>20.927250000000001</v>
      </c>
      <c r="AF840" s="268">
        <v>334.83600000000001</v>
      </c>
      <c r="AG840" s="278">
        <f t="shared" ref="AG840:AG903" si="1311">AF840/AA840*1000</f>
        <v>418.54500000000002</v>
      </c>
      <c r="AH840" s="404">
        <v>1</v>
      </c>
      <c r="AI840" s="404">
        <f t="shared" ref="AI840:AI903" si="1312">AH840/AD840</f>
        <v>3.3333333333333333E-2</v>
      </c>
      <c r="AJ840" s="727">
        <v>0.742143</v>
      </c>
      <c r="AK840" s="88">
        <f t="shared" ref="AK840:AK903" si="1313">AL840/Z840</f>
        <v>5.3962379032500003</v>
      </c>
      <c r="AL840" s="88">
        <f t="shared" ref="AL840:AL903" si="1314">AF840-(AF840*AJ840)</f>
        <v>86.339806452000005</v>
      </c>
      <c r="AM840" s="88">
        <f t="shared" ref="AM840:AM903" si="1315">AL840/AA840*1000</f>
        <v>107.92475806500001</v>
      </c>
      <c r="AN840" t="s">
        <v>2826</v>
      </c>
      <c r="AO840" s="88" t="s">
        <v>2722</v>
      </c>
    </row>
    <row r="841" spans="1:41" ht="19.5" customHeight="1">
      <c r="A841" s="745" t="s">
        <v>199</v>
      </c>
      <c r="B841" t="str">
        <f t="shared" ref="B841" si="1316">+CONCATENATE(A841,"*",AH841)</f>
        <v>702230*30</v>
      </c>
      <c r="D841" s="42" t="s">
        <v>1063</v>
      </c>
      <c r="E841" s="187"/>
      <c r="F841" s="407"/>
      <c r="G841" s="226">
        <v>50</v>
      </c>
      <c r="H841" s="304"/>
      <c r="I841" s="406" t="s">
        <v>1897</v>
      </c>
      <c r="J841" s="406"/>
      <c r="K841" s="58" t="s">
        <v>2604</v>
      </c>
      <c r="L841" s="63" t="s">
        <v>2618</v>
      </c>
      <c r="M841" s="16"/>
      <c r="N841" s="63"/>
      <c r="O841" s="63" t="s">
        <v>2071</v>
      </c>
      <c r="P841" s="63">
        <v>40</v>
      </c>
      <c r="Q841" s="63">
        <v>40</v>
      </c>
      <c r="R841" t="str">
        <f>CONCATENATE(Tableau1[[#This Row],[LONGUEUR UNITE]],"X",Tableau1[[#This Row],[LARGEUR UNITE]])</f>
        <v>40X40</v>
      </c>
      <c r="S841" s="16" t="s">
        <v>2064</v>
      </c>
      <c r="T841" s="16"/>
      <c r="U841" s="63" t="s">
        <v>2231</v>
      </c>
      <c r="V841" s="63" t="s">
        <v>2072</v>
      </c>
      <c r="W841" s="45" t="s">
        <v>2592</v>
      </c>
      <c r="X841" s="45"/>
      <c r="Y841" s="6" t="s">
        <v>200</v>
      </c>
      <c r="Z841" s="18">
        <v>16</v>
      </c>
      <c r="AA841" s="92">
        <v>800</v>
      </c>
      <c r="AB841" s="271">
        <v>6</v>
      </c>
      <c r="AC841" s="271">
        <v>5</v>
      </c>
      <c r="AD841" s="271">
        <v>30</v>
      </c>
      <c r="AE841" s="278">
        <f t="shared" ref="AE841" si="1317">AF841/Z841</f>
        <v>20.927250000000001</v>
      </c>
      <c r="AF841" s="268">
        <v>334.83600000000001</v>
      </c>
      <c r="AG841" s="278">
        <f t="shared" si="1311"/>
        <v>418.54500000000002</v>
      </c>
      <c r="AH841" s="404">
        <v>30</v>
      </c>
      <c r="AI841" s="404">
        <f t="shared" si="1312"/>
        <v>1</v>
      </c>
      <c r="AJ841" s="727">
        <v>0.76864500000000002</v>
      </c>
      <c r="AK841" s="88">
        <f t="shared" si="1313"/>
        <v>4.8416239237499994</v>
      </c>
      <c r="AL841" s="88">
        <f t="shared" si="1314"/>
        <v>77.46598277999999</v>
      </c>
      <c r="AM841" s="88">
        <f t="shared" si="1315"/>
        <v>96.832478474999988</v>
      </c>
      <c r="AN841" t="s">
        <v>2826</v>
      </c>
      <c r="AO841" s="88" t="s">
        <v>2722</v>
      </c>
    </row>
    <row r="842" spans="1:41" ht="19.5" customHeight="1">
      <c r="A842" s="745" t="s">
        <v>199</v>
      </c>
      <c r="B842" t="str">
        <f t="shared" ref="B842" si="1318">+CONCATENATE(A842,"*",AH842)</f>
        <v>702230*90</v>
      </c>
      <c r="D842" s="42" t="s">
        <v>1063</v>
      </c>
      <c r="E842" s="187"/>
      <c r="F842" s="407"/>
      <c r="G842" s="226">
        <v>50</v>
      </c>
      <c r="H842" s="304"/>
      <c r="I842" s="406" t="s">
        <v>1897</v>
      </c>
      <c r="J842" s="406"/>
      <c r="K842" s="58" t="s">
        <v>2604</v>
      </c>
      <c r="L842" s="63" t="s">
        <v>2618</v>
      </c>
      <c r="M842" s="16"/>
      <c r="N842" s="63"/>
      <c r="O842" s="63" t="s">
        <v>2071</v>
      </c>
      <c r="P842" s="63">
        <v>40</v>
      </c>
      <c r="Q842" s="63">
        <v>40</v>
      </c>
      <c r="R842" t="str">
        <f>CONCATENATE(Tableau1[[#This Row],[LONGUEUR UNITE]],"X",Tableau1[[#This Row],[LARGEUR UNITE]])</f>
        <v>40X40</v>
      </c>
      <c r="S842" s="16" t="s">
        <v>2064</v>
      </c>
      <c r="T842" s="16"/>
      <c r="U842" s="63" t="s">
        <v>2231</v>
      </c>
      <c r="V842" s="63" t="s">
        <v>2072</v>
      </c>
      <c r="W842" s="45" t="s">
        <v>2592</v>
      </c>
      <c r="X842" s="45"/>
      <c r="Y842" s="6" t="s">
        <v>200</v>
      </c>
      <c r="Z842" s="18">
        <v>16</v>
      </c>
      <c r="AA842" s="92">
        <v>800</v>
      </c>
      <c r="AB842" s="271">
        <v>6</v>
      </c>
      <c r="AC842" s="271">
        <v>5</v>
      </c>
      <c r="AD842" s="271">
        <v>30</v>
      </c>
      <c r="AE842" s="278">
        <f t="shared" ref="AE842" si="1319">AF842/Z842</f>
        <v>20.927250000000001</v>
      </c>
      <c r="AF842" s="268">
        <v>334.83600000000001</v>
      </c>
      <c r="AG842" s="278">
        <f t="shared" si="1311"/>
        <v>418.54500000000002</v>
      </c>
      <c r="AH842" s="404">
        <v>90</v>
      </c>
      <c r="AI842" s="404">
        <f t="shared" si="1312"/>
        <v>3</v>
      </c>
      <c r="AJ842" s="727">
        <v>0.77358199999999999</v>
      </c>
      <c r="AK842" s="88">
        <f t="shared" si="1313"/>
        <v>4.7383060905000001</v>
      </c>
      <c r="AL842" s="88">
        <f t="shared" si="1314"/>
        <v>75.812897448000001</v>
      </c>
      <c r="AM842" s="88">
        <f t="shared" si="1315"/>
        <v>94.766121810000001</v>
      </c>
      <c r="AN842" t="s">
        <v>2826</v>
      </c>
      <c r="AO842" s="88" t="s">
        <v>2722</v>
      </c>
    </row>
    <row r="843" spans="1:41" ht="19.5" customHeight="1">
      <c r="A843" s="745" t="s">
        <v>199</v>
      </c>
      <c r="B843" t="str">
        <f t="shared" ref="B843" si="1320">+CONCATENATE(A843,"*",AH843)</f>
        <v>702230*180</v>
      </c>
      <c r="D843" s="42" t="s">
        <v>1063</v>
      </c>
      <c r="E843" s="187"/>
      <c r="F843" s="407"/>
      <c r="G843" s="226">
        <v>50</v>
      </c>
      <c r="H843" s="304"/>
      <c r="I843" s="406" t="s">
        <v>1897</v>
      </c>
      <c r="J843" s="406"/>
      <c r="K843" s="58" t="s">
        <v>2604</v>
      </c>
      <c r="L843" s="63" t="s">
        <v>2618</v>
      </c>
      <c r="M843" s="16"/>
      <c r="N843" s="63"/>
      <c r="O843" s="63" t="s">
        <v>2071</v>
      </c>
      <c r="P843" s="63">
        <v>40</v>
      </c>
      <c r="Q843" s="63">
        <v>40</v>
      </c>
      <c r="R843" t="str">
        <f>CONCATENATE(Tableau1[[#This Row],[LONGUEUR UNITE]],"X",Tableau1[[#This Row],[LARGEUR UNITE]])</f>
        <v>40X40</v>
      </c>
      <c r="S843" s="16" t="s">
        <v>2064</v>
      </c>
      <c r="T843" s="16"/>
      <c r="U843" s="63" t="s">
        <v>2231</v>
      </c>
      <c r="V843" s="63" t="s">
        <v>2072</v>
      </c>
      <c r="W843" s="45" t="s">
        <v>2592</v>
      </c>
      <c r="X843" s="45"/>
      <c r="Y843" s="6" t="s">
        <v>200</v>
      </c>
      <c r="Z843" s="18">
        <v>16</v>
      </c>
      <c r="AA843" s="92">
        <v>800</v>
      </c>
      <c r="AB843" s="271">
        <v>6</v>
      </c>
      <c r="AC843" s="271">
        <v>5</v>
      </c>
      <c r="AD843" s="271">
        <v>30</v>
      </c>
      <c r="AE843" s="278">
        <f t="shared" ref="AE843" si="1321">AF843/Z843</f>
        <v>20.927250000000001</v>
      </c>
      <c r="AF843" s="268">
        <v>334.83600000000001</v>
      </c>
      <c r="AG843" s="278">
        <f t="shared" si="1311"/>
        <v>418.54500000000002</v>
      </c>
      <c r="AH843" s="404">
        <v>180</v>
      </c>
      <c r="AI843" s="404">
        <f t="shared" si="1312"/>
        <v>6</v>
      </c>
      <c r="AJ843" s="727">
        <v>0.77595100000000006</v>
      </c>
      <c r="AK843" s="88">
        <f t="shared" si="1313"/>
        <v>4.68872943525</v>
      </c>
      <c r="AL843" s="88">
        <f t="shared" si="1314"/>
        <v>75.019670963999999</v>
      </c>
      <c r="AM843" s="88">
        <f t="shared" si="1315"/>
        <v>93.774588704999999</v>
      </c>
      <c r="AN843" t="s">
        <v>2826</v>
      </c>
      <c r="AO843" s="88" t="s">
        <v>2722</v>
      </c>
    </row>
    <row r="844" spans="1:41" ht="19.5" customHeight="1">
      <c r="A844" s="745" t="s">
        <v>199</v>
      </c>
      <c r="B844" t="str">
        <f t="shared" ref="B844" si="1322">+CONCATENATE(A844,"*",AH844)</f>
        <v>702230*450</v>
      </c>
      <c r="D844" s="42" t="s">
        <v>1063</v>
      </c>
      <c r="E844" s="187"/>
      <c r="F844" s="407"/>
      <c r="G844" s="226">
        <v>50</v>
      </c>
      <c r="H844" s="304"/>
      <c r="I844" s="406" t="s">
        <v>1897</v>
      </c>
      <c r="J844" s="406"/>
      <c r="K844" s="58" t="s">
        <v>2604</v>
      </c>
      <c r="L844" s="63" t="s">
        <v>2618</v>
      </c>
      <c r="M844" s="16"/>
      <c r="N844" s="63"/>
      <c r="O844" s="63" t="s">
        <v>2071</v>
      </c>
      <c r="P844" s="63">
        <v>40</v>
      </c>
      <c r="Q844" s="63">
        <v>40</v>
      </c>
      <c r="R844" t="str">
        <f>CONCATENATE(Tableau1[[#This Row],[LONGUEUR UNITE]],"X",Tableau1[[#This Row],[LARGEUR UNITE]])</f>
        <v>40X40</v>
      </c>
      <c r="S844" s="16" t="s">
        <v>2064</v>
      </c>
      <c r="T844" s="16"/>
      <c r="U844" s="63" t="s">
        <v>2231</v>
      </c>
      <c r="V844" s="63" t="s">
        <v>2072</v>
      </c>
      <c r="W844" s="45" t="s">
        <v>2592</v>
      </c>
      <c r="X844" s="45"/>
      <c r="Y844" s="6" t="s">
        <v>200</v>
      </c>
      <c r="Z844" s="18">
        <v>16</v>
      </c>
      <c r="AA844" s="92">
        <v>800</v>
      </c>
      <c r="AB844" s="271">
        <v>6</v>
      </c>
      <c r="AC844" s="271">
        <v>5</v>
      </c>
      <c r="AD844" s="271">
        <v>30</v>
      </c>
      <c r="AE844" s="278">
        <f t="shared" ref="AE844" si="1323">AF844/Z844</f>
        <v>20.927250000000001</v>
      </c>
      <c r="AF844" s="268">
        <v>334.83600000000001</v>
      </c>
      <c r="AG844" s="278">
        <f t="shared" si="1311"/>
        <v>418.54500000000002</v>
      </c>
      <c r="AH844" s="404">
        <v>450</v>
      </c>
      <c r="AI844" s="404">
        <f t="shared" si="1312"/>
        <v>15</v>
      </c>
      <c r="AJ844" s="727">
        <v>0.78081999999999996</v>
      </c>
      <c r="AK844" s="88">
        <f t="shared" si="1313"/>
        <v>4.5868346550000005</v>
      </c>
      <c r="AL844" s="88">
        <f t="shared" si="1314"/>
        <v>73.389354480000009</v>
      </c>
      <c r="AM844" s="88">
        <f t="shared" si="1315"/>
        <v>91.736693100000011</v>
      </c>
      <c r="AN844" t="s">
        <v>2826</v>
      </c>
      <c r="AO844" s="88" t="s">
        <v>2722</v>
      </c>
    </row>
    <row r="845" spans="1:41" ht="19.5" customHeight="1">
      <c r="A845" s="745" t="s">
        <v>201</v>
      </c>
      <c r="B845" t="str">
        <f t="shared" si="1309"/>
        <v>702080*1</v>
      </c>
      <c r="D845" s="42" t="s">
        <v>1053</v>
      </c>
      <c r="E845" s="187"/>
      <c r="F845" s="407"/>
      <c r="G845" s="226">
        <v>50</v>
      </c>
      <c r="H845" s="304"/>
      <c r="I845" s="406"/>
      <c r="J845" s="406"/>
      <c r="K845" s="58" t="s">
        <v>2604</v>
      </c>
      <c r="L845" s="63" t="s">
        <v>2618</v>
      </c>
      <c r="M845" s="16"/>
      <c r="N845" s="63"/>
      <c r="O845" s="63" t="s">
        <v>2071</v>
      </c>
      <c r="P845" s="63">
        <v>40</v>
      </c>
      <c r="Q845" s="63">
        <v>40</v>
      </c>
      <c r="R845" t="str">
        <f>CONCATENATE(Tableau1[[#This Row],[LONGUEUR UNITE]],"X",Tableau1[[#This Row],[LARGEUR UNITE]])</f>
        <v>40X40</v>
      </c>
      <c r="S845" s="16" t="s">
        <v>2064</v>
      </c>
      <c r="T845" s="16"/>
      <c r="U845" s="63" t="s">
        <v>2231</v>
      </c>
      <c r="V845" s="63" t="s">
        <v>2074</v>
      </c>
      <c r="W845" s="45" t="s">
        <v>2592</v>
      </c>
      <c r="X845" s="45"/>
      <c r="Y845" s="6" t="s">
        <v>202</v>
      </c>
      <c r="Z845" s="18">
        <v>16</v>
      </c>
      <c r="AA845" s="92">
        <v>800</v>
      </c>
      <c r="AB845" s="271">
        <v>6</v>
      </c>
      <c r="AC845" s="271">
        <v>5</v>
      </c>
      <c r="AD845" s="271">
        <v>30</v>
      </c>
      <c r="AE845" s="278">
        <f t="shared" si="1310"/>
        <v>20.927250000000001</v>
      </c>
      <c r="AF845" s="268">
        <v>334.83600000000001</v>
      </c>
      <c r="AG845" s="278">
        <f t="shared" si="1311"/>
        <v>418.54500000000002</v>
      </c>
      <c r="AH845" s="404">
        <v>1</v>
      </c>
      <c r="AI845" s="404">
        <f t="shared" si="1312"/>
        <v>3.3333333333333333E-2</v>
      </c>
      <c r="AJ845" s="727">
        <v>0.742143</v>
      </c>
      <c r="AK845" s="88">
        <f t="shared" si="1313"/>
        <v>5.3962379032500003</v>
      </c>
      <c r="AL845" s="88">
        <f t="shared" si="1314"/>
        <v>86.339806452000005</v>
      </c>
      <c r="AM845" s="88">
        <f t="shared" si="1315"/>
        <v>107.92475806500001</v>
      </c>
      <c r="AN845" t="s">
        <v>2826</v>
      </c>
      <c r="AO845" s="88" t="s">
        <v>2722</v>
      </c>
    </row>
    <row r="846" spans="1:41" ht="19.5" customHeight="1">
      <c r="A846" s="745" t="s">
        <v>201</v>
      </c>
      <c r="B846" t="str">
        <f t="shared" ref="B846" si="1324">+CONCATENATE(A846,"*",AH846)</f>
        <v>702080*30</v>
      </c>
      <c r="D846" s="42" t="s">
        <v>1053</v>
      </c>
      <c r="E846" s="187"/>
      <c r="F846" s="407"/>
      <c r="G846" s="226">
        <v>50</v>
      </c>
      <c r="H846" s="304"/>
      <c r="I846" s="406"/>
      <c r="J846" s="406"/>
      <c r="K846" s="58" t="s">
        <v>2604</v>
      </c>
      <c r="L846" s="63" t="s">
        <v>2618</v>
      </c>
      <c r="M846" s="16"/>
      <c r="N846" s="63"/>
      <c r="O846" s="63" t="s">
        <v>2071</v>
      </c>
      <c r="P846" s="63">
        <v>40</v>
      </c>
      <c r="Q846" s="63">
        <v>40</v>
      </c>
      <c r="R846" t="str">
        <f>CONCATENATE(Tableau1[[#This Row],[LONGUEUR UNITE]],"X",Tableau1[[#This Row],[LARGEUR UNITE]])</f>
        <v>40X40</v>
      </c>
      <c r="S846" s="16" t="s">
        <v>2064</v>
      </c>
      <c r="T846" s="16"/>
      <c r="U846" s="63" t="s">
        <v>2231</v>
      </c>
      <c r="V846" s="63" t="s">
        <v>2074</v>
      </c>
      <c r="W846" s="45" t="s">
        <v>2592</v>
      </c>
      <c r="X846" s="45"/>
      <c r="Y846" s="6" t="s">
        <v>202</v>
      </c>
      <c r="Z846" s="18">
        <v>16</v>
      </c>
      <c r="AA846" s="92">
        <v>800</v>
      </c>
      <c r="AB846" s="271">
        <v>6</v>
      </c>
      <c r="AC846" s="271">
        <v>5</v>
      </c>
      <c r="AD846" s="271">
        <v>30</v>
      </c>
      <c r="AE846" s="278">
        <f t="shared" ref="AE846" si="1325">AF846/Z846</f>
        <v>20.927250000000001</v>
      </c>
      <c r="AF846" s="268">
        <v>334.83600000000001</v>
      </c>
      <c r="AG846" s="278">
        <f t="shared" si="1311"/>
        <v>418.54500000000002</v>
      </c>
      <c r="AH846" s="404">
        <v>30</v>
      </c>
      <c r="AI846" s="404">
        <f t="shared" si="1312"/>
        <v>1</v>
      </c>
      <c r="AJ846" s="727">
        <v>0.76864500000000002</v>
      </c>
      <c r="AK846" s="88">
        <f t="shared" si="1313"/>
        <v>4.8416239237499994</v>
      </c>
      <c r="AL846" s="88">
        <f t="shared" si="1314"/>
        <v>77.46598277999999</v>
      </c>
      <c r="AM846" s="88">
        <f t="shared" si="1315"/>
        <v>96.832478474999988</v>
      </c>
      <c r="AN846" t="s">
        <v>2826</v>
      </c>
      <c r="AO846" s="88" t="s">
        <v>2722</v>
      </c>
    </row>
    <row r="847" spans="1:41" ht="19.5" customHeight="1">
      <c r="A847" s="745" t="s">
        <v>201</v>
      </c>
      <c r="B847" t="str">
        <f t="shared" ref="B847" si="1326">+CONCATENATE(A847,"*",AH847)</f>
        <v>702080*90</v>
      </c>
      <c r="D847" s="42" t="s">
        <v>1053</v>
      </c>
      <c r="E847" s="187"/>
      <c r="F847" s="407"/>
      <c r="G847" s="226">
        <v>50</v>
      </c>
      <c r="H847" s="304"/>
      <c r="I847" s="406"/>
      <c r="J847" s="406"/>
      <c r="K847" s="58" t="s">
        <v>2604</v>
      </c>
      <c r="L847" s="63" t="s">
        <v>2618</v>
      </c>
      <c r="M847" s="16"/>
      <c r="N847" s="63"/>
      <c r="O847" s="63" t="s">
        <v>2071</v>
      </c>
      <c r="P847" s="63">
        <v>40</v>
      </c>
      <c r="Q847" s="63">
        <v>40</v>
      </c>
      <c r="R847" t="str">
        <f>CONCATENATE(Tableau1[[#This Row],[LONGUEUR UNITE]],"X",Tableau1[[#This Row],[LARGEUR UNITE]])</f>
        <v>40X40</v>
      </c>
      <c r="S847" s="16" t="s">
        <v>2064</v>
      </c>
      <c r="T847" s="16"/>
      <c r="U847" s="63" t="s">
        <v>2231</v>
      </c>
      <c r="V847" s="63" t="s">
        <v>2074</v>
      </c>
      <c r="W847" s="45" t="s">
        <v>2592</v>
      </c>
      <c r="X847" s="45"/>
      <c r="Y847" s="6" t="s">
        <v>202</v>
      </c>
      <c r="Z847" s="18">
        <v>16</v>
      </c>
      <c r="AA847" s="92">
        <v>800</v>
      </c>
      <c r="AB847" s="271">
        <v>6</v>
      </c>
      <c r="AC847" s="271">
        <v>5</v>
      </c>
      <c r="AD847" s="271">
        <v>30</v>
      </c>
      <c r="AE847" s="278">
        <f t="shared" ref="AE847" si="1327">AF847/Z847</f>
        <v>20.927250000000001</v>
      </c>
      <c r="AF847" s="268">
        <v>334.83600000000001</v>
      </c>
      <c r="AG847" s="278">
        <f t="shared" si="1311"/>
        <v>418.54500000000002</v>
      </c>
      <c r="AH847" s="404">
        <v>90</v>
      </c>
      <c r="AI847" s="404">
        <f t="shared" si="1312"/>
        <v>3</v>
      </c>
      <c r="AJ847" s="727">
        <v>0.77358199999999999</v>
      </c>
      <c r="AK847" s="88">
        <f t="shared" si="1313"/>
        <v>4.7383060905000001</v>
      </c>
      <c r="AL847" s="88">
        <f t="shared" si="1314"/>
        <v>75.812897448000001</v>
      </c>
      <c r="AM847" s="88">
        <f t="shared" si="1315"/>
        <v>94.766121810000001</v>
      </c>
      <c r="AN847" t="s">
        <v>2826</v>
      </c>
      <c r="AO847" s="88" t="s">
        <v>2722</v>
      </c>
    </row>
    <row r="848" spans="1:41" ht="19.5" customHeight="1">
      <c r="A848" s="745" t="s">
        <v>201</v>
      </c>
      <c r="B848" t="str">
        <f t="shared" ref="B848" si="1328">+CONCATENATE(A848,"*",AH848)</f>
        <v>702080*180</v>
      </c>
      <c r="D848" s="42" t="s">
        <v>1053</v>
      </c>
      <c r="E848" s="187"/>
      <c r="F848" s="407"/>
      <c r="G848" s="226">
        <v>50</v>
      </c>
      <c r="H848" s="304"/>
      <c r="I848" s="406"/>
      <c r="J848" s="406"/>
      <c r="K848" s="58" t="s">
        <v>2604</v>
      </c>
      <c r="L848" s="63" t="s">
        <v>2618</v>
      </c>
      <c r="M848" s="16"/>
      <c r="N848" s="63"/>
      <c r="O848" s="63" t="s">
        <v>2071</v>
      </c>
      <c r="P848" s="63">
        <v>40</v>
      </c>
      <c r="Q848" s="63">
        <v>40</v>
      </c>
      <c r="R848" t="str">
        <f>CONCATENATE(Tableau1[[#This Row],[LONGUEUR UNITE]],"X",Tableau1[[#This Row],[LARGEUR UNITE]])</f>
        <v>40X40</v>
      </c>
      <c r="S848" s="16" t="s">
        <v>2064</v>
      </c>
      <c r="T848" s="16"/>
      <c r="U848" s="63" t="s">
        <v>2231</v>
      </c>
      <c r="V848" s="63" t="s">
        <v>2074</v>
      </c>
      <c r="W848" s="45" t="s">
        <v>2592</v>
      </c>
      <c r="X848" s="45"/>
      <c r="Y848" s="6" t="s">
        <v>202</v>
      </c>
      <c r="Z848" s="18">
        <v>16</v>
      </c>
      <c r="AA848" s="92">
        <v>800</v>
      </c>
      <c r="AB848" s="271">
        <v>6</v>
      </c>
      <c r="AC848" s="271">
        <v>5</v>
      </c>
      <c r="AD848" s="271">
        <v>30</v>
      </c>
      <c r="AE848" s="278">
        <f t="shared" ref="AE848" si="1329">AF848/Z848</f>
        <v>20.927250000000001</v>
      </c>
      <c r="AF848" s="268">
        <v>334.83600000000001</v>
      </c>
      <c r="AG848" s="278">
        <f t="shared" si="1311"/>
        <v>418.54500000000002</v>
      </c>
      <c r="AH848" s="404">
        <v>180</v>
      </c>
      <c r="AI848" s="404">
        <f t="shared" si="1312"/>
        <v>6</v>
      </c>
      <c r="AJ848" s="727">
        <v>0.77595100000000006</v>
      </c>
      <c r="AK848" s="88">
        <f t="shared" si="1313"/>
        <v>4.68872943525</v>
      </c>
      <c r="AL848" s="88">
        <f t="shared" si="1314"/>
        <v>75.019670963999999</v>
      </c>
      <c r="AM848" s="88">
        <f t="shared" si="1315"/>
        <v>93.774588704999999</v>
      </c>
      <c r="AN848" t="s">
        <v>2826</v>
      </c>
      <c r="AO848" s="88" t="s">
        <v>2722</v>
      </c>
    </row>
    <row r="849" spans="1:41" ht="19.5" customHeight="1">
      <c r="A849" s="745" t="s">
        <v>201</v>
      </c>
      <c r="B849" t="str">
        <f t="shared" ref="B849" si="1330">+CONCATENATE(A849,"*",AH849)</f>
        <v>702080*450</v>
      </c>
      <c r="D849" s="42" t="s">
        <v>1053</v>
      </c>
      <c r="E849" s="187"/>
      <c r="F849" s="407"/>
      <c r="G849" s="226">
        <v>50</v>
      </c>
      <c r="H849" s="304"/>
      <c r="I849" s="406"/>
      <c r="J849" s="406"/>
      <c r="K849" s="58" t="s">
        <v>2604</v>
      </c>
      <c r="L849" s="63" t="s">
        <v>2618</v>
      </c>
      <c r="M849" s="16"/>
      <c r="N849" s="63"/>
      <c r="O849" s="63" t="s">
        <v>2071</v>
      </c>
      <c r="P849" s="63">
        <v>40</v>
      </c>
      <c r="Q849" s="63">
        <v>40</v>
      </c>
      <c r="R849" t="str">
        <f>CONCATENATE(Tableau1[[#This Row],[LONGUEUR UNITE]],"X",Tableau1[[#This Row],[LARGEUR UNITE]])</f>
        <v>40X40</v>
      </c>
      <c r="S849" s="16" t="s">
        <v>2064</v>
      </c>
      <c r="T849" s="16"/>
      <c r="U849" s="63" t="s">
        <v>2231</v>
      </c>
      <c r="V849" s="63" t="s">
        <v>2074</v>
      </c>
      <c r="W849" s="45" t="s">
        <v>2592</v>
      </c>
      <c r="X849" s="45"/>
      <c r="Y849" s="6" t="s">
        <v>202</v>
      </c>
      <c r="Z849" s="18">
        <v>16</v>
      </c>
      <c r="AA849" s="92">
        <v>800</v>
      </c>
      <c r="AB849" s="271">
        <v>6</v>
      </c>
      <c r="AC849" s="271">
        <v>5</v>
      </c>
      <c r="AD849" s="271">
        <v>30</v>
      </c>
      <c r="AE849" s="278">
        <f t="shared" ref="AE849" si="1331">AF849/Z849</f>
        <v>20.927250000000001</v>
      </c>
      <c r="AF849" s="268">
        <v>334.83600000000001</v>
      </c>
      <c r="AG849" s="278">
        <f t="shared" si="1311"/>
        <v>418.54500000000002</v>
      </c>
      <c r="AH849" s="404">
        <v>450</v>
      </c>
      <c r="AI849" s="404">
        <f t="shared" si="1312"/>
        <v>15</v>
      </c>
      <c r="AJ849" s="727">
        <v>0.78081999999999996</v>
      </c>
      <c r="AK849" s="88">
        <f t="shared" si="1313"/>
        <v>4.5868346550000005</v>
      </c>
      <c r="AL849" s="88">
        <f t="shared" si="1314"/>
        <v>73.389354480000009</v>
      </c>
      <c r="AM849" s="88">
        <f t="shared" si="1315"/>
        <v>91.736693100000011</v>
      </c>
      <c r="AN849" t="s">
        <v>2826</v>
      </c>
      <c r="AO849" s="88" t="s">
        <v>2722</v>
      </c>
    </row>
    <row r="850" spans="1:41" ht="19.5" customHeight="1">
      <c r="A850" s="745" t="s">
        <v>1332</v>
      </c>
      <c r="B850" t="str">
        <f t="shared" si="1309"/>
        <v>702782*1</v>
      </c>
      <c r="D850" s="42" t="s">
        <v>1693</v>
      </c>
      <c r="E850" s="187"/>
      <c r="F850" s="407"/>
      <c r="G850" s="226">
        <v>50</v>
      </c>
      <c r="H850" s="304"/>
      <c r="I850" s="406"/>
      <c r="J850" s="406"/>
      <c r="K850" s="58" t="s">
        <v>2604</v>
      </c>
      <c r="L850" s="63" t="s">
        <v>2618</v>
      </c>
      <c r="M850" s="16"/>
      <c r="N850" s="63"/>
      <c r="O850" s="63" t="s">
        <v>2071</v>
      </c>
      <c r="P850" s="63">
        <v>40</v>
      </c>
      <c r="Q850" s="63">
        <v>40</v>
      </c>
      <c r="R850" t="str">
        <f>CONCATENATE(Tableau1[[#This Row],[LONGUEUR UNITE]],"X",Tableau1[[#This Row],[LARGEUR UNITE]])</f>
        <v>40X40</v>
      </c>
      <c r="S850" s="16" t="s">
        <v>2064</v>
      </c>
      <c r="T850" s="16"/>
      <c r="U850" s="63" t="s">
        <v>2231</v>
      </c>
      <c r="V850" s="63" t="s">
        <v>2236</v>
      </c>
      <c r="W850" s="45" t="s">
        <v>2592</v>
      </c>
      <c r="X850" s="45"/>
      <c r="Y850" s="6" t="s">
        <v>1331</v>
      </c>
      <c r="Z850" s="18">
        <v>16</v>
      </c>
      <c r="AA850" s="92">
        <v>800</v>
      </c>
      <c r="AB850" s="271">
        <v>6</v>
      </c>
      <c r="AC850" s="271">
        <v>5</v>
      </c>
      <c r="AD850" s="271">
        <v>30</v>
      </c>
      <c r="AE850" s="278">
        <f t="shared" si="1310"/>
        <v>20.927250000000001</v>
      </c>
      <c r="AF850" s="268">
        <v>334.83600000000001</v>
      </c>
      <c r="AG850" s="278">
        <f t="shared" si="1311"/>
        <v>418.54500000000002</v>
      </c>
      <c r="AH850" s="404">
        <v>1</v>
      </c>
      <c r="AI850" s="404">
        <f t="shared" si="1312"/>
        <v>3.3333333333333333E-2</v>
      </c>
      <c r="AJ850" s="727">
        <v>0.742143</v>
      </c>
      <c r="AK850" s="88">
        <f t="shared" si="1313"/>
        <v>5.3962379032500003</v>
      </c>
      <c r="AL850" s="88">
        <f t="shared" si="1314"/>
        <v>86.339806452000005</v>
      </c>
      <c r="AM850" s="88">
        <f t="shared" si="1315"/>
        <v>107.92475806500001</v>
      </c>
      <c r="AN850" t="s">
        <v>2826</v>
      </c>
      <c r="AO850" s="88" t="s">
        <v>2722</v>
      </c>
    </row>
    <row r="851" spans="1:41" ht="19.5" customHeight="1">
      <c r="A851" s="745" t="s">
        <v>1332</v>
      </c>
      <c r="B851" t="str">
        <f t="shared" ref="B851" si="1332">+CONCATENATE(A851,"*",AH851)</f>
        <v>702782*30</v>
      </c>
      <c r="D851" s="42" t="s">
        <v>1693</v>
      </c>
      <c r="E851" s="187"/>
      <c r="F851" s="407"/>
      <c r="G851" s="226">
        <v>50</v>
      </c>
      <c r="H851" s="304"/>
      <c r="I851" s="406"/>
      <c r="J851" s="406"/>
      <c r="K851" s="58" t="s">
        <v>2604</v>
      </c>
      <c r="L851" s="63" t="s">
        <v>2618</v>
      </c>
      <c r="M851" s="16"/>
      <c r="N851" s="63"/>
      <c r="O851" s="63" t="s">
        <v>2071</v>
      </c>
      <c r="P851" s="63">
        <v>40</v>
      </c>
      <c r="Q851" s="63">
        <v>40</v>
      </c>
      <c r="R851" t="str">
        <f>CONCATENATE(Tableau1[[#This Row],[LONGUEUR UNITE]],"X",Tableau1[[#This Row],[LARGEUR UNITE]])</f>
        <v>40X40</v>
      </c>
      <c r="S851" s="16" t="s">
        <v>2064</v>
      </c>
      <c r="T851" s="16"/>
      <c r="U851" s="63" t="s">
        <v>2231</v>
      </c>
      <c r="V851" s="63" t="s">
        <v>2236</v>
      </c>
      <c r="W851" s="45" t="s">
        <v>2592</v>
      </c>
      <c r="X851" s="45"/>
      <c r="Y851" s="6" t="s">
        <v>1331</v>
      </c>
      <c r="Z851" s="18">
        <v>16</v>
      </c>
      <c r="AA851" s="92">
        <v>800</v>
      </c>
      <c r="AB851" s="271">
        <v>6</v>
      </c>
      <c r="AC851" s="271">
        <v>5</v>
      </c>
      <c r="AD851" s="271">
        <v>30</v>
      </c>
      <c r="AE851" s="278">
        <f t="shared" ref="AE851" si="1333">AF851/Z851</f>
        <v>20.927250000000001</v>
      </c>
      <c r="AF851" s="268">
        <v>334.83600000000001</v>
      </c>
      <c r="AG851" s="278">
        <f t="shared" si="1311"/>
        <v>418.54500000000002</v>
      </c>
      <c r="AH851" s="404">
        <v>30</v>
      </c>
      <c r="AI851" s="404">
        <f t="shared" si="1312"/>
        <v>1</v>
      </c>
      <c r="AJ851" s="727">
        <v>0.76864500000000002</v>
      </c>
      <c r="AK851" s="88">
        <f t="shared" si="1313"/>
        <v>4.8416239237499994</v>
      </c>
      <c r="AL851" s="88">
        <f t="shared" si="1314"/>
        <v>77.46598277999999</v>
      </c>
      <c r="AM851" s="88">
        <f t="shared" si="1315"/>
        <v>96.832478474999988</v>
      </c>
      <c r="AN851" t="s">
        <v>2826</v>
      </c>
      <c r="AO851" s="88" t="s">
        <v>2722</v>
      </c>
    </row>
    <row r="852" spans="1:41" ht="19.5" customHeight="1">
      <c r="A852" s="745" t="s">
        <v>1332</v>
      </c>
      <c r="B852" t="str">
        <f t="shared" ref="B852" si="1334">+CONCATENATE(A852,"*",AH852)</f>
        <v>702782*90</v>
      </c>
      <c r="D852" s="42" t="s">
        <v>1693</v>
      </c>
      <c r="E852" s="187"/>
      <c r="F852" s="407"/>
      <c r="G852" s="226">
        <v>50</v>
      </c>
      <c r="H852" s="304"/>
      <c r="I852" s="406"/>
      <c r="J852" s="406"/>
      <c r="K852" s="58" t="s">
        <v>2604</v>
      </c>
      <c r="L852" s="63" t="s">
        <v>2618</v>
      </c>
      <c r="M852" s="16"/>
      <c r="N852" s="63"/>
      <c r="O852" s="63" t="s">
        <v>2071</v>
      </c>
      <c r="P852" s="63">
        <v>40</v>
      </c>
      <c r="Q852" s="63">
        <v>40</v>
      </c>
      <c r="R852" t="str">
        <f>CONCATENATE(Tableau1[[#This Row],[LONGUEUR UNITE]],"X",Tableau1[[#This Row],[LARGEUR UNITE]])</f>
        <v>40X40</v>
      </c>
      <c r="S852" s="16" t="s">
        <v>2064</v>
      </c>
      <c r="T852" s="16"/>
      <c r="U852" s="63" t="s">
        <v>2231</v>
      </c>
      <c r="V852" s="63" t="s">
        <v>2236</v>
      </c>
      <c r="W852" s="45" t="s">
        <v>2592</v>
      </c>
      <c r="X852" s="45"/>
      <c r="Y852" s="6" t="s">
        <v>1331</v>
      </c>
      <c r="Z852" s="18">
        <v>16</v>
      </c>
      <c r="AA852" s="92">
        <v>800</v>
      </c>
      <c r="AB852" s="271">
        <v>6</v>
      </c>
      <c r="AC852" s="271">
        <v>5</v>
      </c>
      <c r="AD852" s="271">
        <v>30</v>
      </c>
      <c r="AE852" s="278">
        <f t="shared" ref="AE852" si="1335">AF852/Z852</f>
        <v>20.927250000000001</v>
      </c>
      <c r="AF852" s="268">
        <v>334.83600000000001</v>
      </c>
      <c r="AG852" s="278">
        <f t="shared" si="1311"/>
        <v>418.54500000000002</v>
      </c>
      <c r="AH852" s="404">
        <v>90</v>
      </c>
      <c r="AI852" s="404">
        <f t="shared" si="1312"/>
        <v>3</v>
      </c>
      <c r="AJ852" s="727">
        <v>0.77358199999999999</v>
      </c>
      <c r="AK852" s="88">
        <f t="shared" si="1313"/>
        <v>4.7383060905000001</v>
      </c>
      <c r="AL852" s="88">
        <f t="shared" si="1314"/>
        <v>75.812897448000001</v>
      </c>
      <c r="AM852" s="88">
        <f t="shared" si="1315"/>
        <v>94.766121810000001</v>
      </c>
      <c r="AN852" t="s">
        <v>2826</v>
      </c>
      <c r="AO852" s="88" t="s">
        <v>2722</v>
      </c>
    </row>
    <row r="853" spans="1:41" ht="19.5" customHeight="1">
      <c r="A853" s="745" t="s">
        <v>1332</v>
      </c>
      <c r="B853" t="str">
        <f t="shared" ref="B853" si="1336">+CONCATENATE(A853,"*",AH853)</f>
        <v>702782*180</v>
      </c>
      <c r="D853" s="42" t="s">
        <v>1693</v>
      </c>
      <c r="E853" s="187"/>
      <c r="F853" s="407"/>
      <c r="G853" s="226">
        <v>50</v>
      </c>
      <c r="H853" s="304"/>
      <c r="I853" s="406"/>
      <c r="J853" s="406"/>
      <c r="K853" s="58" t="s">
        <v>2604</v>
      </c>
      <c r="L853" s="63" t="s">
        <v>2618</v>
      </c>
      <c r="M853" s="16"/>
      <c r="N853" s="63"/>
      <c r="O853" s="63" t="s">
        <v>2071</v>
      </c>
      <c r="P853" s="63">
        <v>40</v>
      </c>
      <c r="Q853" s="63">
        <v>40</v>
      </c>
      <c r="R853" t="str">
        <f>CONCATENATE(Tableau1[[#This Row],[LONGUEUR UNITE]],"X",Tableau1[[#This Row],[LARGEUR UNITE]])</f>
        <v>40X40</v>
      </c>
      <c r="S853" s="16" t="s">
        <v>2064</v>
      </c>
      <c r="T853" s="16"/>
      <c r="U853" s="63" t="s">
        <v>2231</v>
      </c>
      <c r="V853" s="63" t="s">
        <v>2236</v>
      </c>
      <c r="W853" s="45" t="s">
        <v>2592</v>
      </c>
      <c r="X853" s="45"/>
      <c r="Y853" s="6" t="s">
        <v>1331</v>
      </c>
      <c r="Z853" s="18">
        <v>16</v>
      </c>
      <c r="AA853" s="92">
        <v>800</v>
      </c>
      <c r="AB853" s="271">
        <v>6</v>
      </c>
      <c r="AC853" s="271">
        <v>5</v>
      </c>
      <c r="AD853" s="271">
        <v>30</v>
      </c>
      <c r="AE853" s="278">
        <f t="shared" ref="AE853" si="1337">AF853/Z853</f>
        <v>20.927250000000001</v>
      </c>
      <c r="AF853" s="268">
        <v>334.83600000000001</v>
      </c>
      <c r="AG853" s="278">
        <f t="shared" si="1311"/>
        <v>418.54500000000002</v>
      </c>
      <c r="AH853" s="404">
        <v>180</v>
      </c>
      <c r="AI853" s="404">
        <f t="shared" si="1312"/>
        <v>6</v>
      </c>
      <c r="AJ853" s="727">
        <v>0.77595100000000006</v>
      </c>
      <c r="AK853" s="88">
        <f t="shared" si="1313"/>
        <v>4.68872943525</v>
      </c>
      <c r="AL853" s="88">
        <f t="shared" si="1314"/>
        <v>75.019670963999999</v>
      </c>
      <c r="AM853" s="88">
        <f t="shared" si="1315"/>
        <v>93.774588704999999</v>
      </c>
      <c r="AN853" t="s">
        <v>2826</v>
      </c>
      <c r="AO853" s="88" t="s">
        <v>2722</v>
      </c>
    </row>
    <row r="854" spans="1:41" ht="19.5" customHeight="1">
      <c r="A854" s="745" t="s">
        <v>1332</v>
      </c>
      <c r="B854" t="str">
        <f t="shared" ref="B854" si="1338">+CONCATENATE(A854,"*",AH854)</f>
        <v>702782*450</v>
      </c>
      <c r="D854" s="42" t="s">
        <v>1693</v>
      </c>
      <c r="E854" s="187"/>
      <c r="F854" s="407"/>
      <c r="G854" s="226">
        <v>50</v>
      </c>
      <c r="H854" s="304"/>
      <c r="I854" s="406"/>
      <c r="J854" s="406"/>
      <c r="K854" s="58" t="s">
        <v>2604</v>
      </c>
      <c r="L854" s="63" t="s">
        <v>2618</v>
      </c>
      <c r="M854" s="16"/>
      <c r="N854" s="63"/>
      <c r="O854" s="63" t="s">
        <v>2071</v>
      </c>
      <c r="P854" s="63">
        <v>40</v>
      </c>
      <c r="Q854" s="63">
        <v>40</v>
      </c>
      <c r="R854" t="str">
        <f>CONCATENATE(Tableau1[[#This Row],[LONGUEUR UNITE]],"X",Tableau1[[#This Row],[LARGEUR UNITE]])</f>
        <v>40X40</v>
      </c>
      <c r="S854" s="16" t="s">
        <v>2064</v>
      </c>
      <c r="T854" s="16"/>
      <c r="U854" s="63" t="s">
        <v>2231</v>
      </c>
      <c r="V854" s="63" t="s">
        <v>2236</v>
      </c>
      <c r="W854" s="45" t="s">
        <v>2592</v>
      </c>
      <c r="X854" s="45"/>
      <c r="Y854" s="6" t="s">
        <v>1331</v>
      </c>
      <c r="Z854" s="18">
        <v>16</v>
      </c>
      <c r="AA854" s="92">
        <v>800</v>
      </c>
      <c r="AB854" s="271">
        <v>6</v>
      </c>
      <c r="AC854" s="271">
        <v>5</v>
      </c>
      <c r="AD854" s="271">
        <v>30</v>
      </c>
      <c r="AE854" s="278">
        <f t="shared" ref="AE854" si="1339">AF854/Z854</f>
        <v>20.927250000000001</v>
      </c>
      <c r="AF854" s="268">
        <v>334.83600000000001</v>
      </c>
      <c r="AG854" s="278">
        <f t="shared" si="1311"/>
        <v>418.54500000000002</v>
      </c>
      <c r="AH854" s="404">
        <v>450</v>
      </c>
      <c r="AI854" s="404">
        <f t="shared" si="1312"/>
        <v>15</v>
      </c>
      <c r="AJ854" s="727">
        <v>0.78081999999999996</v>
      </c>
      <c r="AK854" s="88">
        <f t="shared" si="1313"/>
        <v>4.5868346550000005</v>
      </c>
      <c r="AL854" s="88">
        <f t="shared" si="1314"/>
        <v>73.389354480000009</v>
      </c>
      <c r="AM854" s="88">
        <f t="shared" si="1315"/>
        <v>91.736693100000011</v>
      </c>
      <c r="AN854" t="s">
        <v>2826</v>
      </c>
      <c r="AO854" s="88" t="s">
        <v>2722</v>
      </c>
    </row>
    <row r="855" spans="1:41" ht="19.5" customHeight="1">
      <c r="A855" s="745" t="s">
        <v>203</v>
      </c>
      <c r="B855" t="str">
        <f t="shared" si="1309"/>
        <v>702090*1</v>
      </c>
      <c r="D855" s="42" t="s">
        <v>1054</v>
      </c>
      <c r="E855" s="187"/>
      <c r="F855" s="407"/>
      <c r="G855" s="226">
        <v>50</v>
      </c>
      <c r="H855" s="304"/>
      <c r="I855" s="406"/>
      <c r="J855" s="406"/>
      <c r="K855" s="58" t="s">
        <v>2604</v>
      </c>
      <c r="L855" s="63" t="s">
        <v>2618</v>
      </c>
      <c r="M855" s="16"/>
      <c r="N855" s="63"/>
      <c r="O855" s="63" t="s">
        <v>2071</v>
      </c>
      <c r="P855" s="63">
        <v>40</v>
      </c>
      <c r="Q855" s="63">
        <v>40</v>
      </c>
      <c r="R855" t="str">
        <f>CONCATENATE(Tableau1[[#This Row],[LONGUEUR UNITE]],"X",Tableau1[[#This Row],[LARGEUR UNITE]])</f>
        <v>40X40</v>
      </c>
      <c r="S855" s="16" t="s">
        <v>2064</v>
      </c>
      <c r="T855" s="16"/>
      <c r="U855" s="63" t="s">
        <v>2231</v>
      </c>
      <c r="V855" s="63" t="s">
        <v>2076</v>
      </c>
      <c r="W855" s="45" t="s">
        <v>2592</v>
      </c>
      <c r="X855" s="45"/>
      <c r="Y855" s="6" t="s">
        <v>204</v>
      </c>
      <c r="Z855" s="18">
        <v>16</v>
      </c>
      <c r="AA855" s="92">
        <v>800</v>
      </c>
      <c r="AB855" s="271">
        <v>6</v>
      </c>
      <c r="AC855" s="271">
        <v>5</v>
      </c>
      <c r="AD855" s="271">
        <v>30</v>
      </c>
      <c r="AE855" s="278">
        <f t="shared" si="1310"/>
        <v>20.927250000000001</v>
      </c>
      <c r="AF855" s="268">
        <v>334.83600000000001</v>
      </c>
      <c r="AG855" s="278">
        <f t="shared" si="1311"/>
        <v>418.54500000000002</v>
      </c>
      <c r="AH855" s="404">
        <v>1</v>
      </c>
      <c r="AI855" s="404">
        <f t="shared" si="1312"/>
        <v>3.3333333333333333E-2</v>
      </c>
      <c r="AJ855" s="727">
        <v>0.742143</v>
      </c>
      <c r="AK855" s="88">
        <f t="shared" si="1313"/>
        <v>5.3962379032500003</v>
      </c>
      <c r="AL855" s="88">
        <f t="shared" si="1314"/>
        <v>86.339806452000005</v>
      </c>
      <c r="AM855" s="88">
        <f t="shared" si="1315"/>
        <v>107.92475806500001</v>
      </c>
      <c r="AN855" t="s">
        <v>2826</v>
      </c>
      <c r="AO855" s="88" t="s">
        <v>2722</v>
      </c>
    </row>
    <row r="856" spans="1:41" ht="19.5" customHeight="1">
      <c r="A856" s="745" t="s">
        <v>203</v>
      </c>
      <c r="B856" t="str">
        <f t="shared" ref="B856" si="1340">+CONCATENATE(A856,"*",AH856)</f>
        <v>702090*30</v>
      </c>
      <c r="D856" s="42" t="s">
        <v>1054</v>
      </c>
      <c r="E856" s="187"/>
      <c r="F856" s="407"/>
      <c r="G856" s="226">
        <v>50</v>
      </c>
      <c r="H856" s="304"/>
      <c r="I856" s="406"/>
      <c r="J856" s="406"/>
      <c r="K856" s="58" t="s">
        <v>2604</v>
      </c>
      <c r="L856" s="63" t="s">
        <v>2618</v>
      </c>
      <c r="M856" s="16"/>
      <c r="N856" s="63"/>
      <c r="O856" s="63" t="s">
        <v>2071</v>
      </c>
      <c r="P856" s="63">
        <v>40</v>
      </c>
      <c r="Q856" s="63">
        <v>40</v>
      </c>
      <c r="R856" t="str">
        <f>CONCATENATE(Tableau1[[#This Row],[LONGUEUR UNITE]],"X",Tableau1[[#This Row],[LARGEUR UNITE]])</f>
        <v>40X40</v>
      </c>
      <c r="S856" s="16" t="s">
        <v>2064</v>
      </c>
      <c r="T856" s="16"/>
      <c r="U856" s="63" t="s">
        <v>2231</v>
      </c>
      <c r="V856" s="63" t="s">
        <v>2076</v>
      </c>
      <c r="W856" s="45" t="s">
        <v>2592</v>
      </c>
      <c r="X856" s="45"/>
      <c r="Y856" s="6" t="s">
        <v>204</v>
      </c>
      <c r="Z856" s="18">
        <v>16</v>
      </c>
      <c r="AA856" s="92">
        <v>800</v>
      </c>
      <c r="AB856" s="271">
        <v>6</v>
      </c>
      <c r="AC856" s="271">
        <v>5</v>
      </c>
      <c r="AD856" s="271">
        <v>30</v>
      </c>
      <c r="AE856" s="278">
        <f t="shared" ref="AE856" si="1341">AF856/Z856</f>
        <v>20.927250000000001</v>
      </c>
      <c r="AF856" s="268">
        <v>334.83600000000001</v>
      </c>
      <c r="AG856" s="278">
        <f t="shared" si="1311"/>
        <v>418.54500000000002</v>
      </c>
      <c r="AH856" s="404">
        <v>30</v>
      </c>
      <c r="AI856" s="404">
        <f t="shared" si="1312"/>
        <v>1</v>
      </c>
      <c r="AJ856" s="727">
        <v>0.76864500000000002</v>
      </c>
      <c r="AK856" s="88">
        <f t="shared" si="1313"/>
        <v>4.8416239237499994</v>
      </c>
      <c r="AL856" s="88">
        <f t="shared" si="1314"/>
        <v>77.46598277999999</v>
      </c>
      <c r="AM856" s="88">
        <f t="shared" si="1315"/>
        <v>96.832478474999988</v>
      </c>
      <c r="AN856" t="s">
        <v>2826</v>
      </c>
      <c r="AO856" s="88" t="s">
        <v>2722</v>
      </c>
    </row>
    <row r="857" spans="1:41" ht="19.5" customHeight="1">
      <c r="A857" s="745" t="s">
        <v>203</v>
      </c>
      <c r="B857" t="str">
        <f t="shared" ref="B857" si="1342">+CONCATENATE(A857,"*",AH857)</f>
        <v>702090*90</v>
      </c>
      <c r="D857" s="42" t="s">
        <v>1054</v>
      </c>
      <c r="E857" s="187"/>
      <c r="F857" s="407"/>
      <c r="G857" s="226">
        <v>50</v>
      </c>
      <c r="H857" s="304"/>
      <c r="I857" s="406"/>
      <c r="J857" s="406"/>
      <c r="K857" s="58" t="s">
        <v>2604</v>
      </c>
      <c r="L857" s="63" t="s">
        <v>2618</v>
      </c>
      <c r="M857" s="16"/>
      <c r="N857" s="63"/>
      <c r="O857" s="63" t="s">
        <v>2071</v>
      </c>
      <c r="P857" s="63">
        <v>40</v>
      </c>
      <c r="Q857" s="63">
        <v>40</v>
      </c>
      <c r="R857" t="str">
        <f>CONCATENATE(Tableau1[[#This Row],[LONGUEUR UNITE]],"X",Tableau1[[#This Row],[LARGEUR UNITE]])</f>
        <v>40X40</v>
      </c>
      <c r="S857" s="16" t="s">
        <v>2064</v>
      </c>
      <c r="T857" s="16"/>
      <c r="U857" s="63" t="s">
        <v>2231</v>
      </c>
      <c r="V857" s="63" t="s">
        <v>2076</v>
      </c>
      <c r="W857" s="45" t="s">
        <v>2592</v>
      </c>
      <c r="X857" s="45"/>
      <c r="Y857" s="6" t="s">
        <v>204</v>
      </c>
      <c r="Z857" s="18">
        <v>16</v>
      </c>
      <c r="AA857" s="92">
        <v>800</v>
      </c>
      <c r="AB857" s="271">
        <v>6</v>
      </c>
      <c r="AC857" s="271">
        <v>5</v>
      </c>
      <c r="AD857" s="271">
        <v>30</v>
      </c>
      <c r="AE857" s="278">
        <f t="shared" ref="AE857" si="1343">AF857/Z857</f>
        <v>20.927250000000001</v>
      </c>
      <c r="AF857" s="268">
        <v>334.83600000000001</v>
      </c>
      <c r="AG857" s="278">
        <f t="shared" si="1311"/>
        <v>418.54500000000002</v>
      </c>
      <c r="AH857" s="404">
        <v>90</v>
      </c>
      <c r="AI857" s="404">
        <f t="shared" si="1312"/>
        <v>3</v>
      </c>
      <c r="AJ857" s="727">
        <v>0.77358199999999999</v>
      </c>
      <c r="AK857" s="88">
        <f t="shared" si="1313"/>
        <v>4.7383060905000001</v>
      </c>
      <c r="AL857" s="88">
        <f t="shared" si="1314"/>
        <v>75.812897448000001</v>
      </c>
      <c r="AM857" s="88">
        <f t="shared" si="1315"/>
        <v>94.766121810000001</v>
      </c>
      <c r="AN857" t="s">
        <v>2826</v>
      </c>
      <c r="AO857" s="88" t="s">
        <v>2722</v>
      </c>
    </row>
    <row r="858" spans="1:41" ht="19.5" customHeight="1">
      <c r="A858" s="745" t="s">
        <v>203</v>
      </c>
      <c r="B858" t="str">
        <f t="shared" ref="B858" si="1344">+CONCATENATE(A858,"*",AH858)</f>
        <v>702090*180</v>
      </c>
      <c r="D858" s="42" t="s">
        <v>1054</v>
      </c>
      <c r="E858" s="187"/>
      <c r="F858" s="407"/>
      <c r="G858" s="226">
        <v>50</v>
      </c>
      <c r="H858" s="304"/>
      <c r="I858" s="406"/>
      <c r="J858" s="406"/>
      <c r="K858" s="58" t="s">
        <v>2604</v>
      </c>
      <c r="L858" s="63" t="s">
        <v>2618</v>
      </c>
      <c r="M858" s="16"/>
      <c r="N858" s="63"/>
      <c r="O858" s="63" t="s">
        <v>2071</v>
      </c>
      <c r="P858" s="63">
        <v>40</v>
      </c>
      <c r="Q858" s="63">
        <v>40</v>
      </c>
      <c r="R858" t="str">
        <f>CONCATENATE(Tableau1[[#This Row],[LONGUEUR UNITE]],"X",Tableau1[[#This Row],[LARGEUR UNITE]])</f>
        <v>40X40</v>
      </c>
      <c r="S858" s="16" t="s">
        <v>2064</v>
      </c>
      <c r="T858" s="16"/>
      <c r="U858" s="63" t="s">
        <v>2231</v>
      </c>
      <c r="V858" s="63" t="s">
        <v>2076</v>
      </c>
      <c r="W858" s="45" t="s">
        <v>2592</v>
      </c>
      <c r="X858" s="45"/>
      <c r="Y858" s="6" t="s">
        <v>204</v>
      </c>
      <c r="Z858" s="18">
        <v>16</v>
      </c>
      <c r="AA858" s="92">
        <v>800</v>
      </c>
      <c r="AB858" s="271">
        <v>6</v>
      </c>
      <c r="AC858" s="271">
        <v>5</v>
      </c>
      <c r="AD858" s="271">
        <v>30</v>
      </c>
      <c r="AE858" s="278">
        <f t="shared" ref="AE858" si="1345">AF858/Z858</f>
        <v>20.927250000000001</v>
      </c>
      <c r="AF858" s="268">
        <v>334.83600000000001</v>
      </c>
      <c r="AG858" s="278">
        <f t="shared" si="1311"/>
        <v>418.54500000000002</v>
      </c>
      <c r="AH858" s="404">
        <v>180</v>
      </c>
      <c r="AI858" s="404">
        <f t="shared" si="1312"/>
        <v>6</v>
      </c>
      <c r="AJ858" s="727">
        <v>0.77595100000000006</v>
      </c>
      <c r="AK858" s="88">
        <f t="shared" si="1313"/>
        <v>4.68872943525</v>
      </c>
      <c r="AL858" s="88">
        <f t="shared" si="1314"/>
        <v>75.019670963999999</v>
      </c>
      <c r="AM858" s="88">
        <f t="shared" si="1315"/>
        <v>93.774588704999999</v>
      </c>
      <c r="AN858" t="s">
        <v>2826</v>
      </c>
      <c r="AO858" s="88" t="s">
        <v>2722</v>
      </c>
    </row>
    <row r="859" spans="1:41" ht="19.5" customHeight="1">
      <c r="A859" s="745" t="s">
        <v>203</v>
      </c>
      <c r="B859" t="str">
        <f t="shared" ref="B859" si="1346">+CONCATENATE(A859,"*",AH859)</f>
        <v>702090*450</v>
      </c>
      <c r="D859" s="42" t="s">
        <v>1054</v>
      </c>
      <c r="E859" s="187"/>
      <c r="F859" s="407"/>
      <c r="G859" s="226">
        <v>50</v>
      </c>
      <c r="H859" s="304"/>
      <c r="I859" s="406"/>
      <c r="J859" s="406"/>
      <c r="K859" s="58" t="s">
        <v>2604</v>
      </c>
      <c r="L859" s="63" t="s">
        <v>2618</v>
      </c>
      <c r="M859" s="16"/>
      <c r="N859" s="63"/>
      <c r="O859" s="63" t="s">
        <v>2071</v>
      </c>
      <c r="P859" s="63">
        <v>40</v>
      </c>
      <c r="Q859" s="63">
        <v>40</v>
      </c>
      <c r="R859" t="str">
        <f>CONCATENATE(Tableau1[[#This Row],[LONGUEUR UNITE]],"X",Tableau1[[#This Row],[LARGEUR UNITE]])</f>
        <v>40X40</v>
      </c>
      <c r="S859" s="16" t="s">
        <v>2064</v>
      </c>
      <c r="T859" s="16"/>
      <c r="U859" s="63" t="s">
        <v>2231</v>
      </c>
      <c r="V859" s="63" t="s">
        <v>2076</v>
      </c>
      <c r="W859" s="45" t="s">
        <v>2592</v>
      </c>
      <c r="X859" s="45"/>
      <c r="Y859" s="6" t="s">
        <v>204</v>
      </c>
      <c r="Z859" s="18">
        <v>16</v>
      </c>
      <c r="AA859" s="92">
        <v>800</v>
      </c>
      <c r="AB859" s="271">
        <v>6</v>
      </c>
      <c r="AC859" s="271">
        <v>5</v>
      </c>
      <c r="AD859" s="271">
        <v>30</v>
      </c>
      <c r="AE859" s="278">
        <f t="shared" ref="AE859" si="1347">AF859/Z859</f>
        <v>20.927250000000001</v>
      </c>
      <c r="AF859" s="268">
        <v>334.83600000000001</v>
      </c>
      <c r="AG859" s="278">
        <f t="shared" si="1311"/>
        <v>418.54500000000002</v>
      </c>
      <c r="AH859" s="404">
        <v>450</v>
      </c>
      <c r="AI859" s="404">
        <f t="shared" si="1312"/>
        <v>15</v>
      </c>
      <c r="AJ859" s="727">
        <v>0.78081999999999996</v>
      </c>
      <c r="AK859" s="88">
        <f t="shared" si="1313"/>
        <v>4.5868346550000005</v>
      </c>
      <c r="AL859" s="88">
        <f t="shared" si="1314"/>
        <v>73.389354480000009</v>
      </c>
      <c r="AM859" s="88">
        <f t="shared" si="1315"/>
        <v>91.736693100000011</v>
      </c>
      <c r="AN859" t="s">
        <v>2826</v>
      </c>
      <c r="AO859" s="88" t="s">
        <v>2722</v>
      </c>
    </row>
    <row r="860" spans="1:41" ht="19.5" customHeight="1">
      <c r="A860" s="745" t="s">
        <v>205</v>
      </c>
      <c r="B860" t="str">
        <f t="shared" si="1309"/>
        <v>702790*1</v>
      </c>
      <c r="D860" s="42" t="s">
        <v>1076</v>
      </c>
      <c r="E860" s="187"/>
      <c r="F860" s="407"/>
      <c r="G860" s="226">
        <v>50</v>
      </c>
      <c r="H860" s="304"/>
      <c r="I860" s="406"/>
      <c r="J860" s="406"/>
      <c r="K860" s="58" t="s">
        <v>2604</v>
      </c>
      <c r="L860" s="63" t="s">
        <v>2618</v>
      </c>
      <c r="M860" s="16"/>
      <c r="N860" s="63"/>
      <c r="O860" s="63" t="s">
        <v>2071</v>
      </c>
      <c r="P860" s="63">
        <v>40</v>
      </c>
      <c r="Q860" s="63">
        <v>40</v>
      </c>
      <c r="R860" t="str">
        <f>CONCATENATE(Tableau1[[#This Row],[LONGUEUR UNITE]],"X",Tableau1[[#This Row],[LARGEUR UNITE]])</f>
        <v>40X40</v>
      </c>
      <c r="S860" s="16" t="s">
        <v>2064</v>
      </c>
      <c r="T860" s="16"/>
      <c r="U860" s="63" t="s">
        <v>2231</v>
      </c>
      <c r="V860" s="63" t="s">
        <v>2078</v>
      </c>
      <c r="W860" s="45" t="s">
        <v>2592</v>
      </c>
      <c r="X860" s="45"/>
      <c r="Y860" s="6" t="s">
        <v>206</v>
      </c>
      <c r="Z860" s="18">
        <v>16</v>
      </c>
      <c r="AA860" s="92">
        <v>800</v>
      </c>
      <c r="AB860" s="271">
        <v>6</v>
      </c>
      <c r="AC860" s="271">
        <v>5</v>
      </c>
      <c r="AD860" s="271">
        <v>30</v>
      </c>
      <c r="AE860" s="278">
        <f t="shared" si="1310"/>
        <v>20.927250000000001</v>
      </c>
      <c r="AF860" s="268">
        <v>334.83600000000001</v>
      </c>
      <c r="AG860" s="278">
        <f t="shared" si="1311"/>
        <v>418.54500000000002</v>
      </c>
      <c r="AH860" s="404">
        <v>1</v>
      </c>
      <c r="AI860" s="404">
        <f t="shared" si="1312"/>
        <v>3.3333333333333333E-2</v>
      </c>
      <c r="AJ860" s="727">
        <v>0.742143</v>
      </c>
      <c r="AK860" s="88">
        <f t="shared" si="1313"/>
        <v>5.3962379032500003</v>
      </c>
      <c r="AL860" s="88">
        <f t="shared" si="1314"/>
        <v>86.339806452000005</v>
      </c>
      <c r="AM860" s="88">
        <f t="shared" si="1315"/>
        <v>107.92475806500001</v>
      </c>
      <c r="AN860" t="s">
        <v>2826</v>
      </c>
      <c r="AO860" s="88" t="s">
        <v>2722</v>
      </c>
    </row>
    <row r="861" spans="1:41" ht="19.5" customHeight="1">
      <c r="A861" s="745" t="s">
        <v>205</v>
      </c>
      <c r="B861" t="str">
        <f t="shared" ref="B861" si="1348">+CONCATENATE(A861,"*",AH861)</f>
        <v>702790*30</v>
      </c>
      <c r="D861" s="42" t="s">
        <v>1076</v>
      </c>
      <c r="E861" s="187"/>
      <c r="F861" s="407"/>
      <c r="G861" s="226">
        <v>50</v>
      </c>
      <c r="H861" s="304"/>
      <c r="I861" s="406"/>
      <c r="J861" s="406"/>
      <c r="K861" s="58" t="s">
        <v>2604</v>
      </c>
      <c r="L861" s="63" t="s">
        <v>2618</v>
      </c>
      <c r="M861" s="16"/>
      <c r="N861" s="63"/>
      <c r="O861" s="63" t="s">
        <v>2071</v>
      </c>
      <c r="P861" s="63">
        <v>40</v>
      </c>
      <c r="Q861" s="63">
        <v>40</v>
      </c>
      <c r="R861" t="str">
        <f>CONCATENATE(Tableau1[[#This Row],[LONGUEUR UNITE]],"X",Tableau1[[#This Row],[LARGEUR UNITE]])</f>
        <v>40X40</v>
      </c>
      <c r="S861" s="16" t="s">
        <v>2064</v>
      </c>
      <c r="T861" s="16"/>
      <c r="U861" s="63" t="s">
        <v>2231</v>
      </c>
      <c r="V861" s="63" t="s">
        <v>2078</v>
      </c>
      <c r="W861" s="45" t="s">
        <v>2592</v>
      </c>
      <c r="X861" s="45"/>
      <c r="Y861" s="6" t="s">
        <v>206</v>
      </c>
      <c r="Z861" s="18">
        <v>16</v>
      </c>
      <c r="AA861" s="92">
        <v>800</v>
      </c>
      <c r="AB861" s="271">
        <v>6</v>
      </c>
      <c r="AC861" s="271">
        <v>5</v>
      </c>
      <c r="AD861" s="271">
        <v>30</v>
      </c>
      <c r="AE861" s="278">
        <f t="shared" ref="AE861" si="1349">AF861/Z861</f>
        <v>20.927250000000001</v>
      </c>
      <c r="AF861" s="268">
        <v>334.83600000000001</v>
      </c>
      <c r="AG861" s="278">
        <f t="shared" si="1311"/>
        <v>418.54500000000002</v>
      </c>
      <c r="AH861" s="404">
        <v>30</v>
      </c>
      <c r="AI861" s="404">
        <f t="shared" si="1312"/>
        <v>1</v>
      </c>
      <c r="AJ861" s="727">
        <v>0.76864500000000002</v>
      </c>
      <c r="AK861" s="88">
        <f t="shared" si="1313"/>
        <v>4.8416239237499994</v>
      </c>
      <c r="AL861" s="88">
        <f t="shared" si="1314"/>
        <v>77.46598277999999</v>
      </c>
      <c r="AM861" s="88">
        <f t="shared" si="1315"/>
        <v>96.832478474999988</v>
      </c>
      <c r="AN861" t="s">
        <v>2826</v>
      </c>
      <c r="AO861" s="88" t="s">
        <v>2722</v>
      </c>
    </row>
    <row r="862" spans="1:41" ht="19.5" customHeight="1">
      <c r="A862" s="745" t="s">
        <v>205</v>
      </c>
      <c r="B862" t="str">
        <f t="shared" ref="B862" si="1350">+CONCATENATE(A862,"*",AH862)</f>
        <v>702790*90</v>
      </c>
      <c r="D862" s="42" t="s">
        <v>1076</v>
      </c>
      <c r="E862" s="187"/>
      <c r="F862" s="407"/>
      <c r="G862" s="226">
        <v>50</v>
      </c>
      <c r="H862" s="304"/>
      <c r="I862" s="406"/>
      <c r="J862" s="406"/>
      <c r="K862" s="58" t="s">
        <v>2604</v>
      </c>
      <c r="L862" s="63" t="s">
        <v>2618</v>
      </c>
      <c r="M862" s="16"/>
      <c r="N862" s="63"/>
      <c r="O862" s="63" t="s">
        <v>2071</v>
      </c>
      <c r="P862" s="63">
        <v>40</v>
      </c>
      <c r="Q862" s="63">
        <v>40</v>
      </c>
      <c r="R862" t="str">
        <f>CONCATENATE(Tableau1[[#This Row],[LONGUEUR UNITE]],"X",Tableau1[[#This Row],[LARGEUR UNITE]])</f>
        <v>40X40</v>
      </c>
      <c r="S862" s="16" t="s">
        <v>2064</v>
      </c>
      <c r="T862" s="16"/>
      <c r="U862" s="63" t="s">
        <v>2231</v>
      </c>
      <c r="V862" s="63" t="s">
        <v>2078</v>
      </c>
      <c r="W862" s="45" t="s">
        <v>2592</v>
      </c>
      <c r="X862" s="45"/>
      <c r="Y862" s="6" t="s">
        <v>206</v>
      </c>
      <c r="Z862" s="18">
        <v>16</v>
      </c>
      <c r="AA862" s="92">
        <v>800</v>
      </c>
      <c r="AB862" s="271">
        <v>6</v>
      </c>
      <c r="AC862" s="271">
        <v>5</v>
      </c>
      <c r="AD862" s="271">
        <v>30</v>
      </c>
      <c r="AE862" s="278">
        <f t="shared" ref="AE862" si="1351">AF862/Z862</f>
        <v>20.927250000000001</v>
      </c>
      <c r="AF862" s="268">
        <v>334.83600000000001</v>
      </c>
      <c r="AG862" s="278">
        <f t="shared" si="1311"/>
        <v>418.54500000000002</v>
      </c>
      <c r="AH862" s="404">
        <v>90</v>
      </c>
      <c r="AI862" s="404">
        <f t="shared" si="1312"/>
        <v>3</v>
      </c>
      <c r="AJ862" s="727">
        <v>0.77358199999999999</v>
      </c>
      <c r="AK862" s="88">
        <f t="shared" si="1313"/>
        <v>4.7383060905000001</v>
      </c>
      <c r="AL862" s="88">
        <f t="shared" si="1314"/>
        <v>75.812897448000001</v>
      </c>
      <c r="AM862" s="88">
        <f t="shared" si="1315"/>
        <v>94.766121810000001</v>
      </c>
      <c r="AN862" t="s">
        <v>2826</v>
      </c>
      <c r="AO862" s="88" t="s">
        <v>2722</v>
      </c>
    </row>
    <row r="863" spans="1:41" ht="19.5" customHeight="1">
      <c r="A863" s="745" t="s">
        <v>205</v>
      </c>
      <c r="B863" t="str">
        <f t="shared" ref="B863" si="1352">+CONCATENATE(A863,"*",AH863)</f>
        <v>702790*180</v>
      </c>
      <c r="D863" s="42" t="s">
        <v>1076</v>
      </c>
      <c r="E863" s="187"/>
      <c r="F863" s="407"/>
      <c r="G863" s="226">
        <v>50</v>
      </c>
      <c r="H863" s="304"/>
      <c r="I863" s="406"/>
      <c r="J863" s="406"/>
      <c r="K863" s="58" t="s">
        <v>2604</v>
      </c>
      <c r="L863" s="63" t="s">
        <v>2618</v>
      </c>
      <c r="M863" s="16"/>
      <c r="N863" s="63"/>
      <c r="O863" s="63" t="s">
        <v>2071</v>
      </c>
      <c r="P863" s="63">
        <v>40</v>
      </c>
      <c r="Q863" s="63">
        <v>40</v>
      </c>
      <c r="R863" t="str">
        <f>CONCATENATE(Tableau1[[#This Row],[LONGUEUR UNITE]],"X",Tableau1[[#This Row],[LARGEUR UNITE]])</f>
        <v>40X40</v>
      </c>
      <c r="S863" s="16" t="s">
        <v>2064</v>
      </c>
      <c r="T863" s="16"/>
      <c r="U863" s="63" t="s">
        <v>2231</v>
      </c>
      <c r="V863" s="63" t="s">
        <v>2078</v>
      </c>
      <c r="W863" s="45" t="s">
        <v>2592</v>
      </c>
      <c r="X863" s="45"/>
      <c r="Y863" s="6" t="s">
        <v>206</v>
      </c>
      <c r="Z863" s="18">
        <v>16</v>
      </c>
      <c r="AA863" s="92">
        <v>800</v>
      </c>
      <c r="AB863" s="271">
        <v>6</v>
      </c>
      <c r="AC863" s="271">
        <v>5</v>
      </c>
      <c r="AD863" s="271">
        <v>30</v>
      </c>
      <c r="AE863" s="278">
        <f t="shared" ref="AE863" si="1353">AF863/Z863</f>
        <v>20.927250000000001</v>
      </c>
      <c r="AF863" s="268">
        <v>334.83600000000001</v>
      </c>
      <c r="AG863" s="278">
        <f t="shared" si="1311"/>
        <v>418.54500000000002</v>
      </c>
      <c r="AH863" s="404">
        <v>180</v>
      </c>
      <c r="AI863" s="404">
        <f t="shared" si="1312"/>
        <v>6</v>
      </c>
      <c r="AJ863" s="727">
        <v>0.77595100000000006</v>
      </c>
      <c r="AK863" s="88">
        <f t="shared" si="1313"/>
        <v>4.68872943525</v>
      </c>
      <c r="AL863" s="88">
        <f t="shared" si="1314"/>
        <v>75.019670963999999</v>
      </c>
      <c r="AM863" s="88">
        <f t="shared" si="1315"/>
        <v>93.774588704999999</v>
      </c>
      <c r="AN863" t="s">
        <v>2826</v>
      </c>
      <c r="AO863" s="88" t="s">
        <v>2722</v>
      </c>
    </row>
    <row r="864" spans="1:41" ht="19.5" customHeight="1">
      <c r="A864" s="745" t="s">
        <v>205</v>
      </c>
      <c r="B864" t="str">
        <f t="shared" ref="B864" si="1354">+CONCATENATE(A864,"*",AH864)</f>
        <v>702790*450</v>
      </c>
      <c r="D864" s="42" t="s">
        <v>1076</v>
      </c>
      <c r="E864" s="187"/>
      <c r="F864" s="407"/>
      <c r="G864" s="226">
        <v>50</v>
      </c>
      <c r="H864" s="304"/>
      <c r="I864" s="406"/>
      <c r="J864" s="406"/>
      <c r="K864" s="58" t="s">
        <v>2604</v>
      </c>
      <c r="L864" s="63" t="s">
        <v>2618</v>
      </c>
      <c r="M864" s="16"/>
      <c r="N864" s="63"/>
      <c r="O864" s="63" t="s">
        <v>2071</v>
      </c>
      <c r="P864" s="63">
        <v>40</v>
      </c>
      <c r="Q864" s="63">
        <v>40</v>
      </c>
      <c r="R864" t="str">
        <f>CONCATENATE(Tableau1[[#This Row],[LONGUEUR UNITE]],"X",Tableau1[[#This Row],[LARGEUR UNITE]])</f>
        <v>40X40</v>
      </c>
      <c r="S864" s="16" t="s">
        <v>2064</v>
      </c>
      <c r="T864" s="16"/>
      <c r="U864" s="63" t="s">
        <v>2231</v>
      </c>
      <c r="V864" s="63" t="s">
        <v>2078</v>
      </c>
      <c r="W864" s="45" t="s">
        <v>2592</v>
      </c>
      <c r="X864" s="45"/>
      <c r="Y864" s="6" t="s">
        <v>206</v>
      </c>
      <c r="Z864" s="18">
        <v>16</v>
      </c>
      <c r="AA864" s="92">
        <v>800</v>
      </c>
      <c r="AB864" s="271">
        <v>6</v>
      </c>
      <c r="AC864" s="271">
        <v>5</v>
      </c>
      <c r="AD864" s="271">
        <v>30</v>
      </c>
      <c r="AE864" s="278">
        <f t="shared" ref="AE864" si="1355">AF864/Z864</f>
        <v>20.927250000000001</v>
      </c>
      <c r="AF864" s="268">
        <v>334.83600000000001</v>
      </c>
      <c r="AG864" s="278">
        <f t="shared" si="1311"/>
        <v>418.54500000000002</v>
      </c>
      <c r="AH864" s="404">
        <v>450</v>
      </c>
      <c r="AI864" s="404">
        <f t="shared" si="1312"/>
        <v>15</v>
      </c>
      <c r="AJ864" s="727">
        <v>0.78081999999999996</v>
      </c>
      <c r="AK864" s="88">
        <f t="shared" si="1313"/>
        <v>4.5868346550000005</v>
      </c>
      <c r="AL864" s="88">
        <f t="shared" si="1314"/>
        <v>73.389354480000009</v>
      </c>
      <c r="AM864" s="88">
        <f t="shared" si="1315"/>
        <v>91.736693100000011</v>
      </c>
      <c r="AN864" t="s">
        <v>2826</v>
      </c>
      <c r="AO864" s="88" t="s">
        <v>2722</v>
      </c>
    </row>
    <row r="865" spans="1:41" ht="19.5" customHeight="1">
      <c r="A865" s="745" t="s">
        <v>193</v>
      </c>
      <c r="B865" t="str">
        <f t="shared" si="1309"/>
        <v>702020*1</v>
      </c>
      <c r="D865" s="42" t="s">
        <v>1057</v>
      </c>
      <c r="E865" s="187"/>
      <c r="F865" s="407"/>
      <c r="G865" s="226">
        <v>50</v>
      </c>
      <c r="H865" s="304"/>
      <c r="I865" s="406"/>
      <c r="J865" s="406"/>
      <c r="K865" s="58" t="s">
        <v>2604</v>
      </c>
      <c r="L865" s="63" t="s">
        <v>2618</v>
      </c>
      <c r="M865" s="16"/>
      <c r="N865" s="63"/>
      <c r="O865" s="496" t="s">
        <v>2071</v>
      </c>
      <c r="P865" s="63">
        <v>40</v>
      </c>
      <c r="Q865" s="63">
        <v>40</v>
      </c>
      <c r="R865" t="str">
        <f>CONCATENATE(Tableau1[[#This Row],[LONGUEUR UNITE]],"X",Tableau1[[#This Row],[LARGEUR UNITE]])</f>
        <v>40X40</v>
      </c>
      <c r="S865" s="16" t="s">
        <v>2064</v>
      </c>
      <c r="T865" s="16"/>
      <c r="U865" s="63" t="s">
        <v>2231</v>
      </c>
      <c r="V865" s="63" t="s">
        <v>2079</v>
      </c>
      <c r="W865" s="45" t="s">
        <v>2592</v>
      </c>
      <c r="X865" s="45"/>
      <c r="Y865" s="6" t="s">
        <v>194</v>
      </c>
      <c r="Z865" s="18">
        <v>16</v>
      </c>
      <c r="AA865" s="92">
        <v>800</v>
      </c>
      <c r="AB865" s="271">
        <v>6</v>
      </c>
      <c r="AC865" s="271">
        <v>5</v>
      </c>
      <c r="AD865" s="271">
        <v>30</v>
      </c>
      <c r="AE865" s="278">
        <f t="shared" si="1310"/>
        <v>20.927250000000001</v>
      </c>
      <c r="AF865" s="268">
        <v>334.83600000000001</v>
      </c>
      <c r="AG865" s="278">
        <f t="shared" si="1311"/>
        <v>418.54500000000002</v>
      </c>
      <c r="AH865" s="472">
        <v>1</v>
      </c>
      <c r="AI865" s="404">
        <f t="shared" si="1312"/>
        <v>3.3333333333333333E-2</v>
      </c>
      <c r="AJ865" s="727">
        <v>0.742143</v>
      </c>
      <c r="AK865" s="88">
        <f t="shared" si="1313"/>
        <v>5.3962379032500003</v>
      </c>
      <c r="AL865" s="88">
        <f t="shared" si="1314"/>
        <v>86.339806452000005</v>
      </c>
      <c r="AM865" s="88">
        <f t="shared" si="1315"/>
        <v>107.92475806500001</v>
      </c>
      <c r="AN865" t="s">
        <v>2826</v>
      </c>
      <c r="AO865" s="88" t="s">
        <v>2722</v>
      </c>
    </row>
    <row r="866" spans="1:41" ht="19.5" customHeight="1">
      <c r="A866" s="745" t="s">
        <v>193</v>
      </c>
      <c r="B866" t="str">
        <f t="shared" ref="B866" si="1356">+CONCATENATE(A866,"*",AH866)</f>
        <v>702020*30</v>
      </c>
      <c r="D866" s="42" t="s">
        <v>1057</v>
      </c>
      <c r="E866" s="187"/>
      <c r="F866" s="407"/>
      <c r="G866" s="226">
        <v>50</v>
      </c>
      <c r="H866" s="304"/>
      <c r="I866" s="406"/>
      <c r="J866" s="406"/>
      <c r="K866" s="58" t="s">
        <v>2604</v>
      </c>
      <c r="L866" s="63" t="s">
        <v>2618</v>
      </c>
      <c r="M866" s="16"/>
      <c r="N866" s="63"/>
      <c r="O866" s="496" t="s">
        <v>2071</v>
      </c>
      <c r="P866" s="63">
        <v>40</v>
      </c>
      <c r="Q866" s="63">
        <v>40</v>
      </c>
      <c r="R866" t="str">
        <f>CONCATENATE(Tableau1[[#This Row],[LONGUEUR UNITE]],"X",Tableau1[[#This Row],[LARGEUR UNITE]])</f>
        <v>40X40</v>
      </c>
      <c r="S866" s="16" t="s">
        <v>2064</v>
      </c>
      <c r="T866" s="16"/>
      <c r="U866" s="63" t="s">
        <v>2231</v>
      </c>
      <c r="V866" s="63" t="s">
        <v>2079</v>
      </c>
      <c r="W866" s="45" t="s">
        <v>2592</v>
      </c>
      <c r="X866" s="45"/>
      <c r="Y866" s="6" t="s">
        <v>194</v>
      </c>
      <c r="Z866" s="18">
        <v>16</v>
      </c>
      <c r="AA866" s="92">
        <v>800</v>
      </c>
      <c r="AB866" s="271">
        <v>6</v>
      </c>
      <c r="AC866" s="271">
        <v>5</v>
      </c>
      <c r="AD866" s="271">
        <v>30</v>
      </c>
      <c r="AE866" s="278">
        <f t="shared" ref="AE866" si="1357">AF866/Z866</f>
        <v>20.927250000000001</v>
      </c>
      <c r="AF866" s="268">
        <v>334.83600000000001</v>
      </c>
      <c r="AG866" s="278">
        <f t="shared" si="1311"/>
        <v>418.54500000000002</v>
      </c>
      <c r="AH866" s="472">
        <v>30</v>
      </c>
      <c r="AI866" s="404">
        <f t="shared" si="1312"/>
        <v>1</v>
      </c>
      <c r="AJ866" s="727">
        <v>0.76864500000000002</v>
      </c>
      <c r="AK866" s="88">
        <f t="shared" si="1313"/>
        <v>4.8416239237499994</v>
      </c>
      <c r="AL866" s="88">
        <f t="shared" si="1314"/>
        <v>77.46598277999999</v>
      </c>
      <c r="AM866" s="88">
        <f t="shared" si="1315"/>
        <v>96.832478474999988</v>
      </c>
      <c r="AN866" t="s">
        <v>2826</v>
      </c>
      <c r="AO866" s="88" t="s">
        <v>2722</v>
      </c>
    </row>
    <row r="867" spans="1:41" ht="19.5" customHeight="1">
      <c r="A867" s="745" t="s">
        <v>193</v>
      </c>
      <c r="B867" t="str">
        <f t="shared" ref="B867" si="1358">+CONCATENATE(A867,"*",AH867)</f>
        <v>702020*90</v>
      </c>
      <c r="D867" s="42" t="s">
        <v>1057</v>
      </c>
      <c r="E867" s="187"/>
      <c r="F867" s="407"/>
      <c r="G867" s="226">
        <v>50</v>
      </c>
      <c r="H867" s="304"/>
      <c r="I867" s="406"/>
      <c r="J867" s="406"/>
      <c r="K867" s="58" t="s">
        <v>2604</v>
      </c>
      <c r="L867" s="63" t="s">
        <v>2618</v>
      </c>
      <c r="M867" s="16"/>
      <c r="N867" s="63"/>
      <c r="O867" s="496" t="s">
        <v>2071</v>
      </c>
      <c r="P867" s="63">
        <v>40</v>
      </c>
      <c r="Q867" s="63">
        <v>40</v>
      </c>
      <c r="R867" t="str">
        <f>CONCATENATE(Tableau1[[#This Row],[LONGUEUR UNITE]],"X",Tableau1[[#This Row],[LARGEUR UNITE]])</f>
        <v>40X40</v>
      </c>
      <c r="S867" s="16" t="s">
        <v>2064</v>
      </c>
      <c r="T867" s="16"/>
      <c r="U867" s="63" t="s">
        <v>2231</v>
      </c>
      <c r="V867" s="63" t="s">
        <v>2079</v>
      </c>
      <c r="W867" s="45" t="s">
        <v>2592</v>
      </c>
      <c r="X867" s="45"/>
      <c r="Y867" s="6" t="s">
        <v>194</v>
      </c>
      <c r="Z867" s="18">
        <v>16</v>
      </c>
      <c r="AA867" s="92">
        <v>800</v>
      </c>
      <c r="AB867" s="271">
        <v>6</v>
      </c>
      <c r="AC867" s="271">
        <v>5</v>
      </c>
      <c r="AD867" s="271">
        <v>30</v>
      </c>
      <c r="AE867" s="278">
        <f t="shared" ref="AE867" si="1359">AF867/Z867</f>
        <v>20.927250000000001</v>
      </c>
      <c r="AF867" s="268">
        <v>334.83600000000001</v>
      </c>
      <c r="AG867" s="278">
        <f t="shared" si="1311"/>
        <v>418.54500000000002</v>
      </c>
      <c r="AH867" s="472">
        <v>90</v>
      </c>
      <c r="AI867" s="404">
        <f t="shared" si="1312"/>
        <v>3</v>
      </c>
      <c r="AJ867" s="727">
        <v>0.77358199999999999</v>
      </c>
      <c r="AK867" s="88">
        <f t="shared" si="1313"/>
        <v>4.7383060905000001</v>
      </c>
      <c r="AL867" s="88">
        <f t="shared" si="1314"/>
        <v>75.812897448000001</v>
      </c>
      <c r="AM867" s="88">
        <f t="shared" si="1315"/>
        <v>94.766121810000001</v>
      </c>
      <c r="AN867" t="s">
        <v>2826</v>
      </c>
      <c r="AO867" s="88" t="s">
        <v>2722</v>
      </c>
    </row>
    <row r="868" spans="1:41" ht="19.5" customHeight="1">
      <c r="A868" s="745" t="s">
        <v>193</v>
      </c>
      <c r="B868" t="str">
        <f t="shared" ref="B868" si="1360">+CONCATENATE(A868,"*",AH868)</f>
        <v>702020*180</v>
      </c>
      <c r="D868" s="42" t="s">
        <v>1057</v>
      </c>
      <c r="E868" s="187"/>
      <c r="F868" s="407"/>
      <c r="G868" s="226">
        <v>50</v>
      </c>
      <c r="H868" s="304"/>
      <c r="I868" s="406"/>
      <c r="J868" s="406"/>
      <c r="K868" s="58" t="s">
        <v>2604</v>
      </c>
      <c r="L868" s="63" t="s">
        <v>2618</v>
      </c>
      <c r="M868" s="16"/>
      <c r="N868" s="63"/>
      <c r="O868" s="496" t="s">
        <v>2071</v>
      </c>
      <c r="P868" s="63">
        <v>40</v>
      </c>
      <c r="Q868" s="63">
        <v>40</v>
      </c>
      <c r="R868" t="str">
        <f>CONCATENATE(Tableau1[[#This Row],[LONGUEUR UNITE]],"X",Tableau1[[#This Row],[LARGEUR UNITE]])</f>
        <v>40X40</v>
      </c>
      <c r="S868" s="16" t="s">
        <v>2064</v>
      </c>
      <c r="T868" s="16"/>
      <c r="U868" s="63" t="s">
        <v>2231</v>
      </c>
      <c r="V868" s="63" t="s">
        <v>2079</v>
      </c>
      <c r="W868" s="45" t="s">
        <v>2592</v>
      </c>
      <c r="X868" s="45"/>
      <c r="Y868" s="6" t="s">
        <v>194</v>
      </c>
      <c r="Z868" s="18">
        <v>16</v>
      </c>
      <c r="AA868" s="92">
        <v>800</v>
      </c>
      <c r="AB868" s="271">
        <v>6</v>
      </c>
      <c r="AC868" s="271">
        <v>5</v>
      </c>
      <c r="AD868" s="271">
        <v>30</v>
      </c>
      <c r="AE868" s="278">
        <f t="shared" ref="AE868" si="1361">AF868/Z868</f>
        <v>20.927250000000001</v>
      </c>
      <c r="AF868" s="268">
        <v>334.83600000000001</v>
      </c>
      <c r="AG868" s="278">
        <f t="shared" si="1311"/>
        <v>418.54500000000002</v>
      </c>
      <c r="AH868" s="472">
        <v>180</v>
      </c>
      <c r="AI868" s="404">
        <f t="shared" si="1312"/>
        <v>6</v>
      </c>
      <c r="AJ868" s="727">
        <v>0.77595100000000006</v>
      </c>
      <c r="AK868" s="88">
        <f t="shared" si="1313"/>
        <v>4.68872943525</v>
      </c>
      <c r="AL868" s="88">
        <f t="shared" si="1314"/>
        <v>75.019670963999999</v>
      </c>
      <c r="AM868" s="88">
        <f t="shared" si="1315"/>
        <v>93.774588704999999</v>
      </c>
      <c r="AN868" t="s">
        <v>2826</v>
      </c>
      <c r="AO868" s="88" t="s">
        <v>2722</v>
      </c>
    </row>
    <row r="869" spans="1:41" ht="19.5" customHeight="1">
      <c r="A869" s="745" t="s">
        <v>193</v>
      </c>
      <c r="B869" t="str">
        <f t="shared" ref="B869" si="1362">+CONCATENATE(A869,"*",AH869)</f>
        <v>702020*450</v>
      </c>
      <c r="D869" s="42" t="s">
        <v>1057</v>
      </c>
      <c r="E869" s="187"/>
      <c r="F869" s="407"/>
      <c r="G869" s="226">
        <v>50</v>
      </c>
      <c r="H869" s="304"/>
      <c r="I869" s="406"/>
      <c r="J869" s="406"/>
      <c r="K869" s="58" t="s">
        <v>2604</v>
      </c>
      <c r="L869" s="63" t="s">
        <v>2618</v>
      </c>
      <c r="M869" s="16"/>
      <c r="N869" s="63"/>
      <c r="O869" s="496" t="s">
        <v>2071</v>
      </c>
      <c r="P869" s="63">
        <v>40</v>
      </c>
      <c r="Q869" s="63">
        <v>40</v>
      </c>
      <c r="R869" t="str">
        <f>CONCATENATE(Tableau1[[#This Row],[LONGUEUR UNITE]],"X",Tableau1[[#This Row],[LARGEUR UNITE]])</f>
        <v>40X40</v>
      </c>
      <c r="S869" s="16" t="s">
        <v>2064</v>
      </c>
      <c r="T869" s="16"/>
      <c r="U869" s="63" t="s">
        <v>2231</v>
      </c>
      <c r="V869" s="63" t="s">
        <v>2079</v>
      </c>
      <c r="W869" s="45" t="s">
        <v>2592</v>
      </c>
      <c r="X869" s="45"/>
      <c r="Y869" s="6" t="s">
        <v>194</v>
      </c>
      <c r="Z869" s="18">
        <v>16</v>
      </c>
      <c r="AA869" s="92">
        <v>800</v>
      </c>
      <c r="AB869" s="271">
        <v>6</v>
      </c>
      <c r="AC869" s="271">
        <v>5</v>
      </c>
      <c r="AD869" s="271">
        <v>30</v>
      </c>
      <c r="AE869" s="278">
        <f t="shared" ref="AE869" si="1363">AF869/Z869</f>
        <v>20.927250000000001</v>
      </c>
      <c r="AF869" s="268">
        <v>334.83600000000001</v>
      </c>
      <c r="AG869" s="278">
        <f t="shared" si="1311"/>
        <v>418.54500000000002</v>
      </c>
      <c r="AH869" s="472">
        <v>450</v>
      </c>
      <c r="AI869" s="404">
        <f t="shared" si="1312"/>
        <v>15</v>
      </c>
      <c r="AJ869" s="727">
        <v>0.78081999999999996</v>
      </c>
      <c r="AK869" s="88">
        <f t="shared" si="1313"/>
        <v>4.5868346550000005</v>
      </c>
      <c r="AL869" s="88">
        <f t="shared" si="1314"/>
        <v>73.389354480000009</v>
      </c>
      <c r="AM869" s="88">
        <f t="shared" si="1315"/>
        <v>91.736693100000011</v>
      </c>
      <c r="AN869" t="s">
        <v>2826</v>
      </c>
      <c r="AO869" s="88" t="s">
        <v>2722</v>
      </c>
    </row>
    <row r="870" spans="1:41" ht="19.5" customHeight="1">
      <c r="A870" s="745" t="s">
        <v>207</v>
      </c>
      <c r="B870" t="str">
        <f t="shared" si="1309"/>
        <v>702760*1</v>
      </c>
      <c r="D870" s="42" t="s">
        <v>1075</v>
      </c>
      <c r="E870" s="187"/>
      <c r="F870" s="407"/>
      <c r="G870" s="226">
        <v>50</v>
      </c>
      <c r="H870" s="304"/>
      <c r="I870" s="406"/>
      <c r="J870" s="406"/>
      <c r="K870" s="58" t="s">
        <v>2604</v>
      </c>
      <c r="L870" s="63" t="s">
        <v>2618</v>
      </c>
      <c r="M870" s="16"/>
      <c r="N870" s="63"/>
      <c r="O870" s="63" t="s">
        <v>2071</v>
      </c>
      <c r="P870" s="63">
        <v>40</v>
      </c>
      <c r="Q870" s="63">
        <v>40</v>
      </c>
      <c r="R870" t="str">
        <f>CONCATENATE(Tableau1[[#This Row],[LONGUEUR UNITE]],"X",Tableau1[[#This Row],[LARGEUR UNITE]])</f>
        <v>40X40</v>
      </c>
      <c r="S870" s="16" t="s">
        <v>2064</v>
      </c>
      <c r="T870" s="16"/>
      <c r="U870" s="63" t="s">
        <v>2231</v>
      </c>
      <c r="V870" s="63" t="s">
        <v>2080</v>
      </c>
      <c r="W870" s="45" t="s">
        <v>2592</v>
      </c>
      <c r="X870" s="45"/>
      <c r="Y870" s="6" t="s">
        <v>208</v>
      </c>
      <c r="Z870" s="18">
        <v>16</v>
      </c>
      <c r="AA870" s="92">
        <v>800</v>
      </c>
      <c r="AB870" s="271">
        <v>6</v>
      </c>
      <c r="AC870" s="271">
        <v>5</v>
      </c>
      <c r="AD870" s="271">
        <v>30</v>
      </c>
      <c r="AE870" s="278">
        <f t="shared" si="1310"/>
        <v>20.927250000000001</v>
      </c>
      <c r="AF870" s="268">
        <v>334.83600000000001</v>
      </c>
      <c r="AG870" s="278">
        <f t="shared" si="1311"/>
        <v>418.54500000000002</v>
      </c>
      <c r="AH870" s="404">
        <v>1</v>
      </c>
      <c r="AI870" s="404">
        <f t="shared" si="1312"/>
        <v>3.3333333333333333E-2</v>
      </c>
      <c r="AJ870" s="727">
        <v>0.742143</v>
      </c>
      <c r="AK870" s="88">
        <f t="shared" si="1313"/>
        <v>5.3962379032500003</v>
      </c>
      <c r="AL870" s="88">
        <f t="shared" si="1314"/>
        <v>86.339806452000005</v>
      </c>
      <c r="AM870" s="88">
        <f t="shared" si="1315"/>
        <v>107.92475806500001</v>
      </c>
      <c r="AN870" t="s">
        <v>2826</v>
      </c>
      <c r="AO870" s="88" t="s">
        <v>2722</v>
      </c>
    </row>
    <row r="871" spans="1:41" ht="19.5" customHeight="1">
      <c r="A871" s="745" t="s">
        <v>207</v>
      </c>
      <c r="B871" t="str">
        <f t="shared" ref="B871" si="1364">+CONCATENATE(A871,"*",AH871)</f>
        <v>702760*30</v>
      </c>
      <c r="D871" s="42" t="s">
        <v>1075</v>
      </c>
      <c r="E871" s="187"/>
      <c r="F871" s="407"/>
      <c r="G871" s="226">
        <v>50</v>
      </c>
      <c r="H871" s="304"/>
      <c r="I871" s="406"/>
      <c r="J871" s="406"/>
      <c r="K871" s="58" t="s">
        <v>2604</v>
      </c>
      <c r="L871" s="63" t="s">
        <v>2618</v>
      </c>
      <c r="M871" s="16"/>
      <c r="N871" s="63"/>
      <c r="O871" s="63" t="s">
        <v>2071</v>
      </c>
      <c r="P871" s="63">
        <v>40</v>
      </c>
      <c r="Q871" s="63">
        <v>40</v>
      </c>
      <c r="R871" t="str">
        <f>CONCATENATE(Tableau1[[#This Row],[LONGUEUR UNITE]],"X",Tableau1[[#This Row],[LARGEUR UNITE]])</f>
        <v>40X40</v>
      </c>
      <c r="S871" s="16" t="s">
        <v>2064</v>
      </c>
      <c r="T871" s="16"/>
      <c r="U871" s="63" t="s">
        <v>2231</v>
      </c>
      <c r="V871" s="63" t="s">
        <v>2080</v>
      </c>
      <c r="W871" s="45" t="s">
        <v>2592</v>
      </c>
      <c r="X871" s="45"/>
      <c r="Y871" s="6" t="s">
        <v>208</v>
      </c>
      <c r="Z871" s="18">
        <v>16</v>
      </c>
      <c r="AA871" s="92">
        <v>800</v>
      </c>
      <c r="AB871" s="271">
        <v>6</v>
      </c>
      <c r="AC871" s="271">
        <v>5</v>
      </c>
      <c r="AD871" s="271">
        <v>30</v>
      </c>
      <c r="AE871" s="278">
        <f t="shared" ref="AE871" si="1365">AF871/Z871</f>
        <v>20.927250000000001</v>
      </c>
      <c r="AF871" s="268">
        <v>334.83600000000001</v>
      </c>
      <c r="AG871" s="278">
        <f t="shared" si="1311"/>
        <v>418.54500000000002</v>
      </c>
      <c r="AH871" s="404">
        <v>30</v>
      </c>
      <c r="AI871" s="404">
        <f t="shared" si="1312"/>
        <v>1</v>
      </c>
      <c r="AJ871" s="727">
        <v>0.76864500000000002</v>
      </c>
      <c r="AK871" s="88">
        <f t="shared" si="1313"/>
        <v>4.8416239237499994</v>
      </c>
      <c r="AL871" s="88">
        <f t="shared" si="1314"/>
        <v>77.46598277999999</v>
      </c>
      <c r="AM871" s="88">
        <f t="shared" si="1315"/>
        <v>96.832478474999988</v>
      </c>
      <c r="AN871" t="s">
        <v>2826</v>
      </c>
      <c r="AO871" s="88" t="s">
        <v>2722</v>
      </c>
    </row>
    <row r="872" spans="1:41" ht="19.5" customHeight="1">
      <c r="A872" s="745" t="s">
        <v>207</v>
      </c>
      <c r="B872" t="str">
        <f t="shared" ref="B872" si="1366">+CONCATENATE(A872,"*",AH872)</f>
        <v>702760*90</v>
      </c>
      <c r="D872" s="42" t="s">
        <v>1075</v>
      </c>
      <c r="E872" s="187"/>
      <c r="F872" s="407"/>
      <c r="G872" s="226">
        <v>50</v>
      </c>
      <c r="H872" s="304"/>
      <c r="I872" s="406"/>
      <c r="J872" s="406"/>
      <c r="K872" s="58" t="s">
        <v>2604</v>
      </c>
      <c r="L872" s="63" t="s">
        <v>2618</v>
      </c>
      <c r="M872" s="16"/>
      <c r="N872" s="63"/>
      <c r="O872" s="63" t="s">
        <v>2071</v>
      </c>
      <c r="P872" s="63">
        <v>40</v>
      </c>
      <c r="Q872" s="63">
        <v>40</v>
      </c>
      <c r="R872" t="str">
        <f>CONCATENATE(Tableau1[[#This Row],[LONGUEUR UNITE]],"X",Tableau1[[#This Row],[LARGEUR UNITE]])</f>
        <v>40X40</v>
      </c>
      <c r="S872" s="16" t="s">
        <v>2064</v>
      </c>
      <c r="T872" s="16"/>
      <c r="U872" s="63" t="s">
        <v>2231</v>
      </c>
      <c r="V872" s="63" t="s">
        <v>2080</v>
      </c>
      <c r="W872" s="45" t="s">
        <v>2592</v>
      </c>
      <c r="X872" s="45"/>
      <c r="Y872" s="6" t="s">
        <v>208</v>
      </c>
      <c r="Z872" s="18">
        <v>16</v>
      </c>
      <c r="AA872" s="92">
        <v>800</v>
      </c>
      <c r="AB872" s="271">
        <v>6</v>
      </c>
      <c r="AC872" s="271">
        <v>5</v>
      </c>
      <c r="AD872" s="271">
        <v>30</v>
      </c>
      <c r="AE872" s="278">
        <f t="shared" ref="AE872" si="1367">AF872/Z872</f>
        <v>20.927250000000001</v>
      </c>
      <c r="AF872" s="268">
        <v>334.83600000000001</v>
      </c>
      <c r="AG872" s="278">
        <f t="shared" si="1311"/>
        <v>418.54500000000002</v>
      </c>
      <c r="AH872" s="404">
        <v>90</v>
      </c>
      <c r="AI872" s="404">
        <f t="shared" si="1312"/>
        <v>3</v>
      </c>
      <c r="AJ872" s="727">
        <v>0.77358199999999999</v>
      </c>
      <c r="AK872" s="88">
        <f t="shared" si="1313"/>
        <v>4.7383060905000001</v>
      </c>
      <c r="AL872" s="88">
        <f t="shared" si="1314"/>
        <v>75.812897448000001</v>
      </c>
      <c r="AM872" s="88">
        <f t="shared" si="1315"/>
        <v>94.766121810000001</v>
      </c>
      <c r="AN872" t="s">
        <v>2826</v>
      </c>
      <c r="AO872" s="88" t="s">
        <v>2722</v>
      </c>
    </row>
    <row r="873" spans="1:41" ht="19.5" customHeight="1">
      <c r="A873" s="745" t="s">
        <v>207</v>
      </c>
      <c r="B873" t="str">
        <f t="shared" ref="B873" si="1368">+CONCATENATE(A873,"*",AH873)</f>
        <v>702760*180</v>
      </c>
      <c r="D873" s="42" t="s">
        <v>1075</v>
      </c>
      <c r="E873" s="187"/>
      <c r="F873" s="407"/>
      <c r="G873" s="226">
        <v>50</v>
      </c>
      <c r="H873" s="304"/>
      <c r="I873" s="406"/>
      <c r="J873" s="406"/>
      <c r="K873" s="58" t="s">
        <v>2604</v>
      </c>
      <c r="L873" s="63" t="s">
        <v>2618</v>
      </c>
      <c r="M873" s="16"/>
      <c r="N873" s="63"/>
      <c r="O873" s="63" t="s">
        <v>2071</v>
      </c>
      <c r="P873" s="63">
        <v>40</v>
      </c>
      <c r="Q873" s="63">
        <v>40</v>
      </c>
      <c r="R873" t="str">
        <f>CONCATENATE(Tableau1[[#This Row],[LONGUEUR UNITE]],"X",Tableau1[[#This Row],[LARGEUR UNITE]])</f>
        <v>40X40</v>
      </c>
      <c r="S873" s="16" t="s">
        <v>2064</v>
      </c>
      <c r="T873" s="16"/>
      <c r="U873" s="63" t="s">
        <v>2231</v>
      </c>
      <c r="V873" s="63" t="s">
        <v>2080</v>
      </c>
      <c r="W873" s="45" t="s">
        <v>2592</v>
      </c>
      <c r="X873" s="45"/>
      <c r="Y873" s="6" t="s">
        <v>208</v>
      </c>
      <c r="Z873" s="18">
        <v>16</v>
      </c>
      <c r="AA873" s="92">
        <v>800</v>
      </c>
      <c r="AB873" s="271">
        <v>6</v>
      </c>
      <c r="AC873" s="271">
        <v>5</v>
      </c>
      <c r="AD873" s="271">
        <v>30</v>
      </c>
      <c r="AE873" s="278">
        <f t="shared" ref="AE873" si="1369">AF873/Z873</f>
        <v>20.927250000000001</v>
      </c>
      <c r="AF873" s="268">
        <v>334.83600000000001</v>
      </c>
      <c r="AG873" s="278">
        <f t="shared" si="1311"/>
        <v>418.54500000000002</v>
      </c>
      <c r="AH873" s="404">
        <v>180</v>
      </c>
      <c r="AI873" s="404">
        <f t="shared" si="1312"/>
        <v>6</v>
      </c>
      <c r="AJ873" s="727">
        <v>0.77595100000000006</v>
      </c>
      <c r="AK873" s="88">
        <f t="shared" si="1313"/>
        <v>4.68872943525</v>
      </c>
      <c r="AL873" s="88">
        <f t="shared" si="1314"/>
        <v>75.019670963999999</v>
      </c>
      <c r="AM873" s="88">
        <f t="shared" si="1315"/>
        <v>93.774588704999999</v>
      </c>
      <c r="AN873" t="s">
        <v>2826</v>
      </c>
      <c r="AO873" s="88" t="s">
        <v>2722</v>
      </c>
    </row>
    <row r="874" spans="1:41" ht="19.5" customHeight="1">
      <c r="A874" s="745" t="s">
        <v>207</v>
      </c>
      <c r="B874" t="str">
        <f t="shared" ref="B874" si="1370">+CONCATENATE(A874,"*",AH874)</f>
        <v>702760*450</v>
      </c>
      <c r="D874" s="42" t="s">
        <v>1075</v>
      </c>
      <c r="E874" s="187"/>
      <c r="F874" s="407"/>
      <c r="G874" s="226">
        <v>50</v>
      </c>
      <c r="H874" s="304"/>
      <c r="I874" s="406"/>
      <c r="J874" s="406"/>
      <c r="K874" s="58" t="s">
        <v>2604</v>
      </c>
      <c r="L874" s="63" t="s">
        <v>2618</v>
      </c>
      <c r="M874" s="16"/>
      <c r="N874" s="63"/>
      <c r="O874" s="63" t="s">
        <v>2071</v>
      </c>
      <c r="P874" s="63">
        <v>40</v>
      </c>
      <c r="Q874" s="63">
        <v>40</v>
      </c>
      <c r="R874" t="str">
        <f>CONCATENATE(Tableau1[[#This Row],[LONGUEUR UNITE]],"X",Tableau1[[#This Row],[LARGEUR UNITE]])</f>
        <v>40X40</v>
      </c>
      <c r="S874" s="16" t="s">
        <v>2064</v>
      </c>
      <c r="T874" s="16"/>
      <c r="U874" s="63" t="s">
        <v>2231</v>
      </c>
      <c r="V874" s="63" t="s">
        <v>2080</v>
      </c>
      <c r="W874" s="45" t="s">
        <v>2592</v>
      </c>
      <c r="X874" s="45"/>
      <c r="Y874" s="6" t="s">
        <v>208</v>
      </c>
      <c r="Z874" s="18">
        <v>16</v>
      </c>
      <c r="AA874" s="92">
        <v>800</v>
      </c>
      <c r="AB874" s="271">
        <v>6</v>
      </c>
      <c r="AC874" s="271">
        <v>5</v>
      </c>
      <c r="AD874" s="271">
        <v>30</v>
      </c>
      <c r="AE874" s="278">
        <f t="shared" ref="AE874" si="1371">AF874/Z874</f>
        <v>20.927250000000001</v>
      </c>
      <c r="AF874" s="268">
        <v>334.83600000000001</v>
      </c>
      <c r="AG874" s="278">
        <f t="shared" si="1311"/>
        <v>418.54500000000002</v>
      </c>
      <c r="AH874" s="404">
        <v>450</v>
      </c>
      <c r="AI874" s="404">
        <f t="shared" si="1312"/>
        <v>15</v>
      </c>
      <c r="AJ874" s="727">
        <v>0.78081999999999996</v>
      </c>
      <c r="AK874" s="88">
        <f t="shared" si="1313"/>
        <v>4.5868346550000005</v>
      </c>
      <c r="AL874" s="88">
        <f t="shared" si="1314"/>
        <v>73.389354480000009</v>
      </c>
      <c r="AM874" s="88">
        <f t="shared" si="1315"/>
        <v>91.736693100000011</v>
      </c>
      <c r="AN874" t="s">
        <v>2826</v>
      </c>
      <c r="AO874" s="88" t="s">
        <v>2722</v>
      </c>
    </row>
    <row r="875" spans="1:41" ht="19.5" customHeight="1">
      <c r="A875" s="745" t="s">
        <v>1333</v>
      </c>
      <c r="B875" t="str">
        <f t="shared" si="1309"/>
        <v>702941*1</v>
      </c>
      <c r="D875" s="42" t="s">
        <v>1694</v>
      </c>
      <c r="E875" s="187"/>
      <c r="F875" s="407"/>
      <c r="G875" s="226">
        <v>50</v>
      </c>
      <c r="H875" s="304"/>
      <c r="I875" s="406"/>
      <c r="J875" s="406"/>
      <c r="K875" s="58" t="s">
        <v>2604</v>
      </c>
      <c r="L875" s="63" t="s">
        <v>2618</v>
      </c>
      <c r="M875" s="16"/>
      <c r="N875" s="63"/>
      <c r="O875" s="63" t="s">
        <v>2071</v>
      </c>
      <c r="P875" s="63">
        <v>40</v>
      </c>
      <c r="Q875" s="63">
        <v>40</v>
      </c>
      <c r="R875" t="str">
        <f>CONCATENATE(Tableau1[[#This Row],[LONGUEUR UNITE]],"X",Tableau1[[#This Row],[LARGEUR UNITE]])</f>
        <v>40X40</v>
      </c>
      <c r="S875" s="16" t="s">
        <v>2064</v>
      </c>
      <c r="T875" s="16"/>
      <c r="U875" s="63" t="s">
        <v>2231</v>
      </c>
      <c r="V875" s="63" t="s">
        <v>2237</v>
      </c>
      <c r="W875" s="45" t="s">
        <v>2592</v>
      </c>
      <c r="X875" s="45"/>
      <c r="Y875" s="6" t="s">
        <v>1334</v>
      </c>
      <c r="Z875" s="18">
        <v>16</v>
      </c>
      <c r="AA875" s="92">
        <v>800</v>
      </c>
      <c r="AB875" s="271">
        <v>6</v>
      </c>
      <c r="AC875" s="271">
        <v>5</v>
      </c>
      <c r="AD875" s="271">
        <v>30</v>
      </c>
      <c r="AE875" s="278">
        <f t="shared" si="1310"/>
        <v>20.927250000000001</v>
      </c>
      <c r="AF875" s="268">
        <v>334.83600000000001</v>
      </c>
      <c r="AG875" s="278">
        <f t="shared" si="1311"/>
        <v>418.54500000000002</v>
      </c>
      <c r="AH875" s="404">
        <v>1</v>
      </c>
      <c r="AI875" s="404">
        <f t="shared" si="1312"/>
        <v>3.3333333333333333E-2</v>
      </c>
      <c r="AJ875" s="727">
        <v>0.742143</v>
      </c>
      <c r="AK875" s="88">
        <f t="shared" si="1313"/>
        <v>5.3962379032500003</v>
      </c>
      <c r="AL875" s="88">
        <f t="shared" si="1314"/>
        <v>86.339806452000005</v>
      </c>
      <c r="AM875" s="88">
        <f t="shared" si="1315"/>
        <v>107.92475806500001</v>
      </c>
      <c r="AN875" t="s">
        <v>2826</v>
      </c>
      <c r="AO875" s="88" t="s">
        <v>2722</v>
      </c>
    </row>
    <row r="876" spans="1:41" ht="19.5" customHeight="1">
      <c r="A876" s="745" t="s">
        <v>1333</v>
      </c>
      <c r="B876" t="str">
        <f t="shared" ref="B876" si="1372">+CONCATENATE(A876,"*",AH876)</f>
        <v>702941*30</v>
      </c>
      <c r="D876" s="42" t="s">
        <v>1694</v>
      </c>
      <c r="E876" s="187"/>
      <c r="F876" s="407"/>
      <c r="G876" s="226">
        <v>50</v>
      </c>
      <c r="H876" s="304"/>
      <c r="I876" s="406"/>
      <c r="J876" s="406"/>
      <c r="K876" s="58" t="s">
        <v>2604</v>
      </c>
      <c r="L876" s="63" t="s">
        <v>2618</v>
      </c>
      <c r="M876" s="16"/>
      <c r="N876" s="63"/>
      <c r="O876" s="63" t="s">
        <v>2071</v>
      </c>
      <c r="P876" s="63">
        <v>40</v>
      </c>
      <c r="Q876" s="63">
        <v>40</v>
      </c>
      <c r="R876" t="str">
        <f>CONCATENATE(Tableau1[[#This Row],[LONGUEUR UNITE]],"X",Tableau1[[#This Row],[LARGEUR UNITE]])</f>
        <v>40X40</v>
      </c>
      <c r="S876" s="16" t="s">
        <v>2064</v>
      </c>
      <c r="T876" s="16"/>
      <c r="U876" s="63" t="s">
        <v>2231</v>
      </c>
      <c r="V876" s="63" t="s">
        <v>2237</v>
      </c>
      <c r="W876" s="45" t="s">
        <v>2592</v>
      </c>
      <c r="X876" s="45"/>
      <c r="Y876" s="6" t="s">
        <v>1334</v>
      </c>
      <c r="Z876" s="18">
        <v>16</v>
      </c>
      <c r="AA876" s="92">
        <v>800</v>
      </c>
      <c r="AB876" s="271">
        <v>6</v>
      </c>
      <c r="AC876" s="271">
        <v>5</v>
      </c>
      <c r="AD876" s="271">
        <v>30</v>
      </c>
      <c r="AE876" s="278">
        <f t="shared" ref="AE876" si="1373">AF876/Z876</f>
        <v>20.927250000000001</v>
      </c>
      <c r="AF876" s="268">
        <v>334.83600000000001</v>
      </c>
      <c r="AG876" s="278">
        <f t="shared" si="1311"/>
        <v>418.54500000000002</v>
      </c>
      <c r="AH876" s="404">
        <v>30</v>
      </c>
      <c r="AI876" s="404">
        <f t="shared" si="1312"/>
        <v>1</v>
      </c>
      <c r="AJ876" s="727">
        <v>0.76864500000000002</v>
      </c>
      <c r="AK876" s="88">
        <f t="shared" si="1313"/>
        <v>4.8416239237499994</v>
      </c>
      <c r="AL876" s="88">
        <f t="shared" si="1314"/>
        <v>77.46598277999999</v>
      </c>
      <c r="AM876" s="88">
        <f t="shared" si="1315"/>
        <v>96.832478474999988</v>
      </c>
      <c r="AN876" t="s">
        <v>2826</v>
      </c>
      <c r="AO876" s="88" t="s">
        <v>2722</v>
      </c>
    </row>
    <row r="877" spans="1:41" ht="19.5" customHeight="1">
      <c r="A877" s="745" t="s">
        <v>1333</v>
      </c>
      <c r="B877" t="str">
        <f t="shared" ref="B877" si="1374">+CONCATENATE(A877,"*",AH877)</f>
        <v>702941*90</v>
      </c>
      <c r="D877" s="42" t="s">
        <v>1694</v>
      </c>
      <c r="E877" s="187"/>
      <c r="F877" s="407"/>
      <c r="G877" s="226">
        <v>50</v>
      </c>
      <c r="H877" s="304"/>
      <c r="I877" s="406"/>
      <c r="J877" s="406"/>
      <c r="K877" s="58" t="s">
        <v>2604</v>
      </c>
      <c r="L877" s="63" t="s">
        <v>2618</v>
      </c>
      <c r="M877" s="16"/>
      <c r="N877" s="63"/>
      <c r="O877" s="63" t="s">
        <v>2071</v>
      </c>
      <c r="P877" s="63">
        <v>40</v>
      </c>
      <c r="Q877" s="63">
        <v>40</v>
      </c>
      <c r="R877" t="str">
        <f>CONCATENATE(Tableau1[[#This Row],[LONGUEUR UNITE]],"X",Tableau1[[#This Row],[LARGEUR UNITE]])</f>
        <v>40X40</v>
      </c>
      <c r="S877" s="16" t="s">
        <v>2064</v>
      </c>
      <c r="T877" s="16"/>
      <c r="U877" s="63" t="s">
        <v>2231</v>
      </c>
      <c r="V877" s="63" t="s">
        <v>2237</v>
      </c>
      <c r="W877" s="45" t="s">
        <v>2592</v>
      </c>
      <c r="X877" s="45"/>
      <c r="Y877" s="6" t="s">
        <v>1334</v>
      </c>
      <c r="Z877" s="18">
        <v>16</v>
      </c>
      <c r="AA877" s="92">
        <v>800</v>
      </c>
      <c r="AB877" s="271">
        <v>6</v>
      </c>
      <c r="AC877" s="271">
        <v>5</v>
      </c>
      <c r="AD877" s="271">
        <v>30</v>
      </c>
      <c r="AE877" s="278">
        <f t="shared" ref="AE877" si="1375">AF877/Z877</f>
        <v>20.927250000000001</v>
      </c>
      <c r="AF877" s="268">
        <v>334.83600000000001</v>
      </c>
      <c r="AG877" s="278">
        <f t="shared" si="1311"/>
        <v>418.54500000000002</v>
      </c>
      <c r="AH877" s="404">
        <v>90</v>
      </c>
      <c r="AI877" s="404">
        <f t="shared" si="1312"/>
        <v>3</v>
      </c>
      <c r="AJ877" s="727">
        <v>0.77358199999999999</v>
      </c>
      <c r="AK877" s="88">
        <f t="shared" si="1313"/>
        <v>4.7383060905000001</v>
      </c>
      <c r="AL877" s="88">
        <f t="shared" si="1314"/>
        <v>75.812897448000001</v>
      </c>
      <c r="AM877" s="88">
        <f t="shared" si="1315"/>
        <v>94.766121810000001</v>
      </c>
      <c r="AN877" t="s">
        <v>2826</v>
      </c>
      <c r="AO877" s="88" t="s">
        <v>2722</v>
      </c>
    </row>
    <row r="878" spans="1:41" ht="19.5" customHeight="1">
      <c r="A878" s="745" t="s">
        <v>1333</v>
      </c>
      <c r="B878" t="str">
        <f t="shared" ref="B878" si="1376">+CONCATENATE(A878,"*",AH878)</f>
        <v>702941*180</v>
      </c>
      <c r="D878" s="42" t="s">
        <v>1694</v>
      </c>
      <c r="E878" s="187"/>
      <c r="F878" s="407"/>
      <c r="G878" s="226">
        <v>50</v>
      </c>
      <c r="H878" s="304"/>
      <c r="I878" s="406"/>
      <c r="J878" s="406"/>
      <c r="K878" s="58" t="s">
        <v>2604</v>
      </c>
      <c r="L878" s="63" t="s">
        <v>2618</v>
      </c>
      <c r="M878" s="16"/>
      <c r="N878" s="63"/>
      <c r="O878" s="63" t="s">
        <v>2071</v>
      </c>
      <c r="P878" s="63">
        <v>40</v>
      </c>
      <c r="Q878" s="63">
        <v>40</v>
      </c>
      <c r="R878" t="str">
        <f>CONCATENATE(Tableau1[[#This Row],[LONGUEUR UNITE]],"X",Tableau1[[#This Row],[LARGEUR UNITE]])</f>
        <v>40X40</v>
      </c>
      <c r="S878" s="16" t="s">
        <v>2064</v>
      </c>
      <c r="T878" s="16"/>
      <c r="U878" s="63" t="s">
        <v>2231</v>
      </c>
      <c r="V878" s="63" t="s">
        <v>2237</v>
      </c>
      <c r="W878" s="45" t="s">
        <v>2592</v>
      </c>
      <c r="X878" s="45"/>
      <c r="Y878" s="6" t="s">
        <v>1334</v>
      </c>
      <c r="Z878" s="18">
        <v>16</v>
      </c>
      <c r="AA878" s="92">
        <v>800</v>
      </c>
      <c r="AB878" s="271">
        <v>6</v>
      </c>
      <c r="AC878" s="271">
        <v>5</v>
      </c>
      <c r="AD878" s="271">
        <v>30</v>
      </c>
      <c r="AE878" s="278">
        <f t="shared" ref="AE878" si="1377">AF878/Z878</f>
        <v>20.927250000000001</v>
      </c>
      <c r="AF878" s="268">
        <v>334.83600000000001</v>
      </c>
      <c r="AG878" s="278">
        <f t="shared" si="1311"/>
        <v>418.54500000000002</v>
      </c>
      <c r="AH878" s="404">
        <v>180</v>
      </c>
      <c r="AI878" s="404">
        <f t="shared" si="1312"/>
        <v>6</v>
      </c>
      <c r="AJ878" s="727">
        <v>0.77595100000000006</v>
      </c>
      <c r="AK878" s="88">
        <f t="shared" si="1313"/>
        <v>4.68872943525</v>
      </c>
      <c r="AL878" s="88">
        <f t="shared" si="1314"/>
        <v>75.019670963999999</v>
      </c>
      <c r="AM878" s="88">
        <f t="shared" si="1315"/>
        <v>93.774588704999999</v>
      </c>
      <c r="AN878" t="s">
        <v>2826</v>
      </c>
      <c r="AO878" s="88" t="s">
        <v>2722</v>
      </c>
    </row>
    <row r="879" spans="1:41" ht="19.5" customHeight="1">
      <c r="A879" s="745" t="s">
        <v>1333</v>
      </c>
      <c r="B879" t="str">
        <f t="shared" ref="B879" si="1378">+CONCATENATE(A879,"*",AH879)</f>
        <v>702941*450</v>
      </c>
      <c r="D879" s="42" t="s">
        <v>1694</v>
      </c>
      <c r="E879" s="187"/>
      <c r="F879" s="407"/>
      <c r="G879" s="226">
        <v>50</v>
      </c>
      <c r="H879" s="304"/>
      <c r="I879" s="406"/>
      <c r="J879" s="406"/>
      <c r="K879" s="58" t="s">
        <v>2604</v>
      </c>
      <c r="L879" s="63" t="s">
        <v>2618</v>
      </c>
      <c r="M879" s="16"/>
      <c r="N879" s="63"/>
      <c r="O879" s="63" t="s">
        <v>2071</v>
      </c>
      <c r="P879" s="63">
        <v>40</v>
      </c>
      <c r="Q879" s="63">
        <v>40</v>
      </c>
      <c r="R879" t="str">
        <f>CONCATENATE(Tableau1[[#This Row],[LONGUEUR UNITE]],"X",Tableau1[[#This Row],[LARGEUR UNITE]])</f>
        <v>40X40</v>
      </c>
      <c r="S879" s="16" t="s">
        <v>2064</v>
      </c>
      <c r="T879" s="16"/>
      <c r="U879" s="63" t="s">
        <v>2231</v>
      </c>
      <c r="V879" s="63" t="s">
        <v>2237</v>
      </c>
      <c r="W879" s="45" t="s">
        <v>2592</v>
      </c>
      <c r="X879" s="45"/>
      <c r="Y879" s="6" t="s">
        <v>1334</v>
      </c>
      <c r="Z879" s="18">
        <v>16</v>
      </c>
      <c r="AA879" s="92">
        <v>800</v>
      </c>
      <c r="AB879" s="271">
        <v>6</v>
      </c>
      <c r="AC879" s="271">
        <v>5</v>
      </c>
      <c r="AD879" s="271">
        <v>30</v>
      </c>
      <c r="AE879" s="278">
        <f t="shared" ref="AE879" si="1379">AF879/Z879</f>
        <v>20.927250000000001</v>
      </c>
      <c r="AF879" s="268">
        <v>334.83600000000001</v>
      </c>
      <c r="AG879" s="278">
        <f t="shared" si="1311"/>
        <v>418.54500000000002</v>
      </c>
      <c r="AH879" s="404">
        <v>450</v>
      </c>
      <c r="AI879" s="404">
        <f t="shared" si="1312"/>
        <v>15</v>
      </c>
      <c r="AJ879" s="727">
        <v>0.78081999999999996</v>
      </c>
      <c r="AK879" s="88">
        <f t="shared" si="1313"/>
        <v>4.5868346550000005</v>
      </c>
      <c r="AL879" s="88">
        <f t="shared" si="1314"/>
        <v>73.389354480000009</v>
      </c>
      <c r="AM879" s="88">
        <f t="shared" si="1315"/>
        <v>91.736693100000011</v>
      </c>
      <c r="AN879" t="s">
        <v>2826</v>
      </c>
      <c r="AO879" s="88" t="s">
        <v>2722</v>
      </c>
    </row>
    <row r="880" spans="1:41" s="5" customFormat="1" ht="19.5" customHeight="1">
      <c r="A880" s="745" t="s">
        <v>209</v>
      </c>
      <c r="B880" t="str">
        <f t="shared" si="1309"/>
        <v>702240*1</v>
      </c>
      <c r="C880"/>
      <c r="D880" s="42" t="s">
        <v>1065</v>
      </c>
      <c r="E880" s="187"/>
      <c r="F880" s="407"/>
      <c r="G880" s="226">
        <v>50</v>
      </c>
      <c r="H880" s="304"/>
      <c r="I880" s="406"/>
      <c r="J880" s="406"/>
      <c r="K880" s="58" t="s">
        <v>2604</v>
      </c>
      <c r="L880" s="63" t="s">
        <v>2618</v>
      </c>
      <c r="M880" s="16"/>
      <c r="N880" s="63"/>
      <c r="O880" s="63" t="s">
        <v>2071</v>
      </c>
      <c r="P880" s="63">
        <v>40</v>
      </c>
      <c r="Q880" s="63">
        <v>40</v>
      </c>
      <c r="R880" t="str">
        <f>CONCATENATE(Tableau1[[#This Row],[LONGUEUR UNITE]],"X",Tableau1[[#This Row],[LARGEUR UNITE]])</f>
        <v>40X40</v>
      </c>
      <c r="S880" s="16" t="s">
        <v>2064</v>
      </c>
      <c r="T880" s="16"/>
      <c r="U880" s="63" t="s">
        <v>2231</v>
      </c>
      <c r="V880" s="63" t="s">
        <v>2081</v>
      </c>
      <c r="W880" s="45" t="s">
        <v>2592</v>
      </c>
      <c r="X880" s="45"/>
      <c r="Y880" s="6" t="s">
        <v>210</v>
      </c>
      <c r="Z880" s="18">
        <v>16</v>
      </c>
      <c r="AA880" s="92">
        <v>800</v>
      </c>
      <c r="AB880" s="271">
        <v>6</v>
      </c>
      <c r="AC880" s="271">
        <v>5</v>
      </c>
      <c r="AD880" s="271">
        <v>30</v>
      </c>
      <c r="AE880" s="278">
        <f t="shared" si="1310"/>
        <v>20.927250000000001</v>
      </c>
      <c r="AF880" s="268">
        <v>334.83600000000001</v>
      </c>
      <c r="AG880" s="278">
        <f t="shared" si="1311"/>
        <v>418.54500000000002</v>
      </c>
      <c r="AH880" s="404">
        <v>1</v>
      </c>
      <c r="AI880" s="404">
        <f t="shared" si="1312"/>
        <v>3.3333333333333333E-2</v>
      </c>
      <c r="AJ880" s="727">
        <v>0.742143</v>
      </c>
      <c r="AK880" s="88">
        <f t="shared" si="1313"/>
        <v>5.3962379032500003</v>
      </c>
      <c r="AL880" s="88">
        <f t="shared" si="1314"/>
        <v>86.339806452000005</v>
      </c>
      <c r="AM880" s="88">
        <f t="shared" si="1315"/>
        <v>107.92475806500001</v>
      </c>
      <c r="AN880" t="s">
        <v>2826</v>
      </c>
      <c r="AO880" s="1053" t="s">
        <v>2722</v>
      </c>
    </row>
    <row r="881" spans="1:41" s="5" customFormat="1" ht="19.5" customHeight="1">
      <c r="A881" s="745" t="s">
        <v>209</v>
      </c>
      <c r="B881" t="str">
        <f t="shared" ref="B881" si="1380">+CONCATENATE(A881,"*",AH881)</f>
        <v>702240*30</v>
      </c>
      <c r="C881"/>
      <c r="D881" s="42" t="s">
        <v>1065</v>
      </c>
      <c r="E881" s="187"/>
      <c r="F881" s="407"/>
      <c r="G881" s="226">
        <v>50</v>
      </c>
      <c r="H881" s="304"/>
      <c r="I881" s="406"/>
      <c r="J881" s="406"/>
      <c r="K881" s="58" t="s">
        <v>2604</v>
      </c>
      <c r="L881" s="63" t="s">
        <v>2618</v>
      </c>
      <c r="M881" s="16"/>
      <c r="N881" s="63"/>
      <c r="O881" s="63" t="s">
        <v>2071</v>
      </c>
      <c r="P881" s="63">
        <v>40</v>
      </c>
      <c r="Q881" s="63">
        <v>40</v>
      </c>
      <c r="R881" t="str">
        <f>CONCATENATE(Tableau1[[#This Row],[LONGUEUR UNITE]],"X",Tableau1[[#This Row],[LARGEUR UNITE]])</f>
        <v>40X40</v>
      </c>
      <c r="S881" s="16" t="s">
        <v>2064</v>
      </c>
      <c r="T881" s="16"/>
      <c r="U881" s="63" t="s">
        <v>2231</v>
      </c>
      <c r="V881" s="63" t="s">
        <v>2081</v>
      </c>
      <c r="W881" s="45" t="s">
        <v>2592</v>
      </c>
      <c r="X881" s="45"/>
      <c r="Y881" s="6" t="s">
        <v>210</v>
      </c>
      <c r="Z881" s="18">
        <v>16</v>
      </c>
      <c r="AA881" s="92">
        <v>800</v>
      </c>
      <c r="AB881" s="271">
        <v>6</v>
      </c>
      <c r="AC881" s="271">
        <v>5</v>
      </c>
      <c r="AD881" s="271">
        <v>30</v>
      </c>
      <c r="AE881" s="278">
        <f t="shared" ref="AE881" si="1381">AF881/Z881</f>
        <v>20.927250000000001</v>
      </c>
      <c r="AF881" s="268">
        <v>334.83600000000001</v>
      </c>
      <c r="AG881" s="278">
        <f t="shared" si="1311"/>
        <v>418.54500000000002</v>
      </c>
      <c r="AH881" s="404">
        <v>30</v>
      </c>
      <c r="AI881" s="404">
        <f t="shared" si="1312"/>
        <v>1</v>
      </c>
      <c r="AJ881" s="727">
        <v>0.76864500000000002</v>
      </c>
      <c r="AK881" s="88">
        <f t="shared" si="1313"/>
        <v>4.8416239237499994</v>
      </c>
      <c r="AL881" s="88">
        <f t="shared" si="1314"/>
        <v>77.46598277999999</v>
      </c>
      <c r="AM881" s="88">
        <f t="shared" si="1315"/>
        <v>96.832478474999988</v>
      </c>
      <c r="AN881" t="s">
        <v>2826</v>
      </c>
      <c r="AO881" s="1053" t="s">
        <v>2722</v>
      </c>
    </row>
    <row r="882" spans="1:41" s="5" customFormat="1" ht="19.5" customHeight="1">
      <c r="A882" s="745" t="s">
        <v>209</v>
      </c>
      <c r="B882" t="str">
        <f t="shared" ref="B882" si="1382">+CONCATENATE(A882,"*",AH882)</f>
        <v>702240*90</v>
      </c>
      <c r="C882"/>
      <c r="D882" s="42" t="s">
        <v>1065</v>
      </c>
      <c r="E882" s="187"/>
      <c r="F882" s="407"/>
      <c r="G882" s="226">
        <v>50</v>
      </c>
      <c r="H882" s="304"/>
      <c r="I882" s="406"/>
      <c r="J882" s="406"/>
      <c r="K882" s="58" t="s">
        <v>2604</v>
      </c>
      <c r="L882" s="63" t="s">
        <v>2618</v>
      </c>
      <c r="M882" s="16"/>
      <c r="N882" s="63"/>
      <c r="O882" s="63" t="s">
        <v>2071</v>
      </c>
      <c r="P882" s="63">
        <v>40</v>
      </c>
      <c r="Q882" s="63">
        <v>40</v>
      </c>
      <c r="R882" t="str">
        <f>CONCATENATE(Tableau1[[#This Row],[LONGUEUR UNITE]],"X",Tableau1[[#This Row],[LARGEUR UNITE]])</f>
        <v>40X40</v>
      </c>
      <c r="S882" s="16" t="s">
        <v>2064</v>
      </c>
      <c r="T882" s="16"/>
      <c r="U882" s="63" t="s">
        <v>2231</v>
      </c>
      <c r="V882" s="63" t="s">
        <v>2081</v>
      </c>
      <c r="W882" s="45" t="s">
        <v>2592</v>
      </c>
      <c r="X882" s="45"/>
      <c r="Y882" s="6" t="s">
        <v>210</v>
      </c>
      <c r="Z882" s="18">
        <v>16</v>
      </c>
      <c r="AA882" s="92">
        <v>800</v>
      </c>
      <c r="AB882" s="271">
        <v>6</v>
      </c>
      <c r="AC882" s="271">
        <v>5</v>
      </c>
      <c r="AD882" s="271">
        <v>30</v>
      </c>
      <c r="AE882" s="278">
        <f t="shared" ref="AE882" si="1383">AF882/Z882</f>
        <v>20.927250000000001</v>
      </c>
      <c r="AF882" s="268">
        <v>334.83600000000001</v>
      </c>
      <c r="AG882" s="278">
        <f t="shared" si="1311"/>
        <v>418.54500000000002</v>
      </c>
      <c r="AH882" s="404">
        <v>90</v>
      </c>
      <c r="AI882" s="404">
        <f t="shared" si="1312"/>
        <v>3</v>
      </c>
      <c r="AJ882" s="727">
        <v>0.77358199999999999</v>
      </c>
      <c r="AK882" s="88">
        <f t="shared" si="1313"/>
        <v>4.7383060905000001</v>
      </c>
      <c r="AL882" s="88">
        <f t="shared" si="1314"/>
        <v>75.812897448000001</v>
      </c>
      <c r="AM882" s="88">
        <f t="shared" si="1315"/>
        <v>94.766121810000001</v>
      </c>
      <c r="AN882" t="s">
        <v>2826</v>
      </c>
      <c r="AO882" s="1053" t="s">
        <v>2722</v>
      </c>
    </row>
    <row r="883" spans="1:41" s="5" customFormat="1" ht="19.5" customHeight="1">
      <c r="A883" s="745" t="s">
        <v>209</v>
      </c>
      <c r="B883" t="str">
        <f t="shared" ref="B883" si="1384">+CONCATENATE(A883,"*",AH883)</f>
        <v>702240*180</v>
      </c>
      <c r="C883"/>
      <c r="D883" s="42" t="s">
        <v>1065</v>
      </c>
      <c r="E883" s="187"/>
      <c r="F883" s="407"/>
      <c r="G883" s="226">
        <v>50</v>
      </c>
      <c r="H883" s="304"/>
      <c r="I883" s="406"/>
      <c r="J883" s="406"/>
      <c r="K883" s="58" t="s">
        <v>2604</v>
      </c>
      <c r="L883" s="63" t="s">
        <v>2618</v>
      </c>
      <c r="M883" s="16"/>
      <c r="N883" s="63"/>
      <c r="O883" s="63" t="s">
        <v>2071</v>
      </c>
      <c r="P883" s="63">
        <v>40</v>
      </c>
      <c r="Q883" s="63">
        <v>40</v>
      </c>
      <c r="R883" t="str">
        <f>CONCATENATE(Tableau1[[#This Row],[LONGUEUR UNITE]],"X",Tableau1[[#This Row],[LARGEUR UNITE]])</f>
        <v>40X40</v>
      </c>
      <c r="S883" s="16" t="s">
        <v>2064</v>
      </c>
      <c r="T883" s="16"/>
      <c r="U883" s="63" t="s">
        <v>2231</v>
      </c>
      <c r="V883" s="63" t="s">
        <v>2081</v>
      </c>
      <c r="W883" s="45" t="s">
        <v>2592</v>
      </c>
      <c r="X883" s="45"/>
      <c r="Y883" s="6" t="s">
        <v>210</v>
      </c>
      <c r="Z883" s="18">
        <v>16</v>
      </c>
      <c r="AA883" s="92">
        <v>800</v>
      </c>
      <c r="AB883" s="271">
        <v>6</v>
      </c>
      <c r="AC883" s="271">
        <v>5</v>
      </c>
      <c r="AD883" s="271">
        <v>30</v>
      </c>
      <c r="AE883" s="278">
        <f t="shared" ref="AE883" si="1385">AF883/Z883</f>
        <v>20.927250000000001</v>
      </c>
      <c r="AF883" s="268">
        <v>334.83600000000001</v>
      </c>
      <c r="AG883" s="278">
        <f t="shared" si="1311"/>
        <v>418.54500000000002</v>
      </c>
      <c r="AH883" s="404">
        <v>180</v>
      </c>
      <c r="AI883" s="404">
        <f t="shared" si="1312"/>
        <v>6</v>
      </c>
      <c r="AJ883" s="727">
        <v>0.77595100000000006</v>
      </c>
      <c r="AK883" s="88">
        <f t="shared" si="1313"/>
        <v>4.68872943525</v>
      </c>
      <c r="AL883" s="88">
        <f t="shared" si="1314"/>
        <v>75.019670963999999</v>
      </c>
      <c r="AM883" s="88">
        <f t="shared" si="1315"/>
        <v>93.774588704999999</v>
      </c>
      <c r="AN883" t="s">
        <v>2826</v>
      </c>
      <c r="AO883" s="1053" t="s">
        <v>2722</v>
      </c>
    </row>
    <row r="884" spans="1:41" s="5" customFormat="1" ht="19.5" customHeight="1">
      <c r="A884" s="745" t="s">
        <v>209</v>
      </c>
      <c r="B884" t="str">
        <f t="shared" ref="B884" si="1386">+CONCATENATE(A884,"*",AH884)</f>
        <v>702240*450</v>
      </c>
      <c r="C884"/>
      <c r="D884" s="42" t="s">
        <v>1065</v>
      </c>
      <c r="E884" s="187"/>
      <c r="F884" s="407"/>
      <c r="G884" s="226">
        <v>50</v>
      </c>
      <c r="H884" s="304"/>
      <c r="I884" s="406"/>
      <c r="J884" s="406"/>
      <c r="K884" s="58" t="s">
        <v>2604</v>
      </c>
      <c r="L884" s="63" t="s">
        <v>2618</v>
      </c>
      <c r="M884" s="16"/>
      <c r="N884" s="63"/>
      <c r="O884" s="63" t="s">
        <v>2071</v>
      </c>
      <c r="P884" s="63">
        <v>40</v>
      </c>
      <c r="Q884" s="63">
        <v>40</v>
      </c>
      <c r="R884" t="str">
        <f>CONCATENATE(Tableau1[[#This Row],[LONGUEUR UNITE]],"X",Tableau1[[#This Row],[LARGEUR UNITE]])</f>
        <v>40X40</v>
      </c>
      <c r="S884" s="16" t="s">
        <v>2064</v>
      </c>
      <c r="T884" s="16"/>
      <c r="U884" s="63" t="s">
        <v>2231</v>
      </c>
      <c r="V884" s="63" t="s">
        <v>2081</v>
      </c>
      <c r="W884" s="45" t="s">
        <v>2592</v>
      </c>
      <c r="X884" s="45"/>
      <c r="Y884" s="6" t="s">
        <v>210</v>
      </c>
      <c r="Z884" s="18">
        <v>16</v>
      </c>
      <c r="AA884" s="92">
        <v>800</v>
      </c>
      <c r="AB884" s="271">
        <v>6</v>
      </c>
      <c r="AC884" s="271">
        <v>5</v>
      </c>
      <c r="AD884" s="271">
        <v>30</v>
      </c>
      <c r="AE884" s="278">
        <f t="shared" ref="AE884" si="1387">AF884/Z884</f>
        <v>20.927250000000001</v>
      </c>
      <c r="AF884" s="268">
        <v>334.83600000000001</v>
      </c>
      <c r="AG884" s="278">
        <f t="shared" si="1311"/>
        <v>418.54500000000002</v>
      </c>
      <c r="AH884" s="404">
        <v>450</v>
      </c>
      <c r="AI884" s="404">
        <f t="shared" si="1312"/>
        <v>15</v>
      </c>
      <c r="AJ884" s="727">
        <v>0.78081999999999996</v>
      </c>
      <c r="AK884" s="88">
        <f t="shared" si="1313"/>
        <v>4.5868346550000005</v>
      </c>
      <c r="AL884" s="88">
        <f t="shared" si="1314"/>
        <v>73.389354480000009</v>
      </c>
      <c r="AM884" s="88">
        <f t="shared" si="1315"/>
        <v>91.736693100000011</v>
      </c>
      <c r="AN884" t="s">
        <v>2826</v>
      </c>
      <c r="AO884" s="1053" t="s">
        <v>2722</v>
      </c>
    </row>
    <row r="885" spans="1:41" ht="19.5" customHeight="1">
      <c r="A885" s="745" t="s">
        <v>211</v>
      </c>
      <c r="B885" t="str">
        <f t="shared" si="1309"/>
        <v>702150*1</v>
      </c>
      <c r="D885" s="42" t="s">
        <v>1064</v>
      </c>
      <c r="E885" s="187"/>
      <c r="F885" s="407"/>
      <c r="G885" s="226">
        <v>50</v>
      </c>
      <c r="H885" s="304"/>
      <c r="I885" s="406"/>
      <c r="J885" s="406"/>
      <c r="K885" s="58" t="s">
        <v>2604</v>
      </c>
      <c r="L885" s="63" t="s">
        <v>2618</v>
      </c>
      <c r="M885" s="16"/>
      <c r="N885" s="63"/>
      <c r="O885" s="63" t="s">
        <v>2071</v>
      </c>
      <c r="P885" s="63">
        <v>40</v>
      </c>
      <c r="Q885" s="63">
        <v>40</v>
      </c>
      <c r="R885" t="str">
        <f>CONCATENATE(Tableau1[[#This Row],[LONGUEUR UNITE]],"X",Tableau1[[#This Row],[LARGEUR UNITE]])</f>
        <v>40X40</v>
      </c>
      <c r="S885" s="16" t="s">
        <v>2064</v>
      </c>
      <c r="T885" s="16"/>
      <c r="U885" s="63" t="s">
        <v>2231</v>
      </c>
      <c r="V885" s="63" t="s">
        <v>2082</v>
      </c>
      <c r="W885" s="45" t="s">
        <v>2592</v>
      </c>
      <c r="X885" s="45"/>
      <c r="Y885" s="6" t="s">
        <v>212</v>
      </c>
      <c r="Z885" s="18">
        <v>16</v>
      </c>
      <c r="AA885" s="92">
        <v>800</v>
      </c>
      <c r="AB885" s="271">
        <v>6</v>
      </c>
      <c r="AC885" s="271">
        <v>5</v>
      </c>
      <c r="AD885" s="271">
        <v>30</v>
      </c>
      <c r="AE885" s="278">
        <f t="shared" si="1310"/>
        <v>20.927250000000001</v>
      </c>
      <c r="AF885" s="268">
        <v>334.83600000000001</v>
      </c>
      <c r="AG885" s="278">
        <f t="shared" si="1311"/>
        <v>418.54500000000002</v>
      </c>
      <c r="AH885" s="404">
        <v>1</v>
      </c>
      <c r="AI885" s="404">
        <f t="shared" si="1312"/>
        <v>3.3333333333333333E-2</v>
      </c>
      <c r="AJ885" s="727">
        <v>0.742143</v>
      </c>
      <c r="AK885" s="88">
        <f t="shared" si="1313"/>
        <v>5.3962379032500003</v>
      </c>
      <c r="AL885" s="88">
        <f t="shared" si="1314"/>
        <v>86.339806452000005</v>
      </c>
      <c r="AM885" s="88">
        <f t="shared" si="1315"/>
        <v>107.92475806500001</v>
      </c>
      <c r="AN885" t="s">
        <v>2826</v>
      </c>
      <c r="AO885" s="88" t="s">
        <v>2722</v>
      </c>
    </row>
    <row r="886" spans="1:41" ht="19.5" customHeight="1">
      <c r="A886" s="745" t="s">
        <v>211</v>
      </c>
      <c r="B886" t="str">
        <f t="shared" ref="B886" si="1388">+CONCATENATE(A886,"*",AH886)</f>
        <v>702150*30</v>
      </c>
      <c r="D886" s="42" t="s">
        <v>1064</v>
      </c>
      <c r="E886" s="187"/>
      <c r="F886" s="407"/>
      <c r="G886" s="226">
        <v>50</v>
      </c>
      <c r="H886" s="304"/>
      <c r="I886" s="406"/>
      <c r="J886" s="406"/>
      <c r="K886" s="58" t="s">
        <v>2604</v>
      </c>
      <c r="L886" s="63" t="s">
        <v>2618</v>
      </c>
      <c r="M886" s="16"/>
      <c r="N886" s="63"/>
      <c r="O886" s="63" t="s">
        <v>2071</v>
      </c>
      <c r="P886" s="63">
        <v>40</v>
      </c>
      <c r="Q886" s="63">
        <v>40</v>
      </c>
      <c r="R886" t="str">
        <f>CONCATENATE(Tableau1[[#This Row],[LONGUEUR UNITE]],"X",Tableau1[[#This Row],[LARGEUR UNITE]])</f>
        <v>40X40</v>
      </c>
      <c r="S886" s="16" t="s">
        <v>2064</v>
      </c>
      <c r="T886" s="16"/>
      <c r="U886" s="63" t="s">
        <v>2231</v>
      </c>
      <c r="V886" s="63" t="s">
        <v>2082</v>
      </c>
      <c r="W886" s="45" t="s">
        <v>2592</v>
      </c>
      <c r="X886" s="45"/>
      <c r="Y886" s="6" t="s">
        <v>212</v>
      </c>
      <c r="Z886" s="18">
        <v>16</v>
      </c>
      <c r="AA886" s="92">
        <v>800</v>
      </c>
      <c r="AB886" s="271">
        <v>6</v>
      </c>
      <c r="AC886" s="271">
        <v>5</v>
      </c>
      <c r="AD886" s="271">
        <v>30</v>
      </c>
      <c r="AE886" s="278">
        <f t="shared" ref="AE886" si="1389">AF886/Z886</f>
        <v>20.927250000000001</v>
      </c>
      <c r="AF886" s="268">
        <v>334.83600000000001</v>
      </c>
      <c r="AG886" s="278">
        <f t="shared" si="1311"/>
        <v>418.54500000000002</v>
      </c>
      <c r="AH886" s="404">
        <v>30</v>
      </c>
      <c r="AI886" s="404">
        <f t="shared" si="1312"/>
        <v>1</v>
      </c>
      <c r="AJ886" s="727">
        <v>0.76864500000000002</v>
      </c>
      <c r="AK886" s="88">
        <f t="shared" si="1313"/>
        <v>4.8416239237499994</v>
      </c>
      <c r="AL886" s="88">
        <f t="shared" si="1314"/>
        <v>77.46598277999999</v>
      </c>
      <c r="AM886" s="88">
        <f t="shared" si="1315"/>
        <v>96.832478474999988</v>
      </c>
      <c r="AN886" t="s">
        <v>2826</v>
      </c>
      <c r="AO886" s="88" t="s">
        <v>2722</v>
      </c>
    </row>
    <row r="887" spans="1:41" ht="19.5" customHeight="1">
      <c r="A887" s="745" t="s">
        <v>211</v>
      </c>
      <c r="B887" t="str">
        <f t="shared" ref="B887" si="1390">+CONCATENATE(A887,"*",AH887)</f>
        <v>702150*90</v>
      </c>
      <c r="D887" s="42" t="s">
        <v>1064</v>
      </c>
      <c r="E887" s="187"/>
      <c r="F887" s="407"/>
      <c r="G887" s="226">
        <v>50</v>
      </c>
      <c r="H887" s="304"/>
      <c r="I887" s="406"/>
      <c r="J887" s="406"/>
      <c r="K887" s="58" t="s">
        <v>2604</v>
      </c>
      <c r="L887" s="63" t="s">
        <v>2618</v>
      </c>
      <c r="M887" s="16"/>
      <c r="N887" s="63"/>
      <c r="O887" s="63" t="s">
        <v>2071</v>
      </c>
      <c r="P887" s="63">
        <v>40</v>
      </c>
      <c r="Q887" s="63">
        <v>40</v>
      </c>
      <c r="R887" t="str">
        <f>CONCATENATE(Tableau1[[#This Row],[LONGUEUR UNITE]],"X",Tableau1[[#This Row],[LARGEUR UNITE]])</f>
        <v>40X40</v>
      </c>
      <c r="S887" s="16" t="s">
        <v>2064</v>
      </c>
      <c r="T887" s="16"/>
      <c r="U887" s="63" t="s">
        <v>2231</v>
      </c>
      <c r="V887" s="63" t="s">
        <v>2082</v>
      </c>
      <c r="W887" s="45" t="s">
        <v>2592</v>
      </c>
      <c r="X887" s="45"/>
      <c r="Y887" s="6" t="s">
        <v>212</v>
      </c>
      <c r="Z887" s="18">
        <v>16</v>
      </c>
      <c r="AA887" s="92">
        <v>800</v>
      </c>
      <c r="AB887" s="271">
        <v>6</v>
      </c>
      <c r="AC887" s="271">
        <v>5</v>
      </c>
      <c r="AD887" s="271">
        <v>30</v>
      </c>
      <c r="AE887" s="278">
        <f t="shared" ref="AE887" si="1391">AF887/Z887</f>
        <v>20.927250000000001</v>
      </c>
      <c r="AF887" s="268">
        <v>334.83600000000001</v>
      </c>
      <c r="AG887" s="278">
        <f t="shared" si="1311"/>
        <v>418.54500000000002</v>
      </c>
      <c r="AH887" s="404">
        <v>90</v>
      </c>
      <c r="AI887" s="404">
        <f t="shared" si="1312"/>
        <v>3</v>
      </c>
      <c r="AJ887" s="727">
        <v>0.77358199999999999</v>
      </c>
      <c r="AK887" s="88">
        <f t="shared" si="1313"/>
        <v>4.7383060905000001</v>
      </c>
      <c r="AL887" s="88">
        <f t="shared" si="1314"/>
        <v>75.812897448000001</v>
      </c>
      <c r="AM887" s="88">
        <f t="shared" si="1315"/>
        <v>94.766121810000001</v>
      </c>
      <c r="AN887" t="s">
        <v>2826</v>
      </c>
      <c r="AO887" s="88" t="s">
        <v>2722</v>
      </c>
    </row>
    <row r="888" spans="1:41" ht="19.5" customHeight="1">
      <c r="A888" s="745" t="s">
        <v>211</v>
      </c>
      <c r="B888" t="str">
        <f t="shared" ref="B888" si="1392">+CONCATENATE(A888,"*",AH888)</f>
        <v>702150*180</v>
      </c>
      <c r="D888" s="42" t="s">
        <v>1064</v>
      </c>
      <c r="E888" s="187"/>
      <c r="F888" s="407"/>
      <c r="G888" s="226">
        <v>50</v>
      </c>
      <c r="H888" s="304"/>
      <c r="I888" s="406"/>
      <c r="J888" s="406"/>
      <c r="K888" s="58" t="s">
        <v>2604</v>
      </c>
      <c r="L888" s="63" t="s">
        <v>2618</v>
      </c>
      <c r="M888" s="16"/>
      <c r="N888" s="63"/>
      <c r="O888" s="63" t="s">
        <v>2071</v>
      </c>
      <c r="P888" s="63">
        <v>40</v>
      </c>
      <c r="Q888" s="63">
        <v>40</v>
      </c>
      <c r="R888" t="str">
        <f>CONCATENATE(Tableau1[[#This Row],[LONGUEUR UNITE]],"X",Tableau1[[#This Row],[LARGEUR UNITE]])</f>
        <v>40X40</v>
      </c>
      <c r="S888" s="16" t="s">
        <v>2064</v>
      </c>
      <c r="T888" s="16"/>
      <c r="U888" s="63" t="s">
        <v>2231</v>
      </c>
      <c r="V888" s="63" t="s">
        <v>2082</v>
      </c>
      <c r="W888" s="45" t="s">
        <v>2592</v>
      </c>
      <c r="X888" s="45"/>
      <c r="Y888" s="6" t="s">
        <v>212</v>
      </c>
      <c r="Z888" s="18">
        <v>16</v>
      </c>
      <c r="AA888" s="92">
        <v>800</v>
      </c>
      <c r="AB888" s="271">
        <v>6</v>
      </c>
      <c r="AC888" s="271">
        <v>5</v>
      </c>
      <c r="AD888" s="271">
        <v>30</v>
      </c>
      <c r="AE888" s="278">
        <f t="shared" ref="AE888" si="1393">AF888/Z888</f>
        <v>20.927250000000001</v>
      </c>
      <c r="AF888" s="268">
        <v>334.83600000000001</v>
      </c>
      <c r="AG888" s="278">
        <f t="shared" si="1311"/>
        <v>418.54500000000002</v>
      </c>
      <c r="AH888" s="404">
        <v>180</v>
      </c>
      <c r="AI888" s="404">
        <f t="shared" si="1312"/>
        <v>6</v>
      </c>
      <c r="AJ888" s="727">
        <v>0.77595100000000006</v>
      </c>
      <c r="AK888" s="88">
        <f t="shared" si="1313"/>
        <v>4.68872943525</v>
      </c>
      <c r="AL888" s="88">
        <f t="shared" si="1314"/>
        <v>75.019670963999999</v>
      </c>
      <c r="AM888" s="88">
        <f t="shared" si="1315"/>
        <v>93.774588704999999</v>
      </c>
      <c r="AN888" t="s">
        <v>2826</v>
      </c>
      <c r="AO888" s="88" t="s">
        <v>2722</v>
      </c>
    </row>
    <row r="889" spans="1:41" ht="19.5" customHeight="1">
      <c r="A889" s="745" t="s">
        <v>211</v>
      </c>
      <c r="B889" t="str">
        <f t="shared" ref="B889" si="1394">+CONCATENATE(A889,"*",AH889)</f>
        <v>702150*450</v>
      </c>
      <c r="D889" s="42" t="s">
        <v>1064</v>
      </c>
      <c r="E889" s="187"/>
      <c r="F889" s="407"/>
      <c r="G889" s="226">
        <v>50</v>
      </c>
      <c r="H889" s="304"/>
      <c r="I889" s="406"/>
      <c r="J889" s="406"/>
      <c r="K889" s="58" t="s">
        <v>2604</v>
      </c>
      <c r="L889" s="63" t="s">
        <v>2618</v>
      </c>
      <c r="M889" s="16"/>
      <c r="N889" s="63"/>
      <c r="O889" s="63" t="s">
        <v>2071</v>
      </c>
      <c r="P889" s="63">
        <v>40</v>
      </c>
      <c r="Q889" s="63">
        <v>40</v>
      </c>
      <c r="R889" t="str">
        <f>CONCATENATE(Tableau1[[#This Row],[LONGUEUR UNITE]],"X",Tableau1[[#This Row],[LARGEUR UNITE]])</f>
        <v>40X40</v>
      </c>
      <c r="S889" s="16" t="s">
        <v>2064</v>
      </c>
      <c r="T889" s="16"/>
      <c r="U889" s="63" t="s">
        <v>2231</v>
      </c>
      <c r="V889" s="63" t="s">
        <v>2082</v>
      </c>
      <c r="W889" s="45" t="s">
        <v>2592</v>
      </c>
      <c r="X889" s="45"/>
      <c r="Y889" s="6" t="s">
        <v>212</v>
      </c>
      <c r="Z889" s="18">
        <v>16</v>
      </c>
      <c r="AA889" s="92">
        <v>800</v>
      </c>
      <c r="AB889" s="271">
        <v>6</v>
      </c>
      <c r="AC889" s="271">
        <v>5</v>
      </c>
      <c r="AD889" s="271">
        <v>30</v>
      </c>
      <c r="AE889" s="278">
        <f t="shared" ref="AE889" si="1395">AF889/Z889</f>
        <v>20.927250000000001</v>
      </c>
      <c r="AF889" s="268">
        <v>334.83600000000001</v>
      </c>
      <c r="AG889" s="278">
        <f t="shared" si="1311"/>
        <v>418.54500000000002</v>
      </c>
      <c r="AH889" s="404">
        <v>450</v>
      </c>
      <c r="AI889" s="404">
        <f t="shared" si="1312"/>
        <v>15</v>
      </c>
      <c r="AJ889" s="727">
        <v>0.78081999999999996</v>
      </c>
      <c r="AK889" s="88">
        <f t="shared" si="1313"/>
        <v>4.5868346550000005</v>
      </c>
      <c r="AL889" s="88">
        <f t="shared" si="1314"/>
        <v>73.389354480000009</v>
      </c>
      <c r="AM889" s="88">
        <f t="shared" si="1315"/>
        <v>91.736693100000011</v>
      </c>
      <c r="AN889" t="s">
        <v>2826</v>
      </c>
      <c r="AO889" s="88" t="s">
        <v>2722</v>
      </c>
    </row>
    <row r="890" spans="1:41" ht="19.5" customHeight="1">
      <c r="A890" s="745" t="s">
        <v>213</v>
      </c>
      <c r="B890" t="str">
        <f t="shared" si="1309"/>
        <v>702110*1</v>
      </c>
      <c r="D890" s="42" t="s">
        <v>1060</v>
      </c>
      <c r="E890" s="187"/>
      <c r="F890" s="407"/>
      <c r="G890" s="226">
        <v>50</v>
      </c>
      <c r="H890" s="304"/>
      <c r="I890" s="406"/>
      <c r="J890" s="406"/>
      <c r="K890" s="58" t="s">
        <v>2604</v>
      </c>
      <c r="L890" s="63" t="s">
        <v>2618</v>
      </c>
      <c r="M890" s="16"/>
      <c r="N890" s="63"/>
      <c r="O890" s="63" t="s">
        <v>2071</v>
      </c>
      <c r="P890" s="63">
        <v>40</v>
      </c>
      <c r="Q890" s="63">
        <v>40</v>
      </c>
      <c r="R890" t="str">
        <f>CONCATENATE(Tableau1[[#This Row],[LONGUEUR UNITE]],"X",Tableau1[[#This Row],[LARGEUR UNITE]])</f>
        <v>40X40</v>
      </c>
      <c r="S890" s="16" t="s">
        <v>2064</v>
      </c>
      <c r="T890" s="16"/>
      <c r="U890" s="63" t="s">
        <v>2231</v>
      </c>
      <c r="V890" s="63" t="s">
        <v>2084</v>
      </c>
      <c r="W890" s="45" t="s">
        <v>2592</v>
      </c>
      <c r="X890" s="45"/>
      <c r="Y890" s="6" t="s">
        <v>214</v>
      </c>
      <c r="Z890" s="18">
        <v>16</v>
      </c>
      <c r="AA890" s="92">
        <v>800</v>
      </c>
      <c r="AB890" s="271">
        <v>6</v>
      </c>
      <c r="AC890" s="271">
        <v>5</v>
      </c>
      <c r="AD890" s="271">
        <v>30</v>
      </c>
      <c r="AE890" s="278">
        <f t="shared" si="1310"/>
        <v>20.927250000000001</v>
      </c>
      <c r="AF890" s="268">
        <v>334.83600000000001</v>
      </c>
      <c r="AG890" s="278">
        <f t="shared" si="1311"/>
        <v>418.54500000000002</v>
      </c>
      <c r="AH890" s="404">
        <v>1</v>
      </c>
      <c r="AI890" s="404">
        <f t="shared" si="1312"/>
        <v>3.3333333333333333E-2</v>
      </c>
      <c r="AJ890" s="727">
        <v>0.742143</v>
      </c>
      <c r="AK890" s="88">
        <f t="shared" si="1313"/>
        <v>5.3962379032500003</v>
      </c>
      <c r="AL890" s="88">
        <f t="shared" si="1314"/>
        <v>86.339806452000005</v>
      </c>
      <c r="AM890" s="88">
        <f t="shared" si="1315"/>
        <v>107.92475806500001</v>
      </c>
      <c r="AN890" t="s">
        <v>2826</v>
      </c>
      <c r="AO890" s="88" t="s">
        <v>2722</v>
      </c>
    </row>
    <row r="891" spans="1:41" ht="19.5" customHeight="1">
      <c r="A891" s="745" t="s">
        <v>213</v>
      </c>
      <c r="B891" t="str">
        <f t="shared" ref="B891" si="1396">+CONCATENATE(A891,"*",AH891)</f>
        <v>702110*30</v>
      </c>
      <c r="D891" s="42" t="s">
        <v>1060</v>
      </c>
      <c r="E891" s="187"/>
      <c r="F891" s="407"/>
      <c r="G891" s="226">
        <v>50</v>
      </c>
      <c r="H891" s="304"/>
      <c r="I891" s="406"/>
      <c r="J891" s="406"/>
      <c r="K891" s="58" t="s">
        <v>2604</v>
      </c>
      <c r="L891" s="63" t="s">
        <v>2618</v>
      </c>
      <c r="M891" s="16"/>
      <c r="N891" s="63"/>
      <c r="O891" s="63" t="s">
        <v>2071</v>
      </c>
      <c r="P891" s="63">
        <v>40</v>
      </c>
      <c r="Q891" s="63">
        <v>40</v>
      </c>
      <c r="R891" t="str">
        <f>CONCATENATE(Tableau1[[#This Row],[LONGUEUR UNITE]],"X",Tableau1[[#This Row],[LARGEUR UNITE]])</f>
        <v>40X40</v>
      </c>
      <c r="S891" s="16" t="s">
        <v>2064</v>
      </c>
      <c r="T891" s="16"/>
      <c r="U891" s="63" t="s">
        <v>2231</v>
      </c>
      <c r="V891" s="63" t="s">
        <v>2084</v>
      </c>
      <c r="W891" s="45" t="s">
        <v>2592</v>
      </c>
      <c r="X891" s="45"/>
      <c r="Y891" s="6" t="s">
        <v>214</v>
      </c>
      <c r="Z891" s="18">
        <v>16</v>
      </c>
      <c r="AA891" s="92">
        <v>800</v>
      </c>
      <c r="AB891" s="271">
        <v>6</v>
      </c>
      <c r="AC891" s="271">
        <v>5</v>
      </c>
      <c r="AD891" s="271">
        <v>30</v>
      </c>
      <c r="AE891" s="278">
        <f t="shared" ref="AE891" si="1397">AF891/Z891</f>
        <v>20.927250000000001</v>
      </c>
      <c r="AF891" s="268">
        <v>334.83600000000001</v>
      </c>
      <c r="AG891" s="278">
        <f t="shared" si="1311"/>
        <v>418.54500000000002</v>
      </c>
      <c r="AH891" s="404">
        <v>30</v>
      </c>
      <c r="AI891" s="404">
        <f t="shared" si="1312"/>
        <v>1</v>
      </c>
      <c r="AJ891" s="727">
        <v>0.76864500000000002</v>
      </c>
      <c r="AK891" s="88">
        <f t="shared" si="1313"/>
        <v>4.8416239237499994</v>
      </c>
      <c r="AL891" s="88">
        <f t="shared" si="1314"/>
        <v>77.46598277999999</v>
      </c>
      <c r="AM891" s="88">
        <f t="shared" si="1315"/>
        <v>96.832478474999988</v>
      </c>
      <c r="AN891" t="s">
        <v>2826</v>
      </c>
      <c r="AO891" s="88" t="s">
        <v>2722</v>
      </c>
    </row>
    <row r="892" spans="1:41" ht="19.5" customHeight="1">
      <c r="A892" s="745" t="s">
        <v>213</v>
      </c>
      <c r="B892" t="str">
        <f t="shared" ref="B892" si="1398">+CONCATENATE(A892,"*",AH892)</f>
        <v>702110*90</v>
      </c>
      <c r="D892" s="42" t="s">
        <v>1060</v>
      </c>
      <c r="E892" s="187"/>
      <c r="F892" s="407"/>
      <c r="G892" s="226">
        <v>50</v>
      </c>
      <c r="H892" s="304"/>
      <c r="I892" s="406"/>
      <c r="J892" s="406"/>
      <c r="K892" s="58" t="s">
        <v>2604</v>
      </c>
      <c r="L892" s="63" t="s">
        <v>2618</v>
      </c>
      <c r="M892" s="16"/>
      <c r="N892" s="63"/>
      <c r="O892" s="63" t="s">
        <v>2071</v>
      </c>
      <c r="P892" s="63">
        <v>40</v>
      </c>
      <c r="Q892" s="63">
        <v>40</v>
      </c>
      <c r="R892" t="str">
        <f>CONCATENATE(Tableau1[[#This Row],[LONGUEUR UNITE]],"X",Tableau1[[#This Row],[LARGEUR UNITE]])</f>
        <v>40X40</v>
      </c>
      <c r="S892" s="16" t="s">
        <v>2064</v>
      </c>
      <c r="T892" s="16"/>
      <c r="U892" s="63" t="s">
        <v>2231</v>
      </c>
      <c r="V892" s="63" t="s">
        <v>2084</v>
      </c>
      <c r="W892" s="45" t="s">
        <v>2592</v>
      </c>
      <c r="X892" s="45"/>
      <c r="Y892" s="6" t="s">
        <v>214</v>
      </c>
      <c r="Z892" s="18">
        <v>16</v>
      </c>
      <c r="AA892" s="92">
        <v>800</v>
      </c>
      <c r="AB892" s="271">
        <v>6</v>
      </c>
      <c r="AC892" s="271">
        <v>5</v>
      </c>
      <c r="AD892" s="271">
        <v>30</v>
      </c>
      <c r="AE892" s="278">
        <f t="shared" ref="AE892" si="1399">AF892/Z892</f>
        <v>20.927250000000001</v>
      </c>
      <c r="AF892" s="268">
        <v>334.83600000000001</v>
      </c>
      <c r="AG892" s="278">
        <f t="shared" si="1311"/>
        <v>418.54500000000002</v>
      </c>
      <c r="AH892" s="404">
        <v>90</v>
      </c>
      <c r="AI892" s="404">
        <f t="shared" si="1312"/>
        <v>3</v>
      </c>
      <c r="AJ892" s="727">
        <v>0.77358199999999999</v>
      </c>
      <c r="AK892" s="88">
        <f t="shared" si="1313"/>
        <v>4.7383060905000001</v>
      </c>
      <c r="AL892" s="88">
        <f t="shared" si="1314"/>
        <v>75.812897448000001</v>
      </c>
      <c r="AM892" s="88">
        <f t="shared" si="1315"/>
        <v>94.766121810000001</v>
      </c>
      <c r="AN892" t="s">
        <v>2826</v>
      </c>
      <c r="AO892" s="88" t="s">
        <v>2722</v>
      </c>
    </row>
    <row r="893" spans="1:41" ht="19.5" customHeight="1">
      <c r="A893" s="745" t="s">
        <v>213</v>
      </c>
      <c r="B893" t="str">
        <f t="shared" ref="B893" si="1400">+CONCATENATE(A893,"*",AH893)</f>
        <v>702110*180</v>
      </c>
      <c r="D893" s="42" t="s">
        <v>1060</v>
      </c>
      <c r="E893" s="187"/>
      <c r="F893" s="407"/>
      <c r="G893" s="226">
        <v>50</v>
      </c>
      <c r="H893" s="304"/>
      <c r="I893" s="406"/>
      <c r="J893" s="406"/>
      <c r="K893" s="58" t="s">
        <v>2604</v>
      </c>
      <c r="L893" s="63" t="s">
        <v>2618</v>
      </c>
      <c r="M893" s="16"/>
      <c r="N893" s="63"/>
      <c r="O893" s="63" t="s">
        <v>2071</v>
      </c>
      <c r="P893" s="63">
        <v>40</v>
      </c>
      <c r="Q893" s="63">
        <v>40</v>
      </c>
      <c r="R893" t="str">
        <f>CONCATENATE(Tableau1[[#This Row],[LONGUEUR UNITE]],"X",Tableau1[[#This Row],[LARGEUR UNITE]])</f>
        <v>40X40</v>
      </c>
      <c r="S893" s="16" t="s">
        <v>2064</v>
      </c>
      <c r="T893" s="16"/>
      <c r="U893" s="63" t="s">
        <v>2231</v>
      </c>
      <c r="V893" s="63" t="s">
        <v>2084</v>
      </c>
      <c r="W893" s="45" t="s">
        <v>2592</v>
      </c>
      <c r="X893" s="45"/>
      <c r="Y893" s="6" t="s">
        <v>214</v>
      </c>
      <c r="Z893" s="18">
        <v>16</v>
      </c>
      <c r="AA893" s="92">
        <v>800</v>
      </c>
      <c r="AB893" s="271">
        <v>6</v>
      </c>
      <c r="AC893" s="271">
        <v>5</v>
      </c>
      <c r="AD893" s="271">
        <v>30</v>
      </c>
      <c r="AE893" s="278">
        <f t="shared" ref="AE893" si="1401">AF893/Z893</f>
        <v>20.927250000000001</v>
      </c>
      <c r="AF893" s="268">
        <v>334.83600000000001</v>
      </c>
      <c r="AG893" s="278">
        <f t="shared" si="1311"/>
        <v>418.54500000000002</v>
      </c>
      <c r="AH893" s="404">
        <v>180</v>
      </c>
      <c r="AI893" s="404">
        <f t="shared" si="1312"/>
        <v>6</v>
      </c>
      <c r="AJ893" s="727">
        <v>0.77595100000000006</v>
      </c>
      <c r="AK893" s="88">
        <f t="shared" si="1313"/>
        <v>4.68872943525</v>
      </c>
      <c r="AL893" s="88">
        <f t="shared" si="1314"/>
        <v>75.019670963999999</v>
      </c>
      <c r="AM893" s="88">
        <f t="shared" si="1315"/>
        <v>93.774588704999999</v>
      </c>
      <c r="AN893" t="s">
        <v>2826</v>
      </c>
      <c r="AO893" s="88" t="s">
        <v>2722</v>
      </c>
    </row>
    <row r="894" spans="1:41" ht="19.5" customHeight="1">
      <c r="A894" s="745" t="s">
        <v>213</v>
      </c>
      <c r="B894" t="str">
        <f t="shared" ref="B894" si="1402">+CONCATENATE(A894,"*",AH894)</f>
        <v>702110*450</v>
      </c>
      <c r="D894" s="42" t="s">
        <v>1060</v>
      </c>
      <c r="E894" s="187"/>
      <c r="F894" s="407"/>
      <c r="G894" s="226">
        <v>50</v>
      </c>
      <c r="H894" s="304"/>
      <c r="I894" s="406"/>
      <c r="J894" s="406"/>
      <c r="K894" s="58" t="s">
        <v>2604</v>
      </c>
      <c r="L894" s="63" t="s">
        <v>2618</v>
      </c>
      <c r="M894" s="16"/>
      <c r="N894" s="63"/>
      <c r="O894" s="63" t="s">
        <v>2071</v>
      </c>
      <c r="P894" s="63">
        <v>40</v>
      </c>
      <c r="Q894" s="63">
        <v>40</v>
      </c>
      <c r="R894" t="str">
        <f>CONCATENATE(Tableau1[[#This Row],[LONGUEUR UNITE]],"X",Tableau1[[#This Row],[LARGEUR UNITE]])</f>
        <v>40X40</v>
      </c>
      <c r="S894" s="16" t="s">
        <v>2064</v>
      </c>
      <c r="T894" s="16"/>
      <c r="U894" s="63" t="s">
        <v>2231</v>
      </c>
      <c r="V894" s="63" t="s">
        <v>2084</v>
      </c>
      <c r="W894" s="45" t="s">
        <v>2592</v>
      </c>
      <c r="X894" s="45"/>
      <c r="Y894" s="6" t="s">
        <v>214</v>
      </c>
      <c r="Z894" s="18">
        <v>16</v>
      </c>
      <c r="AA894" s="92">
        <v>800</v>
      </c>
      <c r="AB894" s="271">
        <v>6</v>
      </c>
      <c r="AC894" s="271">
        <v>5</v>
      </c>
      <c r="AD894" s="271">
        <v>30</v>
      </c>
      <c r="AE894" s="278">
        <f t="shared" ref="AE894" si="1403">AF894/Z894</f>
        <v>20.927250000000001</v>
      </c>
      <c r="AF894" s="268">
        <v>334.83600000000001</v>
      </c>
      <c r="AG894" s="278">
        <f t="shared" si="1311"/>
        <v>418.54500000000002</v>
      </c>
      <c r="AH894" s="404">
        <v>450</v>
      </c>
      <c r="AI894" s="404">
        <f t="shared" si="1312"/>
        <v>15</v>
      </c>
      <c r="AJ894" s="727">
        <v>0.78081999999999996</v>
      </c>
      <c r="AK894" s="88">
        <f t="shared" si="1313"/>
        <v>4.5868346550000005</v>
      </c>
      <c r="AL894" s="88">
        <f t="shared" si="1314"/>
        <v>73.389354480000009</v>
      </c>
      <c r="AM894" s="88">
        <f t="shared" si="1315"/>
        <v>91.736693100000011</v>
      </c>
      <c r="AN894" t="s">
        <v>2826</v>
      </c>
      <c r="AO894" s="88" t="s">
        <v>2722</v>
      </c>
    </row>
    <row r="895" spans="1:41" ht="19.5" customHeight="1">
      <c r="A895" s="742" t="s">
        <v>615</v>
      </c>
      <c r="B895" t="str">
        <f t="shared" si="1309"/>
        <v>702650*1</v>
      </c>
      <c r="D895" s="42" t="s">
        <v>1072</v>
      </c>
      <c r="E895" s="187"/>
      <c r="F895" s="407"/>
      <c r="G895" s="226">
        <v>50</v>
      </c>
      <c r="H895" s="310"/>
      <c r="I895" s="417"/>
      <c r="J895" s="417"/>
      <c r="K895" t="s">
        <v>2604</v>
      </c>
      <c r="L895" s="63" t="s">
        <v>2618</v>
      </c>
      <c r="M895" s="16"/>
      <c r="O895" t="s">
        <v>2071</v>
      </c>
      <c r="P895">
        <v>40</v>
      </c>
      <c r="Q895">
        <v>40</v>
      </c>
      <c r="R895" t="str">
        <f>CONCATENATE(Tableau1[[#This Row],[LONGUEUR UNITE]],"X",Tableau1[[#This Row],[LARGEUR UNITE]])</f>
        <v>40X40</v>
      </c>
      <c r="S895" s="16" t="s">
        <v>2064</v>
      </c>
      <c r="T895" s="16"/>
      <c r="U895" s="63" t="s">
        <v>2231</v>
      </c>
      <c r="V895" t="s">
        <v>2238</v>
      </c>
      <c r="W895" s="45" t="s">
        <v>2592</v>
      </c>
      <c r="X895" s="45"/>
      <c r="Y895" s="6" t="s">
        <v>616</v>
      </c>
      <c r="Z895" s="18">
        <v>16</v>
      </c>
      <c r="AA895" s="92">
        <v>800</v>
      </c>
      <c r="AB895" s="271">
        <v>6</v>
      </c>
      <c r="AC895" s="271">
        <v>5</v>
      </c>
      <c r="AD895" s="271">
        <v>30</v>
      </c>
      <c r="AE895" s="278">
        <f t="shared" si="1310"/>
        <v>20.927250000000001</v>
      </c>
      <c r="AF895" s="268">
        <v>334.83600000000001</v>
      </c>
      <c r="AG895" s="278">
        <f t="shared" si="1311"/>
        <v>418.54500000000002</v>
      </c>
      <c r="AH895" s="404">
        <v>1</v>
      </c>
      <c r="AI895" s="404">
        <f t="shared" si="1312"/>
        <v>3.3333333333333333E-2</v>
      </c>
      <c r="AJ895" s="727">
        <v>0.742143</v>
      </c>
      <c r="AK895" s="88">
        <f t="shared" si="1313"/>
        <v>5.3962379032500003</v>
      </c>
      <c r="AL895" s="88">
        <f t="shared" si="1314"/>
        <v>86.339806452000005</v>
      </c>
      <c r="AM895" s="88">
        <f t="shared" si="1315"/>
        <v>107.92475806500001</v>
      </c>
      <c r="AN895" t="s">
        <v>2826</v>
      </c>
      <c r="AO895" s="88" t="s">
        <v>2722</v>
      </c>
    </row>
    <row r="896" spans="1:41" ht="19.5" customHeight="1">
      <c r="A896" s="742" t="s">
        <v>615</v>
      </c>
      <c r="B896" t="str">
        <f t="shared" ref="B896" si="1404">+CONCATENATE(A896,"*",AH896)</f>
        <v>702650*30</v>
      </c>
      <c r="D896" s="42" t="s">
        <v>1072</v>
      </c>
      <c r="E896" s="187"/>
      <c r="F896" s="407"/>
      <c r="G896" s="226">
        <v>50</v>
      </c>
      <c r="H896" s="310"/>
      <c r="I896" s="417"/>
      <c r="J896" s="417"/>
      <c r="K896" t="s">
        <v>2604</v>
      </c>
      <c r="L896" s="63" t="s">
        <v>2618</v>
      </c>
      <c r="M896" s="16"/>
      <c r="O896" t="s">
        <v>2071</v>
      </c>
      <c r="P896">
        <v>40</v>
      </c>
      <c r="Q896">
        <v>40</v>
      </c>
      <c r="R896" t="str">
        <f>CONCATENATE(Tableau1[[#This Row],[LONGUEUR UNITE]],"X",Tableau1[[#This Row],[LARGEUR UNITE]])</f>
        <v>40X40</v>
      </c>
      <c r="S896" s="16" t="s">
        <v>2064</v>
      </c>
      <c r="T896" s="16"/>
      <c r="U896" s="63" t="s">
        <v>2231</v>
      </c>
      <c r="V896" t="s">
        <v>2238</v>
      </c>
      <c r="W896" s="45" t="s">
        <v>2592</v>
      </c>
      <c r="X896" s="45"/>
      <c r="Y896" s="6" t="s">
        <v>616</v>
      </c>
      <c r="Z896" s="18">
        <v>16</v>
      </c>
      <c r="AA896" s="92">
        <v>800</v>
      </c>
      <c r="AB896" s="271">
        <v>6</v>
      </c>
      <c r="AC896" s="271">
        <v>5</v>
      </c>
      <c r="AD896" s="271">
        <v>30</v>
      </c>
      <c r="AE896" s="278">
        <f t="shared" ref="AE896" si="1405">AF896/Z896</f>
        <v>20.927250000000001</v>
      </c>
      <c r="AF896" s="268">
        <v>334.83600000000001</v>
      </c>
      <c r="AG896" s="278">
        <f t="shared" si="1311"/>
        <v>418.54500000000002</v>
      </c>
      <c r="AH896" s="404">
        <v>30</v>
      </c>
      <c r="AI896" s="404">
        <f t="shared" si="1312"/>
        <v>1</v>
      </c>
      <c r="AJ896" s="727">
        <v>0.76864500000000002</v>
      </c>
      <c r="AK896" s="88">
        <f t="shared" si="1313"/>
        <v>4.8416239237499994</v>
      </c>
      <c r="AL896" s="88">
        <f t="shared" si="1314"/>
        <v>77.46598277999999</v>
      </c>
      <c r="AM896" s="88">
        <f t="shared" si="1315"/>
        <v>96.832478474999988</v>
      </c>
      <c r="AN896" t="s">
        <v>2826</v>
      </c>
      <c r="AO896" s="88" t="s">
        <v>2722</v>
      </c>
    </row>
    <row r="897" spans="1:41" ht="19.5" customHeight="1">
      <c r="A897" s="742" t="s">
        <v>615</v>
      </c>
      <c r="B897" t="str">
        <f t="shared" ref="B897" si="1406">+CONCATENATE(A897,"*",AH897)</f>
        <v>702650*90</v>
      </c>
      <c r="D897" s="42" t="s">
        <v>1072</v>
      </c>
      <c r="E897" s="187"/>
      <c r="F897" s="407"/>
      <c r="G897" s="226">
        <v>50</v>
      </c>
      <c r="H897" s="310"/>
      <c r="I897" s="417"/>
      <c r="J897" s="417"/>
      <c r="K897" t="s">
        <v>2604</v>
      </c>
      <c r="L897" s="63" t="s">
        <v>2618</v>
      </c>
      <c r="M897" s="16"/>
      <c r="O897" t="s">
        <v>2071</v>
      </c>
      <c r="P897">
        <v>40</v>
      </c>
      <c r="Q897">
        <v>40</v>
      </c>
      <c r="R897" t="str">
        <f>CONCATENATE(Tableau1[[#This Row],[LONGUEUR UNITE]],"X",Tableau1[[#This Row],[LARGEUR UNITE]])</f>
        <v>40X40</v>
      </c>
      <c r="S897" s="16" t="s">
        <v>2064</v>
      </c>
      <c r="T897" s="16"/>
      <c r="U897" s="63" t="s">
        <v>2231</v>
      </c>
      <c r="V897" t="s">
        <v>2238</v>
      </c>
      <c r="W897" s="45" t="s">
        <v>2592</v>
      </c>
      <c r="X897" s="45"/>
      <c r="Y897" s="6" t="s">
        <v>616</v>
      </c>
      <c r="Z897" s="18">
        <v>16</v>
      </c>
      <c r="AA897" s="92">
        <v>800</v>
      </c>
      <c r="AB897" s="271">
        <v>6</v>
      </c>
      <c r="AC897" s="271">
        <v>5</v>
      </c>
      <c r="AD897" s="271">
        <v>30</v>
      </c>
      <c r="AE897" s="278">
        <f t="shared" ref="AE897" si="1407">AF897/Z897</f>
        <v>20.927250000000001</v>
      </c>
      <c r="AF897" s="268">
        <v>334.83600000000001</v>
      </c>
      <c r="AG897" s="278">
        <f t="shared" si="1311"/>
        <v>418.54500000000002</v>
      </c>
      <c r="AH897" s="404">
        <v>90</v>
      </c>
      <c r="AI897" s="404">
        <f t="shared" si="1312"/>
        <v>3</v>
      </c>
      <c r="AJ897" s="727">
        <v>0.77358199999999999</v>
      </c>
      <c r="AK897" s="88">
        <f t="shared" si="1313"/>
        <v>4.7383060905000001</v>
      </c>
      <c r="AL897" s="88">
        <f t="shared" si="1314"/>
        <v>75.812897448000001</v>
      </c>
      <c r="AM897" s="88">
        <f t="shared" si="1315"/>
        <v>94.766121810000001</v>
      </c>
      <c r="AN897" t="s">
        <v>2826</v>
      </c>
      <c r="AO897" s="88" t="s">
        <v>2722</v>
      </c>
    </row>
    <row r="898" spans="1:41" ht="19.5" customHeight="1">
      <c r="A898" s="742" t="s">
        <v>615</v>
      </c>
      <c r="B898" t="str">
        <f t="shared" ref="B898" si="1408">+CONCATENATE(A898,"*",AH898)</f>
        <v>702650*180</v>
      </c>
      <c r="D898" s="42" t="s">
        <v>1072</v>
      </c>
      <c r="E898" s="187"/>
      <c r="F898" s="407"/>
      <c r="G898" s="226">
        <v>50</v>
      </c>
      <c r="H898" s="310"/>
      <c r="I898" s="417"/>
      <c r="J898" s="417"/>
      <c r="K898" t="s">
        <v>2604</v>
      </c>
      <c r="L898" s="63" t="s">
        <v>2618</v>
      </c>
      <c r="M898" s="16"/>
      <c r="O898" t="s">
        <v>2071</v>
      </c>
      <c r="P898">
        <v>40</v>
      </c>
      <c r="Q898">
        <v>40</v>
      </c>
      <c r="R898" t="str">
        <f>CONCATENATE(Tableau1[[#This Row],[LONGUEUR UNITE]],"X",Tableau1[[#This Row],[LARGEUR UNITE]])</f>
        <v>40X40</v>
      </c>
      <c r="S898" s="16" t="s">
        <v>2064</v>
      </c>
      <c r="T898" s="16"/>
      <c r="U898" s="63" t="s">
        <v>2231</v>
      </c>
      <c r="V898" t="s">
        <v>2238</v>
      </c>
      <c r="W898" s="45" t="s">
        <v>2592</v>
      </c>
      <c r="X898" s="45"/>
      <c r="Y898" s="6" t="s">
        <v>616</v>
      </c>
      <c r="Z898" s="18">
        <v>16</v>
      </c>
      <c r="AA898" s="92">
        <v>800</v>
      </c>
      <c r="AB898" s="271">
        <v>6</v>
      </c>
      <c r="AC898" s="271">
        <v>5</v>
      </c>
      <c r="AD898" s="271">
        <v>30</v>
      </c>
      <c r="AE898" s="278">
        <f t="shared" ref="AE898" si="1409">AF898/Z898</f>
        <v>20.927250000000001</v>
      </c>
      <c r="AF898" s="268">
        <v>334.83600000000001</v>
      </c>
      <c r="AG898" s="278">
        <f t="shared" si="1311"/>
        <v>418.54500000000002</v>
      </c>
      <c r="AH898" s="404">
        <v>180</v>
      </c>
      <c r="AI898" s="404">
        <f t="shared" si="1312"/>
        <v>6</v>
      </c>
      <c r="AJ898" s="727">
        <v>0.77595100000000006</v>
      </c>
      <c r="AK898" s="88">
        <f t="shared" si="1313"/>
        <v>4.68872943525</v>
      </c>
      <c r="AL898" s="88">
        <f t="shared" si="1314"/>
        <v>75.019670963999999</v>
      </c>
      <c r="AM898" s="88">
        <f t="shared" si="1315"/>
        <v>93.774588704999999</v>
      </c>
      <c r="AN898" t="s">
        <v>2826</v>
      </c>
      <c r="AO898" s="88" t="s">
        <v>2722</v>
      </c>
    </row>
    <row r="899" spans="1:41" ht="19.5" customHeight="1">
      <c r="A899" s="742" t="s">
        <v>615</v>
      </c>
      <c r="B899" t="str">
        <f t="shared" ref="B899" si="1410">+CONCATENATE(A899,"*",AH899)</f>
        <v>702650*450</v>
      </c>
      <c r="D899" s="42" t="s">
        <v>1072</v>
      </c>
      <c r="E899" s="187"/>
      <c r="F899" s="407"/>
      <c r="G899" s="226">
        <v>50</v>
      </c>
      <c r="H899" s="310"/>
      <c r="I899" s="417"/>
      <c r="J899" s="417"/>
      <c r="K899" t="s">
        <v>2604</v>
      </c>
      <c r="L899" s="63" t="s">
        <v>2618</v>
      </c>
      <c r="M899" s="16"/>
      <c r="O899" t="s">
        <v>2071</v>
      </c>
      <c r="P899">
        <v>40</v>
      </c>
      <c r="Q899">
        <v>40</v>
      </c>
      <c r="R899" t="str">
        <f>CONCATENATE(Tableau1[[#This Row],[LONGUEUR UNITE]],"X",Tableau1[[#This Row],[LARGEUR UNITE]])</f>
        <v>40X40</v>
      </c>
      <c r="S899" s="16" t="s">
        <v>2064</v>
      </c>
      <c r="T899" s="16"/>
      <c r="U899" s="63" t="s">
        <v>2231</v>
      </c>
      <c r="V899" t="s">
        <v>2238</v>
      </c>
      <c r="W899" s="45" t="s">
        <v>2592</v>
      </c>
      <c r="X899" s="45"/>
      <c r="Y899" s="6" t="s">
        <v>616</v>
      </c>
      <c r="Z899" s="18">
        <v>16</v>
      </c>
      <c r="AA899" s="92">
        <v>800</v>
      </c>
      <c r="AB899" s="271">
        <v>6</v>
      </c>
      <c r="AC899" s="271">
        <v>5</v>
      </c>
      <c r="AD899" s="271">
        <v>30</v>
      </c>
      <c r="AE899" s="278">
        <f t="shared" ref="AE899" si="1411">AF899/Z899</f>
        <v>20.927250000000001</v>
      </c>
      <c r="AF899" s="268">
        <v>334.83600000000001</v>
      </c>
      <c r="AG899" s="278">
        <f t="shared" si="1311"/>
        <v>418.54500000000002</v>
      </c>
      <c r="AH899" s="404">
        <v>450</v>
      </c>
      <c r="AI899" s="404">
        <f t="shared" si="1312"/>
        <v>15</v>
      </c>
      <c r="AJ899" s="727">
        <v>0.78081999999999996</v>
      </c>
      <c r="AK899" s="88">
        <f t="shared" si="1313"/>
        <v>4.5868346550000005</v>
      </c>
      <c r="AL899" s="88">
        <f t="shared" si="1314"/>
        <v>73.389354480000009</v>
      </c>
      <c r="AM899" s="88">
        <f t="shared" si="1315"/>
        <v>91.736693100000011</v>
      </c>
      <c r="AN899" t="s">
        <v>2826</v>
      </c>
      <c r="AO899" s="88" t="s">
        <v>2722</v>
      </c>
    </row>
    <row r="900" spans="1:41" ht="19.5" customHeight="1">
      <c r="A900" s="745" t="s">
        <v>215</v>
      </c>
      <c r="B900" t="str">
        <f t="shared" si="1309"/>
        <v>702120*1</v>
      </c>
      <c r="D900" s="42" t="s">
        <v>1044</v>
      </c>
      <c r="E900" s="187"/>
      <c r="F900" s="407"/>
      <c r="G900" s="226">
        <v>50</v>
      </c>
      <c r="H900" s="304"/>
      <c r="I900" s="406"/>
      <c r="J900" s="406"/>
      <c r="K900" s="58" t="s">
        <v>2604</v>
      </c>
      <c r="L900" s="63" t="s">
        <v>2618</v>
      </c>
      <c r="M900" s="16"/>
      <c r="N900" s="63"/>
      <c r="O900" s="63" t="s">
        <v>2071</v>
      </c>
      <c r="P900" s="63">
        <v>40</v>
      </c>
      <c r="Q900" s="63">
        <v>40</v>
      </c>
      <c r="R900" t="str">
        <f>CONCATENATE(Tableau1[[#This Row],[LONGUEUR UNITE]],"X",Tableau1[[#This Row],[LARGEUR UNITE]])</f>
        <v>40X40</v>
      </c>
      <c r="S900" s="16" t="s">
        <v>2064</v>
      </c>
      <c r="T900" s="16"/>
      <c r="U900" s="63" t="s">
        <v>2231</v>
      </c>
      <c r="V900" s="63" t="s">
        <v>2098</v>
      </c>
      <c r="W900" s="45" t="s">
        <v>2592</v>
      </c>
      <c r="X900" s="45"/>
      <c r="Y900" s="6" t="s">
        <v>216</v>
      </c>
      <c r="Z900" s="18">
        <v>16</v>
      </c>
      <c r="AA900" s="92">
        <v>800</v>
      </c>
      <c r="AB900" s="271">
        <v>6</v>
      </c>
      <c r="AC900" s="271">
        <v>5</v>
      </c>
      <c r="AD900" s="271">
        <v>30</v>
      </c>
      <c r="AE900" s="278">
        <f t="shared" si="1310"/>
        <v>20.927250000000001</v>
      </c>
      <c r="AF900" s="268">
        <v>334.83600000000001</v>
      </c>
      <c r="AG900" s="278">
        <f t="shared" si="1311"/>
        <v>418.54500000000002</v>
      </c>
      <c r="AH900" s="404">
        <v>1</v>
      </c>
      <c r="AI900" s="404">
        <f t="shared" si="1312"/>
        <v>3.3333333333333333E-2</v>
      </c>
      <c r="AJ900" s="727">
        <v>0.742143</v>
      </c>
      <c r="AK900" s="88">
        <f t="shared" si="1313"/>
        <v>5.3962379032500003</v>
      </c>
      <c r="AL900" s="88">
        <f t="shared" si="1314"/>
        <v>86.339806452000005</v>
      </c>
      <c r="AM900" s="88">
        <f t="shared" si="1315"/>
        <v>107.92475806500001</v>
      </c>
      <c r="AN900" t="s">
        <v>2826</v>
      </c>
      <c r="AO900" s="88" t="s">
        <v>2722</v>
      </c>
    </row>
    <row r="901" spans="1:41" ht="19.5" customHeight="1">
      <c r="A901" s="745" t="s">
        <v>215</v>
      </c>
      <c r="B901" t="str">
        <f t="shared" ref="B901" si="1412">+CONCATENATE(A901,"*",AH901)</f>
        <v>702120*30</v>
      </c>
      <c r="D901" s="42" t="s">
        <v>1044</v>
      </c>
      <c r="E901" s="187"/>
      <c r="F901" s="407"/>
      <c r="G901" s="226">
        <v>50</v>
      </c>
      <c r="H901" s="304"/>
      <c r="I901" s="406"/>
      <c r="J901" s="406"/>
      <c r="K901" s="58" t="s">
        <v>2604</v>
      </c>
      <c r="L901" s="63" t="s">
        <v>2618</v>
      </c>
      <c r="M901" s="16"/>
      <c r="N901" s="63"/>
      <c r="O901" s="63" t="s">
        <v>2071</v>
      </c>
      <c r="P901" s="63">
        <v>40</v>
      </c>
      <c r="Q901" s="63">
        <v>40</v>
      </c>
      <c r="R901" t="str">
        <f>CONCATENATE(Tableau1[[#This Row],[LONGUEUR UNITE]],"X",Tableau1[[#This Row],[LARGEUR UNITE]])</f>
        <v>40X40</v>
      </c>
      <c r="S901" s="16" t="s">
        <v>2064</v>
      </c>
      <c r="T901" s="16"/>
      <c r="U901" s="63" t="s">
        <v>2231</v>
      </c>
      <c r="V901" s="63" t="s">
        <v>2098</v>
      </c>
      <c r="W901" s="45" t="s">
        <v>2592</v>
      </c>
      <c r="X901" s="45"/>
      <c r="Y901" s="6" t="s">
        <v>216</v>
      </c>
      <c r="Z901" s="18">
        <v>16</v>
      </c>
      <c r="AA901" s="92">
        <v>800</v>
      </c>
      <c r="AB901" s="271">
        <v>6</v>
      </c>
      <c r="AC901" s="271">
        <v>5</v>
      </c>
      <c r="AD901" s="271">
        <v>30</v>
      </c>
      <c r="AE901" s="278">
        <f t="shared" ref="AE901" si="1413">AF901/Z901</f>
        <v>20.927250000000001</v>
      </c>
      <c r="AF901" s="268">
        <v>334.83600000000001</v>
      </c>
      <c r="AG901" s="278">
        <f t="shared" si="1311"/>
        <v>418.54500000000002</v>
      </c>
      <c r="AH901" s="404">
        <v>30</v>
      </c>
      <c r="AI901" s="404">
        <f t="shared" si="1312"/>
        <v>1</v>
      </c>
      <c r="AJ901" s="727">
        <v>0.76864500000000002</v>
      </c>
      <c r="AK901" s="88">
        <f t="shared" si="1313"/>
        <v>4.8416239237499994</v>
      </c>
      <c r="AL901" s="88">
        <f t="shared" si="1314"/>
        <v>77.46598277999999</v>
      </c>
      <c r="AM901" s="88">
        <f t="shared" si="1315"/>
        <v>96.832478474999988</v>
      </c>
      <c r="AN901" t="s">
        <v>2826</v>
      </c>
      <c r="AO901" s="88" t="s">
        <v>2722</v>
      </c>
    </row>
    <row r="902" spans="1:41" ht="19.5" customHeight="1">
      <c r="A902" s="745" t="s">
        <v>215</v>
      </c>
      <c r="B902" t="str">
        <f t="shared" ref="B902" si="1414">+CONCATENATE(A902,"*",AH902)</f>
        <v>702120*90</v>
      </c>
      <c r="D902" s="42" t="s">
        <v>1044</v>
      </c>
      <c r="E902" s="187"/>
      <c r="F902" s="407"/>
      <c r="G902" s="226">
        <v>50</v>
      </c>
      <c r="H902" s="304"/>
      <c r="I902" s="406"/>
      <c r="J902" s="406"/>
      <c r="K902" s="58" t="s">
        <v>2604</v>
      </c>
      <c r="L902" s="63" t="s">
        <v>2618</v>
      </c>
      <c r="M902" s="16"/>
      <c r="N902" s="63"/>
      <c r="O902" s="63" t="s">
        <v>2071</v>
      </c>
      <c r="P902" s="63">
        <v>40</v>
      </c>
      <c r="Q902" s="63">
        <v>40</v>
      </c>
      <c r="R902" t="str">
        <f>CONCATENATE(Tableau1[[#This Row],[LONGUEUR UNITE]],"X",Tableau1[[#This Row],[LARGEUR UNITE]])</f>
        <v>40X40</v>
      </c>
      <c r="S902" s="16" t="s">
        <v>2064</v>
      </c>
      <c r="T902" s="16"/>
      <c r="U902" s="63" t="s">
        <v>2231</v>
      </c>
      <c r="V902" s="63" t="s">
        <v>2098</v>
      </c>
      <c r="W902" s="45" t="s">
        <v>2592</v>
      </c>
      <c r="X902" s="45"/>
      <c r="Y902" s="6" t="s">
        <v>216</v>
      </c>
      <c r="Z902" s="18">
        <v>16</v>
      </c>
      <c r="AA902" s="92">
        <v>800</v>
      </c>
      <c r="AB902" s="271">
        <v>6</v>
      </c>
      <c r="AC902" s="271">
        <v>5</v>
      </c>
      <c r="AD902" s="271">
        <v>30</v>
      </c>
      <c r="AE902" s="278">
        <f t="shared" ref="AE902" si="1415">AF902/Z902</f>
        <v>20.927250000000001</v>
      </c>
      <c r="AF902" s="268">
        <v>334.83600000000001</v>
      </c>
      <c r="AG902" s="278">
        <f t="shared" si="1311"/>
        <v>418.54500000000002</v>
      </c>
      <c r="AH902" s="404">
        <v>90</v>
      </c>
      <c r="AI902" s="404">
        <f t="shared" si="1312"/>
        <v>3</v>
      </c>
      <c r="AJ902" s="727">
        <v>0.77358199999999999</v>
      </c>
      <c r="AK902" s="88">
        <f t="shared" si="1313"/>
        <v>4.7383060905000001</v>
      </c>
      <c r="AL902" s="88">
        <f t="shared" si="1314"/>
        <v>75.812897448000001</v>
      </c>
      <c r="AM902" s="88">
        <f t="shared" si="1315"/>
        <v>94.766121810000001</v>
      </c>
      <c r="AN902" t="s">
        <v>2826</v>
      </c>
      <c r="AO902" s="88" t="s">
        <v>2722</v>
      </c>
    </row>
    <row r="903" spans="1:41" ht="19.5" customHeight="1">
      <c r="A903" s="745" t="s">
        <v>215</v>
      </c>
      <c r="B903" t="str">
        <f t="shared" ref="B903" si="1416">+CONCATENATE(A903,"*",AH903)</f>
        <v>702120*180</v>
      </c>
      <c r="D903" s="42" t="s">
        <v>1044</v>
      </c>
      <c r="E903" s="187"/>
      <c r="F903" s="407"/>
      <c r="G903" s="226">
        <v>50</v>
      </c>
      <c r="H903" s="304"/>
      <c r="I903" s="406"/>
      <c r="J903" s="406"/>
      <c r="K903" s="58" t="s">
        <v>2604</v>
      </c>
      <c r="L903" s="63" t="s">
        <v>2618</v>
      </c>
      <c r="M903" s="16"/>
      <c r="N903" s="63"/>
      <c r="O903" s="63" t="s">
        <v>2071</v>
      </c>
      <c r="P903" s="63">
        <v>40</v>
      </c>
      <c r="Q903" s="63">
        <v>40</v>
      </c>
      <c r="R903" t="str">
        <f>CONCATENATE(Tableau1[[#This Row],[LONGUEUR UNITE]],"X",Tableau1[[#This Row],[LARGEUR UNITE]])</f>
        <v>40X40</v>
      </c>
      <c r="S903" s="16" t="s">
        <v>2064</v>
      </c>
      <c r="T903" s="16"/>
      <c r="U903" s="63" t="s">
        <v>2231</v>
      </c>
      <c r="V903" s="63" t="s">
        <v>2098</v>
      </c>
      <c r="W903" s="45" t="s">
        <v>2592</v>
      </c>
      <c r="X903" s="45"/>
      <c r="Y903" s="6" t="s">
        <v>216</v>
      </c>
      <c r="Z903" s="18">
        <v>16</v>
      </c>
      <c r="AA903" s="92">
        <v>800</v>
      </c>
      <c r="AB903" s="271">
        <v>6</v>
      </c>
      <c r="AC903" s="271">
        <v>5</v>
      </c>
      <c r="AD903" s="271">
        <v>30</v>
      </c>
      <c r="AE903" s="278">
        <f t="shared" ref="AE903" si="1417">AF903/Z903</f>
        <v>20.927250000000001</v>
      </c>
      <c r="AF903" s="268">
        <v>334.83600000000001</v>
      </c>
      <c r="AG903" s="278">
        <f t="shared" si="1311"/>
        <v>418.54500000000002</v>
      </c>
      <c r="AH903" s="404">
        <v>180</v>
      </c>
      <c r="AI903" s="404">
        <f t="shared" si="1312"/>
        <v>6</v>
      </c>
      <c r="AJ903" s="727">
        <v>0.77595100000000006</v>
      </c>
      <c r="AK903" s="88">
        <f t="shared" si="1313"/>
        <v>4.68872943525</v>
      </c>
      <c r="AL903" s="88">
        <f t="shared" si="1314"/>
        <v>75.019670963999999</v>
      </c>
      <c r="AM903" s="88">
        <f t="shared" si="1315"/>
        <v>93.774588704999999</v>
      </c>
      <c r="AN903" t="s">
        <v>2826</v>
      </c>
      <c r="AO903" s="88" t="s">
        <v>2722</v>
      </c>
    </row>
    <row r="904" spans="1:41" ht="19.5" customHeight="1">
      <c r="A904" s="745" t="s">
        <v>215</v>
      </c>
      <c r="B904" t="str">
        <f t="shared" ref="B904" si="1418">+CONCATENATE(A904,"*",AH904)</f>
        <v>702120*450</v>
      </c>
      <c r="D904" s="42" t="s">
        <v>1044</v>
      </c>
      <c r="E904" s="187"/>
      <c r="F904" s="407"/>
      <c r="G904" s="226">
        <v>50</v>
      </c>
      <c r="H904" s="304"/>
      <c r="I904" s="406"/>
      <c r="J904" s="406"/>
      <c r="K904" s="58" t="s">
        <v>2604</v>
      </c>
      <c r="L904" s="63" t="s">
        <v>2618</v>
      </c>
      <c r="M904" s="16"/>
      <c r="N904" s="63"/>
      <c r="O904" s="63" t="s">
        <v>2071</v>
      </c>
      <c r="P904" s="63">
        <v>40</v>
      </c>
      <c r="Q904" s="63">
        <v>40</v>
      </c>
      <c r="R904" t="str">
        <f>CONCATENATE(Tableau1[[#This Row],[LONGUEUR UNITE]],"X",Tableau1[[#This Row],[LARGEUR UNITE]])</f>
        <v>40X40</v>
      </c>
      <c r="S904" s="16" t="s">
        <v>2064</v>
      </c>
      <c r="T904" s="16"/>
      <c r="U904" s="63" t="s">
        <v>2231</v>
      </c>
      <c r="V904" s="63" t="s">
        <v>2098</v>
      </c>
      <c r="W904" s="45" t="s">
        <v>2592</v>
      </c>
      <c r="X904" s="45"/>
      <c r="Y904" s="6" t="s">
        <v>216</v>
      </c>
      <c r="Z904" s="18">
        <v>16</v>
      </c>
      <c r="AA904" s="92">
        <v>800</v>
      </c>
      <c r="AB904" s="271">
        <v>6</v>
      </c>
      <c r="AC904" s="271">
        <v>5</v>
      </c>
      <c r="AD904" s="271">
        <v>30</v>
      </c>
      <c r="AE904" s="278">
        <f t="shared" ref="AE904" si="1419">AF904/Z904</f>
        <v>20.927250000000001</v>
      </c>
      <c r="AF904" s="268">
        <v>334.83600000000001</v>
      </c>
      <c r="AG904" s="278">
        <f t="shared" ref="AG904" si="1420">AF904/AA904*1000</f>
        <v>418.54500000000002</v>
      </c>
      <c r="AH904" s="404">
        <v>450</v>
      </c>
      <c r="AI904" s="404">
        <f t="shared" ref="AI904" si="1421">AH904/AD904</f>
        <v>15</v>
      </c>
      <c r="AJ904" s="727">
        <v>0.78081999999999996</v>
      </c>
      <c r="AK904" s="88">
        <f t="shared" ref="AK904" si="1422">AL904/Z904</f>
        <v>4.5868346550000005</v>
      </c>
      <c r="AL904" s="88">
        <f t="shared" ref="AL904" si="1423">AF904-(AF904*AJ904)</f>
        <v>73.389354480000009</v>
      </c>
      <c r="AM904" s="88">
        <f t="shared" ref="AM904" si="1424">AL904/AA904*1000</f>
        <v>91.736693100000011</v>
      </c>
      <c r="AN904" t="s">
        <v>2826</v>
      </c>
      <c r="AO904" s="88" t="s">
        <v>2722</v>
      </c>
    </row>
    <row r="905" spans="1:41" ht="19.5" customHeight="1">
      <c r="A905" s="751"/>
      <c r="D905" s="42"/>
      <c r="E905" s="42"/>
      <c r="F905" s="425"/>
      <c r="G905" s="226"/>
      <c r="H905" s="313"/>
      <c r="I905" s="430"/>
      <c r="J905" s="430"/>
      <c r="K905" s="83"/>
      <c r="L905" s="84"/>
      <c r="M905" s="84"/>
      <c r="N905" s="85"/>
      <c r="O905" s="85"/>
      <c r="P905" s="85"/>
      <c r="Q905" s="85"/>
      <c r="R905" s="85"/>
      <c r="S905" s="85"/>
      <c r="T905" s="85"/>
      <c r="U905" s="85"/>
      <c r="V905" s="84"/>
      <c r="W905" s="84"/>
      <c r="X905" s="84"/>
      <c r="Y905" s="84"/>
      <c r="Z905" s="18"/>
      <c r="AA905" s="128"/>
      <c r="AB905" s="271"/>
      <c r="AC905" s="271"/>
      <c r="AD905" s="271"/>
      <c r="AE905" s="279"/>
      <c r="AF905"/>
      <c r="AG905" s="279"/>
      <c r="AH905" s="404"/>
      <c r="AI905" s="404"/>
      <c r="AJ905" s="88"/>
      <c r="AK905" s="88"/>
      <c r="AL905" s="88"/>
      <c r="AM905" s="88"/>
      <c r="AO905" s="88"/>
    </row>
    <row r="906" spans="1:41" ht="19.5" customHeight="1">
      <c r="A906" s="740" t="s">
        <v>1325</v>
      </c>
      <c r="B906" t="str">
        <f>+CONCATENATE(A906,"*",AH906)</f>
        <v>702495*1</v>
      </c>
      <c r="D906" s="433" t="s">
        <v>1695</v>
      </c>
      <c r="E906" s="433"/>
      <c r="F906" s="497"/>
      <c r="G906" s="245">
        <v>50</v>
      </c>
      <c r="H906" s="306"/>
      <c r="I906" s="403" t="s">
        <v>1898</v>
      </c>
      <c r="J906" s="403"/>
      <c r="K906" s="16" t="s">
        <v>2604</v>
      </c>
      <c r="L906" s="63" t="s">
        <v>2618</v>
      </c>
      <c r="M906" s="16"/>
      <c r="N906" s="16"/>
      <c r="O906" s="16" t="s">
        <v>5</v>
      </c>
      <c r="P906" s="16">
        <v>40</v>
      </c>
      <c r="Q906" s="16">
        <v>40</v>
      </c>
      <c r="R906" s="16" t="str">
        <f>CONCATENATE(Tableau1[[#This Row],[LONGUEUR UNITE]],"X",Tableau1[[#This Row],[LARGEUR UNITE]])</f>
        <v>40X40</v>
      </c>
      <c r="S906" s="16" t="s">
        <v>2094</v>
      </c>
      <c r="T906" s="16"/>
      <c r="U906" s="63" t="s">
        <v>2231</v>
      </c>
      <c r="V906" s="16" t="s">
        <v>5</v>
      </c>
      <c r="W906" s="45" t="s">
        <v>2592</v>
      </c>
      <c r="X906" s="45"/>
      <c r="Y906" s="16" t="s">
        <v>2638</v>
      </c>
      <c r="Z906" s="244">
        <v>10</v>
      </c>
      <c r="AA906" s="244">
        <v>500</v>
      </c>
      <c r="AB906" s="271">
        <v>6</v>
      </c>
      <c r="AC906" s="271">
        <v>8</v>
      </c>
      <c r="AD906" s="271">
        <v>48</v>
      </c>
      <c r="AE906" s="278">
        <f t="shared" ref="AE906" si="1425">AF906/Z906</f>
        <v>14.488200000000001</v>
      </c>
      <c r="AF906" s="268">
        <v>144.88200000000001</v>
      </c>
      <c r="AG906" s="278">
        <f t="shared" ref="AG906:AG907" si="1426">AF906/AA906*1000</f>
        <v>289.76400000000001</v>
      </c>
      <c r="AH906" s="404">
        <v>1</v>
      </c>
      <c r="AI906" s="404">
        <f t="shared" ref="AI906:AI907" si="1427">AH906/AD906</f>
        <v>2.0833333333333332E-2</v>
      </c>
      <c r="AJ906" s="727">
        <v>0.73517399999999999</v>
      </c>
      <c r="AK906" s="88">
        <f t="shared" ref="AK906:AK907" si="1428">AL906/Z906</f>
        <v>3.8368520532000003</v>
      </c>
      <c r="AL906" s="88">
        <f t="shared" ref="AL906:AL907" si="1429">AF906-(AF906*AJ906)</f>
        <v>38.368520532000005</v>
      </c>
      <c r="AM906" s="88">
        <f t="shared" ref="AM906:AM907" si="1430">AL906/AA906*1000</f>
        <v>76.73704106400001</v>
      </c>
      <c r="AN906" t="s">
        <v>2826</v>
      </c>
      <c r="AO906" s="88" t="s">
        <v>2723</v>
      </c>
    </row>
    <row r="907" spans="1:41" ht="19.5" customHeight="1">
      <c r="A907" s="740" t="s">
        <v>1325</v>
      </c>
      <c r="B907" t="str">
        <f>+CONCATENATE(A907,"*",AH907)</f>
        <v>702495*48</v>
      </c>
      <c r="D907" s="433" t="s">
        <v>1695</v>
      </c>
      <c r="E907" s="433"/>
      <c r="F907" s="497"/>
      <c r="G907" s="245">
        <v>50</v>
      </c>
      <c r="H907" s="306"/>
      <c r="I907" s="403" t="s">
        <v>1898</v>
      </c>
      <c r="J907" s="403"/>
      <c r="K907" s="16" t="s">
        <v>2604</v>
      </c>
      <c r="L907" s="63" t="s">
        <v>2618</v>
      </c>
      <c r="M907" s="16"/>
      <c r="N907" s="16"/>
      <c r="O907" s="16" t="s">
        <v>5</v>
      </c>
      <c r="P907" s="16">
        <v>40</v>
      </c>
      <c r="Q907" s="16">
        <v>40</v>
      </c>
      <c r="R907" s="16" t="str">
        <f>CONCATENATE(Tableau1[[#This Row],[LONGUEUR UNITE]],"X",Tableau1[[#This Row],[LARGEUR UNITE]])</f>
        <v>40X40</v>
      </c>
      <c r="S907" s="16" t="s">
        <v>2094</v>
      </c>
      <c r="T907" s="16"/>
      <c r="U907" s="63" t="s">
        <v>2231</v>
      </c>
      <c r="V907" s="16" t="s">
        <v>5</v>
      </c>
      <c r="W907" s="45" t="s">
        <v>2592</v>
      </c>
      <c r="X907" s="45"/>
      <c r="Y907" s="16" t="s">
        <v>2638</v>
      </c>
      <c r="Z907" s="244">
        <v>10</v>
      </c>
      <c r="AA907" s="244">
        <v>500</v>
      </c>
      <c r="AB907" s="271">
        <v>6</v>
      </c>
      <c r="AC907" s="271">
        <v>8</v>
      </c>
      <c r="AD907" s="271">
        <v>48</v>
      </c>
      <c r="AE907" s="278">
        <f t="shared" ref="AE907" si="1431">AF907/Z907</f>
        <v>14.488200000000001</v>
      </c>
      <c r="AF907" s="268">
        <v>144.88200000000001</v>
      </c>
      <c r="AG907" s="278">
        <f t="shared" si="1426"/>
        <v>289.76400000000001</v>
      </c>
      <c r="AH907" s="404">
        <v>48</v>
      </c>
      <c r="AI907" s="404">
        <f t="shared" si="1427"/>
        <v>1</v>
      </c>
      <c r="AJ907" s="727">
        <v>0.76239199999999996</v>
      </c>
      <c r="AK907" s="88">
        <f t="shared" si="1428"/>
        <v>3.4425122256000007</v>
      </c>
      <c r="AL907" s="88">
        <f t="shared" si="1429"/>
        <v>34.425122256000009</v>
      </c>
      <c r="AM907" s="88">
        <f t="shared" si="1430"/>
        <v>68.850244512000017</v>
      </c>
      <c r="AN907" t="s">
        <v>2826</v>
      </c>
      <c r="AO907" s="88" t="s">
        <v>2723</v>
      </c>
    </row>
    <row r="908" spans="1:41" ht="19.5" customHeight="1">
      <c r="A908" s="776"/>
      <c r="D908" s="42"/>
      <c r="E908" s="42"/>
      <c r="F908" s="498"/>
      <c r="G908" s="226"/>
      <c r="H908" s="313"/>
      <c r="I908" s="430"/>
      <c r="J908" s="430"/>
      <c r="K908" s="43"/>
      <c r="L908" s="16"/>
      <c r="M908" s="16"/>
      <c r="N908" s="16"/>
      <c r="O908" s="16"/>
      <c r="P908" s="16"/>
      <c r="Q908" s="16"/>
      <c r="R908" s="16"/>
      <c r="S908" s="16"/>
      <c r="T908" s="16"/>
      <c r="U908" s="16"/>
      <c r="V908" s="86"/>
      <c r="W908" s="86"/>
      <c r="X908" s="86"/>
      <c r="Y908" s="16"/>
      <c r="Z908" s="18"/>
      <c r="AA908" s="128"/>
      <c r="AB908" s="271"/>
      <c r="AC908" s="271"/>
      <c r="AD908" s="271"/>
      <c r="AE908" s="279"/>
      <c r="AF908"/>
      <c r="AG908" s="279"/>
      <c r="AH908" s="404"/>
      <c r="AI908" s="404"/>
      <c r="AJ908" s="88"/>
      <c r="AK908" s="88"/>
      <c r="AL908" s="88"/>
      <c r="AM908" s="88"/>
      <c r="AO908" s="88"/>
    </row>
    <row r="909" spans="1:41" ht="19.5" customHeight="1">
      <c r="A909" s="740" t="s">
        <v>1321</v>
      </c>
      <c r="B909" t="str">
        <f t="shared" ref="B909:B916" si="1432">+CONCATENATE(A909,"*",AH909)</f>
        <v>792443*1</v>
      </c>
      <c r="D909" s="433" t="s">
        <v>1696</v>
      </c>
      <c r="E909" s="433"/>
      <c r="F909" s="497"/>
      <c r="G909" s="245">
        <v>50</v>
      </c>
      <c r="H909" s="306"/>
      <c r="I909" s="403" t="s">
        <v>1899</v>
      </c>
      <c r="J909" s="403"/>
      <c r="K909" s="16" t="s">
        <v>2604</v>
      </c>
      <c r="L909" s="63" t="s">
        <v>2618</v>
      </c>
      <c r="M909" s="16"/>
      <c r="N909" s="16"/>
      <c r="O909" s="16" t="s">
        <v>541</v>
      </c>
      <c r="P909" s="16">
        <v>40</v>
      </c>
      <c r="Q909" s="16">
        <v>40</v>
      </c>
      <c r="R909" s="16" t="str">
        <f>CONCATENATE(Tableau1[[#This Row],[LONGUEUR UNITE]],"X",Tableau1[[#This Row],[LARGEUR UNITE]])</f>
        <v>40X40</v>
      </c>
      <c r="S909" s="16" t="s">
        <v>2094</v>
      </c>
      <c r="T909" s="16"/>
      <c r="U909" s="63" t="s">
        <v>2231</v>
      </c>
      <c r="V909" s="16" t="s">
        <v>2066</v>
      </c>
      <c r="W909" s="45" t="s">
        <v>2592</v>
      </c>
      <c r="X909" s="45"/>
      <c r="Y909" s="16" t="s">
        <v>2639</v>
      </c>
      <c r="Z909" s="244">
        <v>10</v>
      </c>
      <c r="AA909" s="244">
        <v>500</v>
      </c>
      <c r="AB909" s="271">
        <v>6</v>
      </c>
      <c r="AC909" s="271">
        <v>8</v>
      </c>
      <c r="AD909" s="271">
        <v>48</v>
      </c>
      <c r="AE909" s="278">
        <f t="shared" ref="AE909:AE915" si="1433">AF909/Z909</f>
        <v>18.174100000000003</v>
      </c>
      <c r="AF909" s="268">
        <v>181.74100000000001</v>
      </c>
      <c r="AG909" s="278">
        <f t="shared" ref="AG909:AG916" si="1434">AF909/AA909*1000</f>
        <v>363.48200000000003</v>
      </c>
      <c r="AH909" s="404">
        <v>1</v>
      </c>
      <c r="AI909" s="404">
        <f t="shared" ref="AI909:AI916" si="1435">AH909/AD909</f>
        <v>2.0833333333333332E-2</v>
      </c>
      <c r="AJ909" s="727">
        <v>0.72123599999999999</v>
      </c>
      <c r="AK909" s="88">
        <f t="shared" ref="AK909:AK916" si="1436">AL909/Z909</f>
        <v>5.0662848123999993</v>
      </c>
      <c r="AL909" s="88">
        <f t="shared" ref="AL909:AL916" si="1437">AF909-(AF909*AJ909)</f>
        <v>50.662848123999993</v>
      </c>
      <c r="AM909" s="88">
        <f t="shared" ref="AM909:AM916" si="1438">AL909/AA909*1000</f>
        <v>101.32569624799999</v>
      </c>
      <c r="AN909" t="s">
        <v>2826</v>
      </c>
      <c r="AO909" s="88" t="s">
        <v>2724</v>
      </c>
    </row>
    <row r="910" spans="1:41" ht="19.5" customHeight="1">
      <c r="A910" s="740" t="s">
        <v>1321</v>
      </c>
      <c r="B910" t="str">
        <f t="shared" si="1432"/>
        <v>792443*48</v>
      </c>
      <c r="D910" s="433" t="s">
        <v>1696</v>
      </c>
      <c r="E910" s="433"/>
      <c r="F910" s="497"/>
      <c r="G910" s="245">
        <v>50</v>
      </c>
      <c r="H910" s="306"/>
      <c r="I910" s="403" t="s">
        <v>1899</v>
      </c>
      <c r="J910" s="403"/>
      <c r="K910" s="16" t="s">
        <v>2604</v>
      </c>
      <c r="L910" s="63" t="s">
        <v>2618</v>
      </c>
      <c r="M910" s="16"/>
      <c r="N910" s="16"/>
      <c r="O910" s="16" t="s">
        <v>541</v>
      </c>
      <c r="P910" s="16">
        <v>40</v>
      </c>
      <c r="Q910" s="16">
        <v>40</v>
      </c>
      <c r="R910" s="16" t="str">
        <f>CONCATENATE(Tableau1[[#This Row],[LONGUEUR UNITE]],"X",Tableau1[[#This Row],[LARGEUR UNITE]])</f>
        <v>40X40</v>
      </c>
      <c r="S910" s="16" t="s">
        <v>2094</v>
      </c>
      <c r="T910" s="16"/>
      <c r="U910" s="63" t="s">
        <v>2231</v>
      </c>
      <c r="V910" s="16" t="s">
        <v>2066</v>
      </c>
      <c r="W910" s="45" t="s">
        <v>2592</v>
      </c>
      <c r="X910" s="45"/>
      <c r="Y910" s="16" t="s">
        <v>2639</v>
      </c>
      <c r="Z910" s="244">
        <v>10</v>
      </c>
      <c r="AA910" s="244">
        <v>500</v>
      </c>
      <c r="AB910" s="271">
        <v>6</v>
      </c>
      <c r="AC910" s="271">
        <v>8</v>
      </c>
      <c r="AD910" s="271">
        <v>48</v>
      </c>
      <c r="AE910" s="278">
        <f t="shared" ref="AE910" si="1439">AF910/Z910</f>
        <v>18.174100000000003</v>
      </c>
      <c r="AF910" s="268">
        <v>181.74100000000001</v>
      </c>
      <c r="AG910" s="278">
        <f t="shared" si="1434"/>
        <v>363.48200000000003</v>
      </c>
      <c r="AH910" s="404">
        <v>48</v>
      </c>
      <c r="AI910" s="404">
        <f t="shared" si="1435"/>
        <v>1</v>
      </c>
      <c r="AJ910" s="727">
        <v>0.74988699999999997</v>
      </c>
      <c r="AK910" s="88">
        <f t="shared" si="1436"/>
        <v>4.5455786732999997</v>
      </c>
      <c r="AL910" s="88">
        <f t="shared" si="1437"/>
        <v>45.455786732999997</v>
      </c>
      <c r="AM910" s="88">
        <f t="shared" si="1438"/>
        <v>90.911573465999993</v>
      </c>
      <c r="AN910" t="s">
        <v>2826</v>
      </c>
      <c r="AO910" s="88" t="s">
        <v>2724</v>
      </c>
    </row>
    <row r="911" spans="1:41" s="5" customFormat="1" ht="19.5" customHeight="1">
      <c r="A911" s="740" t="s">
        <v>1338</v>
      </c>
      <c r="B911" t="str">
        <f t="shared" si="1432"/>
        <v>792454*1</v>
      </c>
      <c r="C911"/>
      <c r="D911" s="42" t="s">
        <v>1697</v>
      </c>
      <c r="E911" s="42"/>
      <c r="F911" s="498"/>
      <c r="G911" s="226">
        <v>50</v>
      </c>
      <c r="H911" s="313"/>
      <c r="I911" s="430"/>
      <c r="J911" s="430"/>
      <c r="K911" s="43" t="s">
        <v>2604</v>
      </c>
      <c r="L911" s="63" t="s">
        <v>2618</v>
      </c>
      <c r="M911" s="16"/>
      <c r="N911" s="16"/>
      <c r="O911" s="16" t="s">
        <v>541</v>
      </c>
      <c r="P911" s="16">
        <v>40</v>
      </c>
      <c r="Q911" s="16">
        <v>40</v>
      </c>
      <c r="R911" s="16" t="str">
        <f>CONCATENATE(Tableau1[[#This Row],[LONGUEUR UNITE]],"X",Tableau1[[#This Row],[LARGEUR UNITE]])</f>
        <v>40X40</v>
      </c>
      <c r="S911" s="16" t="s">
        <v>2094</v>
      </c>
      <c r="T911" s="16"/>
      <c r="U911" s="63" t="s">
        <v>2231</v>
      </c>
      <c r="V911" s="16" t="s">
        <v>2232</v>
      </c>
      <c r="W911" s="45" t="s">
        <v>2592</v>
      </c>
      <c r="X911" s="45"/>
      <c r="Y911" s="16" t="s">
        <v>2640</v>
      </c>
      <c r="Z911" s="128">
        <v>10</v>
      </c>
      <c r="AA911" s="128">
        <v>500</v>
      </c>
      <c r="AB911" s="271">
        <v>6</v>
      </c>
      <c r="AC911" s="271">
        <v>8</v>
      </c>
      <c r="AD911" s="271">
        <v>48</v>
      </c>
      <c r="AE911" s="278">
        <f t="shared" si="1433"/>
        <v>18.174100000000003</v>
      </c>
      <c r="AF911" s="268">
        <v>181.74100000000001</v>
      </c>
      <c r="AG911" s="278">
        <f t="shared" si="1434"/>
        <v>363.48200000000003</v>
      </c>
      <c r="AH911" s="404">
        <v>1</v>
      </c>
      <c r="AI911" s="404">
        <f t="shared" si="1435"/>
        <v>2.0833333333333332E-2</v>
      </c>
      <c r="AJ911" s="727">
        <v>0.72123599999999999</v>
      </c>
      <c r="AK911" s="88">
        <f t="shared" si="1436"/>
        <v>5.0662848123999993</v>
      </c>
      <c r="AL911" s="88">
        <f t="shared" si="1437"/>
        <v>50.662848123999993</v>
      </c>
      <c r="AM911" s="88">
        <f t="shared" si="1438"/>
        <v>101.32569624799999</v>
      </c>
      <c r="AN911" t="s">
        <v>2826</v>
      </c>
      <c r="AO911" s="1053" t="s">
        <v>2724</v>
      </c>
    </row>
    <row r="912" spans="1:41" s="5" customFormat="1" ht="19.5" customHeight="1">
      <c r="A912" s="740" t="s">
        <v>1338</v>
      </c>
      <c r="B912" t="str">
        <f t="shared" si="1432"/>
        <v>792454*48</v>
      </c>
      <c r="C912"/>
      <c r="D912" s="42" t="s">
        <v>1697</v>
      </c>
      <c r="E912" s="42"/>
      <c r="F912" s="498"/>
      <c r="G912" s="226">
        <v>50</v>
      </c>
      <c r="H912" s="313"/>
      <c r="I912" s="430"/>
      <c r="J912" s="430"/>
      <c r="K912" s="43" t="s">
        <v>2604</v>
      </c>
      <c r="L912" s="63" t="s">
        <v>2618</v>
      </c>
      <c r="M912" s="16"/>
      <c r="N912" s="16"/>
      <c r="O912" s="16" t="s">
        <v>541</v>
      </c>
      <c r="P912" s="16">
        <v>40</v>
      </c>
      <c r="Q912" s="16">
        <v>40</v>
      </c>
      <c r="R912" s="16" t="str">
        <f>CONCATENATE(Tableau1[[#This Row],[LONGUEUR UNITE]],"X",Tableau1[[#This Row],[LARGEUR UNITE]])</f>
        <v>40X40</v>
      </c>
      <c r="S912" s="16" t="s">
        <v>2094</v>
      </c>
      <c r="T912" s="16"/>
      <c r="U912" s="63" t="s">
        <v>2231</v>
      </c>
      <c r="V912" s="16" t="s">
        <v>2232</v>
      </c>
      <c r="W912" s="45" t="s">
        <v>2592</v>
      </c>
      <c r="X912" s="45"/>
      <c r="Y912" s="16" t="s">
        <v>2640</v>
      </c>
      <c r="Z912" s="128">
        <v>10</v>
      </c>
      <c r="AA912" s="128">
        <v>500</v>
      </c>
      <c r="AB912" s="271">
        <v>6</v>
      </c>
      <c r="AC912" s="271">
        <v>8</v>
      </c>
      <c r="AD912" s="271">
        <v>48</v>
      </c>
      <c r="AE912" s="278">
        <f t="shared" ref="AE912" si="1440">AF912/Z912</f>
        <v>18.174100000000003</v>
      </c>
      <c r="AF912" s="268">
        <v>181.74100000000001</v>
      </c>
      <c r="AG912" s="278">
        <f t="shared" si="1434"/>
        <v>363.48200000000003</v>
      </c>
      <c r="AH912" s="404">
        <v>48</v>
      </c>
      <c r="AI912" s="404">
        <f t="shared" si="1435"/>
        <v>1</v>
      </c>
      <c r="AJ912" s="727">
        <v>0.74988699999999997</v>
      </c>
      <c r="AK912" s="88">
        <f t="shared" si="1436"/>
        <v>4.5455786732999997</v>
      </c>
      <c r="AL912" s="88">
        <f t="shared" si="1437"/>
        <v>45.455786732999997</v>
      </c>
      <c r="AM912" s="88">
        <f t="shared" si="1438"/>
        <v>90.911573465999993</v>
      </c>
      <c r="AN912" t="s">
        <v>2826</v>
      </c>
      <c r="AO912" s="1053" t="s">
        <v>2724</v>
      </c>
    </row>
    <row r="913" spans="1:41" ht="19.5" customHeight="1">
      <c r="A913" s="740" t="s">
        <v>1339</v>
      </c>
      <c r="B913" t="str">
        <f t="shared" si="1432"/>
        <v>792457*1</v>
      </c>
      <c r="D913" s="42" t="s">
        <v>1698</v>
      </c>
      <c r="E913" s="42"/>
      <c r="F913" s="498"/>
      <c r="G913" s="226">
        <v>50</v>
      </c>
      <c r="H913" s="313"/>
      <c r="I913" s="430"/>
      <c r="J913" s="430"/>
      <c r="K913" s="43" t="s">
        <v>2604</v>
      </c>
      <c r="L913" s="63" t="s">
        <v>2618</v>
      </c>
      <c r="M913" s="16"/>
      <c r="N913" s="16"/>
      <c r="O913" s="16" t="s">
        <v>541</v>
      </c>
      <c r="P913" s="16">
        <v>40</v>
      </c>
      <c r="Q913" s="16">
        <v>40</v>
      </c>
      <c r="R913" s="16" t="str">
        <f>CONCATENATE(Tableau1[[#This Row],[LONGUEUR UNITE]],"X",Tableau1[[#This Row],[LARGEUR UNITE]])</f>
        <v>40X40</v>
      </c>
      <c r="S913" s="16" t="s">
        <v>2094</v>
      </c>
      <c r="T913" s="16"/>
      <c r="U913" s="63" t="s">
        <v>2231</v>
      </c>
      <c r="V913" s="16" t="s">
        <v>2233</v>
      </c>
      <c r="W913" s="45" t="s">
        <v>2592</v>
      </c>
      <c r="X913" s="45"/>
      <c r="Y913" s="16" t="s">
        <v>2641</v>
      </c>
      <c r="Z913" s="128">
        <v>10</v>
      </c>
      <c r="AA913" s="128">
        <v>500</v>
      </c>
      <c r="AB913" s="271">
        <v>6</v>
      </c>
      <c r="AC913" s="271">
        <v>8</v>
      </c>
      <c r="AD913" s="271">
        <v>48</v>
      </c>
      <c r="AE913" s="278">
        <f t="shared" si="1433"/>
        <v>18.174100000000003</v>
      </c>
      <c r="AF913" s="268">
        <v>181.74100000000001</v>
      </c>
      <c r="AG913" s="278">
        <f t="shared" si="1434"/>
        <v>363.48200000000003</v>
      </c>
      <c r="AH913" s="404">
        <v>1</v>
      </c>
      <c r="AI913" s="404">
        <f t="shared" si="1435"/>
        <v>2.0833333333333332E-2</v>
      </c>
      <c r="AJ913" s="727">
        <v>0.72123599999999999</v>
      </c>
      <c r="AK913" s="88">
        <f t="shared" si="1436"/>
        <v>5.0662848123999993</v>
      </c>
      <c r="AL913" s="88">
        <f t="shared" si="1437"/>
        <v>50.662848123999993</v>
      </c>
      <c r="AM913" s="88">
        <f t="shared" si="1438"/>
        <v>101.32569624799999</v>
      </c>
      <c r="AN913" t="s">
        <v>2826</v>
      </c>
      <c r="AO913" s="88" t="s">
        <v>2724</v>
      </c>
    </row>
    <row r="914" spans="1:41" ht="19.5" customHeight="1">
      <c r="A914" s="740" t="s">
        <v>1339</v>
      </c>
      <c r="B914" t="str">
        <f t="shared" si="1432"/>
        <v>792457*48</v>
      </c>
      <c r="D914" s="42" t="s">
        <v>1698</v>
      </c>
      <c r="E914" s="42"/>
      <c r="F914" s="498"/>
      <c r="G914" s="226">
        <v>50</v>
      </c>
      <c r="H914" s="313"/>
      <c r="I914" s="430"/>
      <c r="J914" s="430"/>
      <c r="K914" s="43" t="s">
        <v>2604</v>
      </c>
      <c r="L914" s="63" t="s">
        <v>2618</v>
      </c>
      <c r="M914" s="16"/>
      <c r="N914" s="16"/>
      <c r="O914" s="16" t="s">
        <v>541</v>
      </c>
      <c r="P914" s="16">
        <v>40</v>
      </c>
      <c r="Q914" s="16">
        <v>40</v>
      </c>
      <c r="R914" s="16" t="str">
        <f>CONCATENATE(Tableau1[[#This Row],[LONGUEUR UNITE]],"X",Tableau1[[#This Row],[LARGEUR UNITE]])</f>
        <v>40X40</v>
      </c>
      <c r="S914" s="16" t="s">
        <v>2094</v>
      </c>
      <c r="T914" s="16"/>
      <c r="U914" s="63" t="s">
        <v>2231</v>
      </c>
      <c r="V914" s="16" t="s">
        <v>2233</v>
      </c>
      <c r="W914" s="45" t="s">
        <v>2592</v>
      </c>
      <c r="X914" s="45"/>
      <c r="Y914" s="16" t="s">
        <v>2641</v>
      </c>
      <c r="Z914" s="128">
        <v>10</v>
      </c>
      <c r="AA914" s="128">
        <v>500</v>
      </c>
      <c r="AB914" s="271">
        <v>6</v>
      </c>
      <c r="AC914" s="271">
        <v>8</v>
      </c>
      <c r="AD914" s="271">
        <v>48</v>
      </c>
      <c r="AE914" s="278">
        <f t="shared" ref="AE914" si="1441">AF914/Z914</f>
        <v>18.174100000000003</v>
      </c>
      <c r="AF914" s="268">
        <v>181.74100000000001</v>
      </c>
      <c r="AG914" s="278">
        <f t="shared" si="1434"/>
        <v>363.48200000000003</v>
      </c>
      <c r="AH914" s="404">
        <v>48</v>
      </c>
      <c r="AI914" s="404">
        <f t="shared" si="1435"/>
        <v>1</v>
      </c>
      <c r="AJ914" s="727">
        <v>0.74988699999999997</v>
      </c>
      <c r="AK914" s="88">
        <f t="shared" si="1436"/>
        <v>4.5455786732999997</v>
      </c>
      <c r="AL914" s="88">
        <f t="shared" si="1437"/>
        <v>45.455786732999997</v>
      </c>
      <c r="AM914" s="88">
        <f t="shared" si="1438"/>
        <v>90.911573465999993</v>
      </c>
      <c r="AN914" t="s">
        <v>2826</v>
      </c>
      <c r="AO914" s="88" t="s">
        <v>2724</v>
      </c>
    </row>
    <row r="915" spans="1:41" ht="19.5" customHeight="1">
      <c r="A915" s="740" t="s">
        <v>1322</v>
      </c>
      <c r="B915" t="str">
        <f t="shared" si="1432"/>
        <v>792444*1</v>
      </c>
      <c r="D915" s="42" t="s">
        <v>1699</v>
      </c>
      <c r="E915" s="42"/>
      <c r="F915" s="498"/>
      <c r="G915" s="226">
        <v>50</v>
      </c>
      <c r="H915" s="313"/>
      <c r="I915" s="430"/>
      <c r="J915" s="430"/>
      <c r="K915" s="43" t="s">
        <v>2604</v>
      </c>
      <c r="L915" s="63" t="s">
        <v>2618</v>
      </c>
      <c r="M915" s="16"/>
      <c r="N915" s="16"/>
      <c r="O915" s="16" t="s">
        <v>541</v>
      </c>
      <c r="P915" s="16">
        <v>40</v>
      </c>
      <c r="Q915" s="16">
        <v>40</v>
      </c>
      <c r="R915" s="16" t="str">
        <f>CONCATENATE(Tableau1[[#This Row],[LONGUEUR UNITE]],"X",Tableau1[[#This Row],[LARGEUR UNITE]])</f>
        <v>40X40</v>
      </c>
      <c r="S915" s="16" t="s">
        <v>2094</v>
      </c>
      <c r="T915" s="16"/>
      <c r="U915" s="63" t="s">
        <v>2231</v>
      </c>
      <c r="V915" s="16" t="s">
        <v>2068</v>
      </c>
      <c r="W915" s="45" t="s">
        <v>2592</v>
      </c>
      <c r="X915" s="45"/>
      <c r="Y915" s="16" t="s">
        <v>2642</v>
      </c>
      <c r="Z915" s="128">
        <v>10</v>
      </c>
      <c r="AA915" s="128">
        <v>500</v>
      </c>
      <c r="AB915" s="271">
        <v>6</v>
      </c>
      <c r="AC915" s="271">
        <v>8</v>
      </c>
      <c r="AD915" s="271">
        <v>48</v>
      </c>
      <c r="AE915" s="278">
        <f t="shared" si="1433"/>
        <v>18.174100000000003</v>
      </c>
      <c r="AF915" s="268">
        <v>181.74100000000001</v>
      </c>
      <c r="AG915" s="278">
        <f t="shared" si="1434"/>
        <v>363.48200000000003</v>
      </c>
      <c r="AH915" s="404">
        <v>1</v>
      </c>
      <c r="AI915" s="404">
        <f t="shared" si="1435"/>
        <v>2.0833333333333332E-2</v>
      </c>
      <c r="AJ915" s="727">
        <v>0.72123599999999999</v>
      </c>
      <c r="AK915" s="88">
        <f t="shared" si="1436"/>
        <v>5.0662848123999993</v>
      </c>
      <c r="AL915" s="88">
        <f t="shared" si="1437"/>
        <v>50.662848123999993</v>
      </c>
      <c r="AM915" s="88">
        <f t="shared" si="1438"/>
        <v>101.32569624799999</v>
      </c>
      <c r="AN915" t="s">
        <v>2826</v>
      </c>
      <c r="AO915" s="88" t="s">
        <v>2724</v>
      </c>
    </row>
    <row r="916" spans="1:41" ht="19.5" customHeight="1">
      <c r="A916" s="740" t="s">
        <v>1322</v>
      </c>
      <c r="B916" t="str">
        <f t="shared" si="1432"/>
        <v>792444*48</v>
      </c>
      <c r="D916" s="42" t="s">
        <v>1699</v>
      </c>
      <c r="E916" s="42"/>
      <c r="F916" s="498"/>
      <c r="G916" s="226">
        <v>50</v>
      </c>
      <c r="H916" s="313"/>
      <c r="I916" s="430"/>
      <c r="J916" s="430"/>
      <c r="K916" s="43" t="s">
        <v>2604</v>
      </c>
      <c r="L916" s="63" t="s">
        <v>2618</v>
      </c>
      <c r="M916" s="16"/>
      <c r="N916" s="16"/>
      <c r="O916" s="16" t="s">
        <v>541</v>
      </c>
      <c r="P916" s="16">
        <v>40</v>
      </c>
      <c r="Q916" s="16">
        <v>40</v>
      </c>
      <c r="R916" s="16" t="str">
        <f>CONCATENATE(Tableau1[[#This Row],[LONGUEUR UNITE]],"X",Tableau1[[#This Row],[LARGEUR UNITE]])</f>
        <v>40X40</v>
      </c>
      <c r="S916" s="16" t="s">
        <v>2094</v>
      </c>
      <c r="T916" s="16"/>
      <c r="U916" s="63" t="s">
        <v>2231</v>
      </c>
      <c r="V916" s="16" t="s">
        <v>2068</v>
      </c>
      <c r="W916" s="45" t="s">
        <v>2592</v>
      </c>
      <c r="X916" s="45"/>
      <c r="Y916" s="16" t="s">
        <v>2642</v>
      </c>
      <c r="Z916" s="128">
        <v>10</v>
      </c>
      <c r="AA916" s="128">
        <v>500</v>
      </c>
      <c r="AB916" s="271">
        <v>6</v>
      </c>
      <c r="AC916" s="271">
        <v>8</v>
      </c>
      <c r="AD916" s="271">
        <v>48</v>
      </c>
      <c r="AE916" s="278">
        <f t="shared" ref="AE916" si="1442">AF916/Z916</f>
        <v>18.174100000000003</v>
      </c>
      <c r="AF916" s="268">
        <v>181.74100000000001</v>
      </c>
      <c r="AG916" s="278">
        <f t="shared" si="1434"/>
        <v>363.48200000000003</v>
      </c>
      <c r="AH916" s="404">
        <v>48</v>
      </c>
      <c r="AI916" s="404">
        <f t="shared" si="1435"/>
        <v>1</v>
      </c>
      <c r="AJ916" s="727">
        <v>0.74988699999999997</v>
      </c>
      <c r="AK916" s="88">
        <f t="shared" si="1436"/>
        <v>4.5455786732999997</v>
      </c>
      <c r="AL916" s="88">
        <f t="shared" si="1437"/>
        <v>45.455786732999997</v>
      </c>
      <c r="AM916" s="88">
        <f t="shared" si="1438"/>
        <v>90.911573465999993</v>
      </c>
      <c r="AN916" t="s">
        <v>2826</v>
      </c>
      <c r="AO916" s="88" t="s">
        <v>2724</v>
      </c>
    </row>
    <row r="917" spans="1:41" ht="19.5" customHeight="1">
      <c r="A917" s="776"/>
      <c r="D917" s="42"/>
      <c r="E917" s="42"/>
      <c r="F917" s="498"/>
      <c r="G917" s="226"/>
      <c r="H917" s="313"/>
      <c r="I917" s="430"/>
      <c r="J917" s="430"/>
      <c r="K917" s="43"/>
      <c r="L917" s="16"/>
      <c r="M917" s="16"/>
      <c r="N917" s="16"/>
      <c r="O917" s="16"/>
      <c r="P917" s="16"/>
      <c r="Q917" s="16"/>
      <c r="R917" s="16"/>
      <c r="S917" s="16"/>
      <c r="T917" s="16"/>
      <c r="U917" s="16"/>
      <c r="V917" s="86"/>
      <c r="W917" s="86"/>
      <c r="X917" s="86"/>
      <c r="Y917" s="16"/>
      <c r="Z917" s="128"/>
      <c r="AA917" s="128"/>
      <c r="AB917" s="271"/>
      <c r="AC917" s="271"/>
      <c r="AD917" s="271"/>
      <c r="AE917" s="279"/>
      <c r="AF917"/>
      <c r="AG917" s="279"/>
      <c r="AH917" s="404"/>
      <c r="AI917" s="404"/>
      <c r="AJ917" s="88"/>
      <c r="AK917" s="88"/>
      <c r="AL917" s="88"/>
      <c r="AM917" s="88"/>
      <c r="AO917" s="88"/>
    </row>
    <row r="918" spans="1:41" ht="19.5" customHeight="1">
      <c r="A918" s="740" t="s">
        <v>1336</v>
      </c>
      <c r="B918" t="str">
        <f t="shared" ref="B918:B923" si="1443">+CONCATENATE(A918,"*",AH918)</f>
        <v>792455*1</v>
      </c>
      <c r="D918" s="42" t="s">
        <v>1700</v>
      </c>
      <c r="E918" s="42"/>
      <c r="F918" s="498"/>
      <c r="G918" s="226">
        <v>50</v>
      </c>
      <c r="H918" s="313"/>
      <c r="I918" s="430" t="s">
        <v>1900</v>
      </c>
      <c r="J918" s="430"/>
      <c r="K918" s="43" t="s">
        <v>2604</v>
      </c>
      <c r="L918" s="63" t="s">
        <v>2618</v>
      </c>
      <c r="M918" s="16"/>
      <c r="N918" s="16"/>
      <c r="O918" s="16" t="s">
        <v>2071</v>
      </c>
      <c r="P918" s="16">
        <v>40</v>
      </c>
      <c r="Q918" s="16">
        <v>40</v>
      </c>
      <c r="R918" s="16" t="str">
        <f>CONCATENATE(Tableau1[[#This Row],[LONGUEUR UNITE]],"X",Tableau1[[#This Row],[LARGEUR UNITE]])</f>
        <v>40X40</v>
      </c>
      <c r="S918" s="16" t="s">
        <v>2094</v>
      </c>
      <c r="T918" s="16"/>
      <c r="U918" s="63" t="s">
        <v>2231</v>
      </c>
      <c r="V918" s="16" t="s">
        <v>2236</v>
      </c>
      <c r="W918" s="45" t="s">
        <v>2592</v>
      </c>
      <c r="X918" s="45"/>
      <c r="Y918" s="16" t="s">
        <v>2643</v>
      </c>
      <c r="Z918" s="18">
        <v>10</v>
      </c>
      <c r="AA918" s="128">
        <v>500</v>
      </c>
      <c r="AB918" s="271">
        <v>6</v>
      </c>
      <c r="AC918" s="271">
        <v>8</v>
      </c>
      <c r="AD918" s="271">
        <v>48</v>
      </c>
      <c r="AE918" s="278">
        <f t="shared" ref="AE918:AE921" si="1444">AF918/Z918</f>
        <v>22.7197</v>
      </c>
      <c r="AF918" s="268">
        <v>227.197</v>
      </c>
      <c r="AG918" s="278">
        <f t="shared" ref="AG918:AG923" si="1445">AF918/AA918*1000</f>
        <v>454.39400000000001</v>
      </c>
      <c r="AH918" s="404">
        <v>1</v>
      </c>
      <c r="AI918" s="404">
        <f t="shared" ref="AI918:AI923" si="1446">AH918/AD918</f>
        <v>2.0833333333333332E-2</v>
      </c>
      <c r="AJ918" s="727">
        <v>0.72123599999999999</v>
      </c>
      <c r="AK918" s="88">
        <f t="shared" ref="AK918:AK923" si="1447">AL918/Z918</f>
        <v>6.3334344508000013</v>
      </c>
      <c r="AL918" s="88">
        <f t="shared" ref="AL918:AL923" si="1448">AF918-(AF918*AJ918)</f>
        <v>63.334344508000015</v>
      </c>
      <c r="AM918" s="88">
        <f t="shared" ref="AM918:AM923" si="1449">AL918/AA918*1000</f>
        <v>126.66868901600003</v>
      </c>
      <c r="AN918" t="s">
        <v>2826</v>
      </c>
      <c r="AO918" s="88" t="s">
        <v>2725</v>
      </c>
    </row>
    <row r="919" spans="1:41" ht="19.5" customHeight="1">
      <c r="A919" s="740" t="s">
        <v>1336</v>
      </c>
      <c r="B919" t="str">
        <f t="shared" si="1443"/>
        <v>792455*48</v>
      </c>
      <c r="D919" s="42" t="s">
        <v>1700</v>
      </c>
      <c r="E919" s="42"/>
      <c r="F919" s="498"/>
      <c r="G919" s="226">
        <v>50</v>
      </c>
      <c r="H919" s="313"/>
      <c r="I919" s="430" t="s">
        <v>1900</v>
      </c>
      <c r="J919" s="430"/>
      <c r="K919" s="43" t="s">
        <v>2604</v>
      </c>
      <c r="L919" s="63" t="s">
        <v>2618</v>
      </c>
      <c r="M919" s="16"/>
      <c r="N919" s="16"/>
      <c r="O919" s="16" t="s">
        <v>2071</v>
      </c>
      <c r="P919" s="16">
        <v>40</v>
      </c>
      <c r="Q919" s="16">
        <v>40</v>
      </c>
      <c r="R919" s="16" t="str">
        <f>CONCATENATE(Tableau1[[#This Row],[LONGUEUR UNITE]],"X",Tableau1[[#This Row],[LARGEUR UNITE]])</f>
        <v>40X40</v>
      </c>
      <c r="S919" s="16" t="s">
        <v>2094</v>
      </c>
      <c r="T919" s="16"/>
      <c r="U919" s="63" t="s">
        <v>2231</v>
      </c>
      <c r="V919" s="16" t="s">
        <v>2236</v>
      </c>
      <c r="W919" s="45" t="s">
        <v>2592</v>
      </c>
      <c r="X919" s="45"/>
      <c r="Y919" s="16" t="s">
        <v>2643</v>
      </c>
      <c r="Z919" s="18">
        <v>10</v>
      </c>
      <c r="AA919" s="128">
        <v>500</v>
      </c>
      <c r="AB919" s="271">
        <v>6</v>
      </c>
      <c r="AC919" s="271">
        <v>8</v>
      </c>
      <c r="AD919" s="271">
        <v>48</v>
      </c>
      <c r="AE919" s="278">
        <f t="shared" ref="AE919" si="1450">AF919/Z919</f>
        <v>22.7197</v>
      </c>
      <c r="AF919" s="268">
        <v>227.197</v>
      </c>
      <c r="AG919" s="278">
        <f t="shared" si="1445"/>
        <v>454.39400000000001</v>
      </c>
      <c r="AH919" s="404">
        <v>48</v>
      </c>
      <c r="AI919" s="404">
        <f t="shared" si="1446"/>
        <v>1</v>
      </c>
      <c r="AJ919" s="727">
        <v>0.74988699999999997</v>
      </c>
      <c r="AK919" s="88">
        <f t="shared" si="1447"/>
        <v>5.6824923261000011</v>
      </c>
      <c r="AL919" s="88">
        <f t="shared" si="1448"/>
        <v>56.824923261000009</v>
      </c>
      <c r="AM919" s="88">
        <f t="shared" si="1449"/>
        <v>113.64984652200002</v>
      </c>
      <c r="AN919" t="s">
        <v>2826</v>
      </c>
      <c r="AO919" s="88" t="s">
        <v>2725</v>
      </c>
    </row>
    <row r="920" spans="1:41" ht="19.5" customHeight="1">
      <c r="A920" s="740" t="s">
        <v>1336</v>
      </c>
      <c r="B920" t="str">
        <f t="shared" si="1443"/>
        <v>792455*144</v>
      </c>
      <c r="D920" s="42" t="s">
        <v>1700</v>
      </c>
      <c r="E920" s="42"/>
      <c r="F920" s="498"/>
      <c r="G920" s="226">
        <v>50</v>
      </c>
      <c r="H920" s="313"/>
      <c r="I920" s="430" t="s">
        <v>1900</v>
      </c>
      <c r="J920" s="430"/>
      <c r="K920" s="43" t="s">
        <v>2604</v>
      </c>
      <c r="L920" s="63" t="s">
        <v>2618</v>
      </c>
      <c r="M920" s="16"/>
      <c r="N920" s="16"/>
      <c r="O920" s="16" t="s">
        <v>2071</v>
      </c>
      <c r="P920" s="16">
        <v>40</v>
      </c>
      <c r="Q920" s="16">
        <v>40</v>
      </c>
      <c r="R920" s="16" t="str">
        <f>CONCATENATE(Tableau1[[#This Row],[LONGUEUR UNITE]],"X",Tableau1[[#This Row],[LARGEUR UNITE]])</f>
        <v>40X40</v>
      </c>
      <c r="S920" s="16" t="s">
        <v>2094</v>
      </c>
      <c r="T920" s="16"/>
      <c r="U920" s="63" t="s">
        <v>2231</v>
      </c>
      <c r="V920" s="16" t="s">
        <v>2236</v>
      </c>
      <c r="W920" s="45" t="s">
        <v>2592</v>
      </c>
      <c r="X920" s="45"/>
      <c r="Y920" s="16" t="s">
        <v>2643</v>
      </c>
      <c r="Z920" s="18">
        <v>10</v>
      </c>
      <c r="AA920" s="128">
        <v>500</v>
      </c>
      <c r="AB920" s="271">
        <v>6</v>
      </c>
      <c r="AC920" s="271">
        <v>8</v>
      </c>
      <c r="AD920" s="271">
        <v>48</v>
      </c>
      <c r="AE920" s="278">
        <f t="shared" ref="AE920" si="1451">AF920/Z920</f>
        <v>22.7197</v>
      </c>
      <c r="AF920" s="268">
        <v>227.197</v>
      </c>
      <c r="AG920" s="278">
        <f t="shared" si="1445"/>
        <v>454.39400000000001</v>
      </c>
      <c r="AH920" s="404">
        <v>144</v>
      </c>
      <c r="AI920" s="404">
        <f t="shared" si="1446"/>
        <v>3</v>
      </c>
      <c r="AJ920" s="727">
        <v>0.76739400000000002</v>
      </c>
      <c r="AK920" s="88">
        <f t="shared" si="1447"/>
        <v>5.2847385382000001</v>
      </c>
      <c r="AL920" s="88">
        <f t="shared" si="1448"/>
        <v>52.847385381999999</v>
      </c>
      <c r="AM920" s="88">
        <f t="shared" si="1449"/>
        <v>105.694770764</v>
      </c>
      <c r="AN920" t="s">
        <v>2826</v>
      </c>
      <c r="AO920" s="88" t="s">
        <v>2725</v>
      </c>
    </row>
    <row r="921" spans="1:41" ht="19.5" customHeight="1">
      <c r="A921" s="740" t="s">
        <v>1323</v>
      </c>
      <c r="B921" t="str">
        <f t="shared" si="1443"/>
        <v>792445*1</v>
      </c>
      <c r="D921" s="42" t="s">
        <v>1701</v>
      </c>
      <c r="E921" s="42"/>
      <c r="F921" s="498"/>
      <c r="G921" s="226">
        <v>50</v>
      </c>
      <c r="H921" s="313"/>
      <c r="I921" s="430"/>
      <c r="J921" s="430"/>
      <c r="K921" s="43" t="s">
        <v>2604</v>
      </c>
      <c r="L921" s="63" t="s">
        <v>2618</v>
      </c>
      <c r="M921" s="16"/>
      <c r="N921" s="16"/>
      <c r="O921" s="16" t="s">
        <v>2071</v>
      </c>
      <c r="P921" s="16">
        <v>40</v>
      </c>
      <c r="Q921" s="16">
        <v>40</v>
      </c>
      <c r="R921" s="16" t="str">
        <f>CONCATENATE(Tableau1[[#This Row],[LONGUEUR UNITE]],"X",Tableau1[[#This Row],[LARGEUR UNITE]])</f>
        <v>40X40</v>
      </c>
      <c r="S921" s="16" t="s">
        <v>2094</v>
      </c>
      <c r="T921" s="16"/>
      <c r="U921" s="63" t="s">
        <v>2231</v>
      </c>
      <c r="V921" s="16" t="s">
        <v>2080</v>
      </c>
      <c r="W921" s="45" t="s">
        <v>2592</v>
      </c>
      <c r="X921" s="45"/>
      <c r="Y921" s="16" t="s">
        <v>2644</v>
      </c>
      <c r="Z921" s="18">
        <v>10</v>
      </c>
      <c r="AA921" s="128">
        <v>500</v>
      </c>
      <c r="AB921" s="271">
        <v>6</v>
      </c>
      <c r="AC921" s="271">
        <v>8</v>
      </c>
      <c r="AD921" s="271">
        <v>48</v>
      </c>
      <c r="AE921" s="278">
        <f t="shared" si="1444"/>
        <v>22.7197</v>
      </c>
      <c r="AF921" s="268">
        <v>227.197</v>
      </c>
      <c r="AG921" s="278">
        <f t="shared" si="1445"/>
        <v>454.39400000000001</v>
      </c>
      <c r="AH921" s="404">
        <v>1</v>
      </c>
      <c r="AI921" s="404">
        <f t="shared" si="1446"/>
        <v>2.0833333333333332E-2</v>
      </c>
      <c r="AJ921" s="727">
        <v>0.72123599999999999</v>
      </c>
      <c r="AK921" s="88">
        <f t="shared" si="1447"/>
        <v>6.3334344508000013</v>
      </c>
      <c r="AL921" s="88">
        <f t="shared" si="1448"/>
        <v>63.334344508000015</v>
      </c>
      <c r="AM921" s="88">
        <f t="shared" si="1449"/>
        <v>126.66868901600003</v>
      </c>
      <c r="AN921" t="s">
        <v>2826</v>
      </c>
      <c r="AO921" s="88" t="s">
        <v>2725</v>
      </c>
    </row>
    <row r="922" spans="1:41" ht="19.5" customHeight="1">
      <c r="A922" s="740" t="s">
        <v>1323</v>
      </c>
      <c r="B922" t="str">
        <f t="shared" si="1443"/>
        <v>792445*48</v>
      </c>
      <c r="D922" s="42" t="s">
        <v>1701</v>
      </c>
      <c r="E922" s="42"/>
      <c r="F922" s="498"/>
      <c r="G922" s="226">
        <v>50</v>
      </c>
      <c r="H922" s="313"/>
      <c r="I922" s="430"/>
      <c r="J922" s="430"/>
      <c r="K922" s="43" t="s">
        <v>2604</v>
      </c>
      <c r="L922" s="63" t="s">
        <v>2618</v>
      </c>
      <c r="M922" s="16"/>
      <c r="N922" s="16"/>
      <c r="O922" s="16" t="s">
        <v>2071</v>
      </c>
      <c r="P922" s="16">
        <v>40</v>
      </c>
      <c r="Q922" s="16">
        <v>40</v>
      </c>
      <c r="R922" s="16" t="str">
        <f>CONCATENATE(Tableau1[[#This Row],[LONGUEUR UNITE]],"X",Tableau1[[#This Row],[LARGEUR UNITE]])</f>
        <v>40X40</v>
      </c>
      <c r="S922" s="16" t="s">
        <v>2094</v>
      </c>
      <c r="T922" s="16"/>
      <c r="U922" s="63" t="s">
        <v>2231</v>
      </c>
      <c r="V922" s="16" t="s">
        <v>2080</v>
      </c>
      <c r="W922" s="45" t="s">
        <v>2592</v>
      </c>
      <c r="X922" s="45"/>
      <c r="Y922" s="16" t="s">
        <v>2644</v>
      </c>
      <c r="Z922" s="18">
        <v>10</v>
      </c>
      <c r="AA922" s="128">
        <v>500</v>
      </c>
      <c r="AB922" s="271">
        <v>6</v>
      </c>
      <c r="AC922" s="271">
        <v>8</v>
      </c>
      <c r="AD922" s="271">
        <v>48</v>
      </c>
      <c r="AE922" s="278">
        <f t="shared" ref="AE922" si="1452">AF922/Z922</f>
        <v>22.7197</v>
      </c>
      <c r="AF922" s="268">
        <v>227.197</v>
      </c>
      <c r="AG922" s="278">
        <f t="shared" si="1445"/>
        <v>454.39400000000001</v>
      </c>
      <c r="AH922" s="404">
        <v>48</v>
      </c>
      <c r="AI922" s="404">
        <f t="shared" si="1446"/>
        <v>1</v>
      </c>
      <c r="AJ922" s="727">
        <v>0.74988699999999997</v>
      </c>
      <c r="AK922" s="88">
        <f t="shared" si="1447"/>
        <v>5.6824923261000011</v>
      </c>
      <c r="AL922" s="88">
        <f t="shared" si="1448"/>
        <v>56.824923261000009</v>
      </c>
      <c r="AM922" s="88">
        <f t="shared" si="1449"/>
        <v>113.64984652200002</v>
      </c>
      <c r="AN922" t="s">
        <v>2826</v>
      </c>
      <c r="AO922" s="88" t="s">
        <v>2725</v>
      </c>
    </row>
    <row r="923" spans="1:41" ht="19.5" customHeight="1">
      <c r="A923" s="740" t="s">
        <v>1323</v>
      </c>
      <c r="B923" t="str">
        <f t="shared" si="1443"/>
        <v>792445*144</v>
      </c>
      <c r="D923" s="42" t="s">
        <v>1701</v>
      </c>
      <c r="E923" s="42"/>
      <c r="F923" s="498"/>
      <c r="G923" s="226">
        <v>50</v>
      </c>
      <c r="H923" s="313"/>
      <c r="I923" s="430"/>
      <c r="J923" s="430"/>
      <c r="K923" s="43" t="s">
        <v>2604</v>
      </c>
      <c r="L923" s="63" t="s">
        <v>2618</v>
      </c>
      <c r="M923" s="16"/>
      <c r="N923" s="16"/>
      <c r="O923" s="16" t="s">
        <v>2071</v>
      </c>
      <c r="P923" s="16">
        <v>40</v>
      </c>
      <c r="Q923" s="16">
        <v>40</v>
      </c>
      <c r="R923" s="16" t="str">
        <f>CONCATENATE(Tableau1[[#This Row],[LONGUEUR UNITE]],"X",Tableau1[[#This Row],[LARGEUR UNITE]])</f>
        <v>40X40</v>
      </c>
      <c r="S923" s="16" t="s">
        <v>2094</v>
      </c>
      <c r="T923" s="16"/>
      <c r="U923" s="63" t="s">
        <v>2231</v>
      </c>
      <c r="V923" s="16" t="s">
        <v>2080</v>
      </c>
      <c r="W923" s="45" t="s">
        <v>2592</v>
      </c>
      <c r="X923" s="45"/>
      <c r="Y923" s="16" t="s">
        <v>2644</v>
      </c>
      <c r="Z923" s="18">
        <v>10</v>
      </c>
      <c r="AA923" s="128">
        <v>500</v>
      </c>
      <c r="AB923" s="271">
        <v>6</v>
      </c>
      <c r="AC923" s="271">
        <v>8</v>
      </c>
      <c r="AD923" s="271">
        <v>48</v>
      </c>
      <c r="AE923" s="278">
        <f t="shared" ref="AE923" si="1453">AF923/Z923</f>
        <v>22.7197</v>
      </c>
      <c r="AF923" s="268">
        <v>227.197</v>
      </c>
      <c r="AG923" s="278">
        <f t="shared" si="1445"/>
        <v>454.39400000000001</v>
      </c>
      <c r="AH923" s="404">
        <v>144</v>
      </c>
      <c r="AI923" s="404">
        <f t="shared" si="1446"/>
        <v>3</v>
      </c>
      <c r="AJ923" s="727">
        <v>0.76739400000000002</v>
      </c>
      <c r="AK923" s="88">
        <f t="shared" si="1447"/>
        <v>5.2847385382000001</v>
      </c>
      <c r="AL923" s="88">
        <f t="shared" si="1448"/>
        <v>52.847385381999999</v>
      </c>
      <c r="AM923" s="88">
        <f t="shared" si="1449"/>
        <v>105.694770764</v>
      </c>
      <c r="AN923" t="s">
        <v>2826</v>
      </c>
      <c r="AO923" s="88" t="s">
        <v>2725</v>
      </c>
    </row>
    <row r="924" spans="1:41" s="5" customFormat="1" ht="19.5" customHeight="1">
      <c r="A924" s="741"/>
      <c r="B924"/>
      <c r="C924"/>
      <c r="D924" s="42"/>
      <c r="E924" s="187"/>
      <c r="F924" s="405"/>
      <c r="G924" s="226"/>
      <c r="H924" s="304"/>
      <c r="I924" s="406"/>
      <c r="J924" s="406"/>
      <c r="K924" s="34"/>
      <c r="L924" s="35"/>
      <c r="M924" s="35"/>
      <c r="N924" s="36"/>
      <c r="O924" s="36"/>
      <c r="P924" s="36"/>
      <c r="Q924" s="36"/>
      <c r="R924" s="36"/>
      <c r="S924" s="36"/>
      <c r="T924" s="36"/>
      <c r="U924" s="36"/>
      <c r="V924" s="35"/>
      <c r="W924" s="35"/>
      <c r="X924" s="35"/>
      <c r="Y924" s="37"/>
      <c r="Z924" s="18"/>
      <c r="AA924" s="92"/>
      <c r="AB924" s="271"/>
      <c r="AC924" s="271"/>
      <c r="AD924" s="271"/>
      <c r="AE924" s="279"/>
      <c r="AF924"/>
      <c r="AG924" s="279"/>
      <c r="AH924" s="404"/>
      <c r="AI924" s="404"/>
      <c r="AJ924" s="88"/>
      <c r="AK924" s="88"/>
      <c r="AL924" s="88"/>
      <c r="AM924" s="88"/>
      <c r="AN924"/>
      <c r="AO924" s="1053"/>
    </row>
    <row r="925" spans="1:41" s="5" customFormat="1" ht="19.5" customHeight="1">
      <c r="A925" s="749" t="s">
        <v>753</v>
      </c>
      <c r="B925" t="str">
        <f>+CONCATENATE(A925,"*",AH925)</f>
        <v>706140*1</v>
      </c>
      <c r="C925"/>
      <c r="D925" s="42" t="s">
        <v>1087</v>
      </c>
      <c r="E925" s="189"/>
      <c r="F925" s="408"/>
      <c r="G925" s="226">
        <v>50</v>
      </c>
      <c r="H925" s="310"/>
      <c r="I925" s="417" t="s">
        <v>1901</v>
      </c>
      <c r="J925" s="417"/>
      <c r="K925" t="s">
        <v>2604</v>
      </c>
      <c r="L925" s="63" t="s">
        <v>2618</v>
      </c>
      <c r="M925" s="16"/>
      <c r="N925"/>
      <c r="O925" t="s">
        <v>5</v>
      </c>
      <c r="P925">
        <v>48</v>
      </c>
      <c r="Q925">
        <v>48</v>
      </c>
      <c r="R925" t="str">
        <f>CONCATENATE(Tableau1[[#This Row],[LONGUEUR UNITE]],"X",Tableau1[[#This Row],[LARGEUR UNITE]])</f>
        <v>48X48</v>
      </c>
      <c r="S925" s="16" t="s">
        <v>2064</v>
      </c>
      <c r="T925" s="16"/>
      <c r="U925" s="63" t="s">
        <v>2231</v>
      </c>
      <c r="V925" t="s">
        <v>5</v>
      </c>
      <c r="W925" s="45" t="s">
        <v>2592</v>
      </c>
      <c r="X925" s="45"/>
      <c r="Y925" s="14" t="s">
        <v>700</v>
      </c>
      <c r="Z925" s="18">
        <v>10</v>
      </c>
      <c r="AA925" s="92">
        <v>500</v>
      </c>
      <c r="AB925" s="271">
        <v>6</v>
      </c>
      <c r="AC925" s="271">
        <v>4</v>
      </c>
      <c r="AD925" s="271">
        <v>24</v>
      </c>
      <c r="AE925" s="278">
        <f t="shared" ref="AE925" si="1454">AF925/Z925</f>
        <v>21.601800000000001</v>
      </c>
      <c r="AF925" s="268">
        <v>216.018</v>
      </c>
      <c r="AG925" s="278">
        <f t="shared" ref="AG925:AG928" si="1455">AF925/AA925*1000</f>
        <v>432.036</v>
      </c>
      <c r="AH925" s="404">
        <v>1</v>
      </c>
      <c r="AI925" s="404">
        <f t="shared" ref="AI925:AI928" si="1456">AH925/AD925</f>
        <v>4.1666666666666664E-2</v>
      </c>
      <c r="AJ925" s="727">
        <v>0.72123599999999999</v>
      </c>
      <c r="AK925" s="88">
        <f t="shared" ref="AK925:AK928" si="1457">AL925/Z925</f>
        <v>6.0218041752000007</v>
      </c>
      <c r="AL925" s="88">
        <f t="shared" ref="AL925:AL928" si="1458">AF925-(AF925*AJ925)</f>
        <v>60.218041752000005</v>
      </c>
      <c r="AM925" s="88">
        <f t="shared" ref="AM925:AM928" si="1459">AL925/AA925*1000</f>
        <v>120.43608350400001</v>
      </c>
      <c r="AN925" t="s">
        <v>2826</v>
      </c>
      <c r="AO925" s="1053" t="s">
        <v>2726</v>
      </c>
    </row>
    <row r="926" spans="1:41" s="5" customFormat="1" ht="19.5" customHeight="1">
      <c r="A926" s="749" t="s">
        <v>753</v>
      </c>
      <c r="B926" t="str">
        <f>+CONCATENATE(A926,"*",AH926)</f>
        <v>706140*24</v>
      </c>
      <c r="C926"/>
      <c r="D926" s="42" t="s">
        <v>1087</v>
      </c>
      <c r="E926" s="189"/>
      <c r="F926" s="408"/>
      <c r="G926" s="226">
        <v>50</v>
      </c>
      <c r="H926" s="310"/>
      <c r="I926" s="417" t="s">
        <v>1901</v>
      </c>
      <c r="J926" s="417"/>
      <c r="K926" t="s">
        <v>2604</v>
      </c>
      <c r="L926" s="63" t="s">
        <v>2618</v>
      </c>
      <c r="M926" s="16"/>
      <c r="N926"/>
      <c r="O926" t="s">
        <v>5</v>
      </c>
      <c r="P926">
        <v>48</v>
      </c>
      <c r="Q926">
        <v>48</v>
      </c>
      <c r="R926" t="str">
        <f>CONCATENATE(Tableau1[[#This Row],[LONGUEUR UNITE]],"X",Tableau1[[#This Row],[LARGEUR UNITE]])</f>
        <v>48X48</v>
      </c>
      <c r="S926" s="16" t="s">
        <v>2064</v>
      </c>
      <c r="T926" s="16"/>
      <c r="U926" s="63" t="s">
        <v>2231</v>
      </c>
      <c r="V926" t="s">
        <v>5</v>
      </c>
      <c r="W926" s="45" t="s">
        <v>2592</v>
      </c>
      <c r="X926" s="45"/>
      <c r="Y926" s="14" t="s">
        <v>700</v>
      </c>
      <c r="Z926" s="18">
        <v>10</v>
      </c>
      <c r="AA926" s="92">
        <v>500</v>
      </c>
      <c r="AB926" s="271">
        <v>6</v>
      </c>
      <c r="AC926" s="271">
        <v>4</v>
      </c>
      <c r="AD926" s="271">
        <v>24</v>
      </c>
      <c r="AE926" s="278">
        <f t="shared" ref="AE926" si="1460">AF926/Z926</f>
        <v>21.601800000000001</v>
      </c>
      <c r="AF926" s="268">
        <v>216.018</v>
      </c>
      <c r="AG926" s="278">
        <f t="shared" si="1455"/>
        <v>432.036</v>
      </c>
      <c r="AH926" s="404">
        <v>24</v>
      </c>
      <c r="AI926" s="404">
        <f t="shared" si="1456"/>
        <v>1</v>
      </c>
      <c r="AJ926" s="727">
        <v>0.74988699999999997</v>
      </c>
      <c r="AK926" s="88">
        <f t="shared" si="1457"/>
        <v>5.4028910034000006</v>
      </c>
      <c r="AL926" s="88">
        <f t="shared" si="1458"/>
        <v>54.028910034000006</v>
      </c>
      <c r="AM926" s="88">
        <f t="shared" si="1459"/>
        <v>108.05782006800001</v>
      </c>
      <c r="AN926" t="s">
        <v>2826</v>
      </c>
      <c r="AO926" s="1053" t="s">
        <v>2726</v>
      </c>
    </row>
    <row r="927" spans="1:41" s="5" customFormat="1" ht="19.5" customHeight="1">
      <c r="A927" s="749" t="s">
        <v>753</v>
      </c>
      <c r="B927" t="str">
        <f>+CONCATENATE(A927,"*",AH927)</f>
        <v>706140*72</v>
      </c>
      <c r="C927"/>
      <c r="D927" s="42" t="s">
        <v>1087</v>
      </c>
      <c r="E927" s="189"/>
      <c r="F927" s="408"/>
      <c r="G927" s="226">
        <v>50</v>
      </c>
      <c r="H927" s="310"/>
      <c r="I927" s="417" t="s">
        <v>1901</v>
      </c>
      <c r="J927" s="417"/>
      <c r="K927" t="s">
        <v>2604</v>
      </c>
      <c r="L927" s="63" t="s">
        <v>2618</v>
      </c>
      <c r="M927" s="16"/>
      <c r="N927"/>
      <c r="O927" t="s">
        <v>5</v>
      </c>
      <c r="P927">
        <v>48</v>
      </c>
      <c r="Q927">
        <v>48</v>
      </c>
      <c r="R927" t="str">
        <f>CONCATENATE(Tableau1[[#This Row],[LONGUEUR UNITE]],"X",Tableau1[[#This Row],[LARGEUR UNITE]])</f>
        <v>48X48</v>
      </c>
      <c r="S927" s="16" t="s">
        <v>2064</v>
      </c>
      <c r="T927" s="16"/>
      <c r="U927" s="63" t="s">
        <v>2231</v>
      </c>
      <c r="V927" t="s">
        <v>5</v>
      </c>
      <c r="W927" s="45" t="s">
        <v>2592</v>
      </c>
      <c r="X927" s="45"/>
      <c r="Y927" s="14" t="s">
        <v>700</v>
      </c>
      <c r="Z927" s="18">
        <v>10</v>
      </c>
      <c r="AA927" s="92">
        <v>500</v>
      </c>
      <c r="AB927" s="271">
        <v>6</v>
      </c>
      <c r="AC927" s="271">
        <v>4</v>
      </c>
      <c r="AD927" s="271">
        <v>24</v>
      </c>
      <c r="AE927" s="278">
        <f t="shared" ref="AE927" si="1461">AF927/Z927</f>
        <v>21.601800000000001</v>
      </c>
      <c r="AF927" s="268">
        <v>216.018</v>
      </c>
      <c r="AG927" s="278">
        <f t="shared" si="1455"/>
        <v>432.036</v>
      </c>
      <c r="AH927" s="404">
        <v>72</v>
      </c>
      <c r="AI927" s="404">
        <f t="shared" si="1456"/>
        <v>3</v>
      </c>
      <c r="AJ927" s="727">
        <v>0.75515199999999993</v>
      </c>
      <c r="AK927" s="88">
        <f t="shared" si="1457"/>
        <v>5.2891575264000013</v>
      </c>
      <c r="AL927" s="88">
        <f t="shared" si="1458"/>
        <v>52.891575264000011</v>
      </c>
      <c r="AM927" s="88">
        <f t="shared" si="1459"/>
        <v>105.78315052800002</v>
      </c>
      <c r="AN927" t="s">
        <v>2826</v>
      </c>
      <c r="AO927" s="1053" t="s">
        <v>2726</v>
      </c>
    </row>
    <row r="928" spans="1:41" s="5" customFormat="1" ht="19.5" customHeight="1">
      <c r="A928" s="749" t="s">
        <v>753</v>
      </c>
      <c r="B928" t="str">
        <f>+CONCATENATE(A928,"*",AH928)</f>
        <v>706140*144</v>
      </c>
      <c r="C928"/>
      <c r="D928" s="42" t="s">
        <v>1087</v>
      </c>
      <c r="E928" s="189"/>
      <c r="F928" s="408"/>
      <c r="G928" s="226">
        <v>50</v>
      </c>
      <c r="H928" s="310"/>
      <c r="I928" s="417" t="s">
        <v>1901</v>
      </c>
      <c r="J928" s="417"/>
      <c r="K928" t="s">
        <v>2604</v>
      </c>
      <c r="L928" s="63" t="s">
        <v>2618</v>
      </c>
      <c r="M928" s="16"/>
      <c r="N928"/>
      <c r="O928" t="s">
        <v>5</v>
      </c>
      <c r="P928">
        <v>48</v>
      </c>
      <c r="Q928">
        <v>48</v>
      </c>
      <c r="R928" t="str">
        <f>CONCATENATE(Tableau1[[#This Row],[LONGUEUR UNITE]],"X",Tableau1[[#This Row],[LARGEUR UNITE]])</f>
        <v>48X48</v>
      </c>
      <c r="S928" s="16" t="s">
        <v>2064</v>
      </c>
      <c r="T928" s="16"/>
      <c r="U928" s="63" t="s">
        <v>2231</v>
      </c>
      <c r="V928" t="s">
        <v>5</v>
      </c>
      <c r="W928" s="45" t="s">
        <v>2592</v>
      </c>
      <c r="X928" s="45"/>
      <c r="Y928" s="14" t="s">
        <v>700</v>
      </c>
      <c r="Z928" s="18">
        <v>10</v>
      </c>
      <c r="AA928" s="92">
        <v>500</v>
      </c>
      <c r="AB928" s="271">
        <v>6</v>
      </c>
      <c r="AC928" s="271">
        <v>4</v>
      </c>
      <c r="AD928" s="271">
        <v>24</v>
      </c>
      <c r="AE928" s="278">
        <f t="shared" ref="AE928" si="1462">AF928/Z928</f>
        <v>21.601800000000001</v>
      </c>
      <c r="AF928" s="268">
        <v>216.018</v>
      </c>
      <c r="AG928" s="278">
        <f t="shared" si="1455"/>
        <v>432.036</v>
      </c>
      <c r="AH928" s="404">
        <v>144</v>
      </c>
      <c r="AI928" s="404">
        <f t="shared" si="1456"/>
        <v>6</v>
      </c>
      <c r="AJ928" s="727">
        <v>0.75778499999999993</v>
      </c>
      <c r="AK928" s="88">
        <f t="shared" si="1457"/>
        <v>5.232279987000001</v>
      </c>
      <c r="AL928" s="88">
        <f t="shared" si="1458"/>
        <v>52.322799870000011</v>
      </c>
      <c r="AM928" s="88">
        <f t="shared" si="1459"/>
        <v>104.64559974000002</v>
      </c>
      <c r="AN928" t="s">
        <v>2826</v>
      </c>
      <c r="AO928" s="1053" t="s">
        <v>2726</v>
      </c>
    </row>
    <row r="929" spans="1:41" s="5" customFormat="1" ht="19.5" customHeight="1">
      <c r="A929" s="66"/>
      <c r="B929"/>
      <c r="C929"/>
      <c r="D929" s="224"/>
      <c r="E929" s="224"/>
      <c r="F929" s="499"/>
      <c r="G929" s="231"/>
      <c r="H929" s="323"/>
      <c r="I929" s="500"/>
      <c r="J929" s="500"/>
      <c r="K929" s="66"/>
      <c r="L929" s="66"/>
      <c r="M929" s="66"/>
      <c r="N929" s="66"/>
      <c r="O929" s="66"/>
      <c r="P929" s="66"/>
      <c r="Q929" s="66"/>
      <c r="R929" s="66"/>
      <c r="S929" s="66"/>
      <c r="T929" s="66"/>
      <c r="U929" s="66"/>
      <c r="V929" s="66"/>
      <c r="W929" s="66"/>
      <c r="X929" s="66"/>
      <c r="Y929" s="66"/>
      <c r="Z929" s="66"/>
      <c r="AA929" s="66"/>
      <c r="AB929" s="271"/>
      <c r="AC929" s="271"/>
      <c r="AD929" s="271"/>
      <c r="AE929" s="276"/>
      <c r="AF929"/>
      <c r="AG929" s="276"/>
      <c r="AH929" s="501"/>
      <c r="AI929" s="501"/>
      <c r="AJ929" s="276"/>
      <c r="AK929" s="276"/>
      <c r="AL929" s="276"/>
      <c r="AM929" s="276"/>
      <c r="AO929" s="1053"/>
    </row>
    <row r="930" spans="1:41" s="5" customFormat="1" ht="19.5" customHeight="1">
      <c r="A930" s="749" t="s">
        <v>1307</v>
      </c>
      <c r="B930" t="str">
        <f>+CONCATENATE(A930,"*",AH930)</f>
        <v>792201*1</v>
      </c>
      <c r="C930"/>
      <c r="D930" s="42" t="s">
        <v>1706</v>
      </c>
      <c r="E930" s="189"/>
      <c r="F930" s="408"/>
      <c r="G930" s="226">
        <v>50</v>
      </c>
      <c r="H930" s="310"/>
      <c r="I930" s="417" t="s">
        <v>1902</v>
      </c>
      <c r="J930" s="417"/>
      <c r="K930" t="s">
        <v>2604</v>
      </c>
      <c r="L930" s="63" t="s">
        <v>2618</v>
      </c>
      <c r="M930" s="16"/>
      <c r="N930"/>
      <c r="O930" t="s">
        <v>5</v>
      </c>
      <c r="P930">
        <v>48</v>
      </c>
      <c r="Q930">
        <v>48</v>
      </c>
      <c r="R930" t="str">
        <f>CONCATENATE(Tableau1[[#This Row],[LONGUEUR UNITE]],"X",Tableau1[[#This Row],[LARGEUR UNITE]])</f>
        <v>48X48</v>
      </c>
      <c r="S930" s="16" t="s">
        <v>2094</v>
      </c>
      <c r="T930" s="16"/>
      <c r="U930" s="63" t="s">
        <v>2231</v>
      </c>
      <c r="V930" t="s">
        <v>5</v>
      </c>
      <c r="W930" s="45" t="s">
        <v>2592</v>
      </c>
      <c r="X930" s="45"/>
      <c r="Y930" s="14" t="s">
        <v>2645</v>
      </c>
      <c r="Z930" s="18">
        <v>10</v>
      </c>
      <c r="AA930" s="92">
        <v>500</v>
      </c>
      <c r="AB930" s="271">
        <v>6</v>
      </c>
      <c r="AC930" s="271">
        <v>4</v>
      </c>
      <c r="AD930" s="271">
        <v>24</v>
      </c>
      <c r="AE930" s="278">
        <f t="shared" ref="AE930" si="1463">AF930/Z930</f>
        <v>23.387499999999999</v>
      </c>
      <c r="AF930" s="268">
        <v>233.875</v>
      </c>
      <c r="AG930" s="278">
        <f t="shared" ref="AG930:AG933" si="1464">AF930/AA930*1000</f>
        <v>467.75</v>
      </c>
      <c r="AH930" s="404">
        <v>1</v>
      </c>
      <c r="AI930" s="404">
        <f t="shared" ref="AI930:AI933" si="1465">AH930/AD930</f>
        <v>4.1666666666666664E-2</v>
      </c>
      <c r="AJ930" s="727">
        <v>0.72123599999999999</v>
      </c>
      <c r="AK930" s="88">
        <f t="shared" ref="AK930:AK933" si="1466">AL930/Z930</f>
        <v>6.5195930500000001</v>
      </c>
      <c r="AL930" s="88">
        <f t="shared" ref="AL930:AL933" si="1467">AF930-(AF930*AJ930)</f>
        <v>65.195930500000003</v>
      </c>
      <c r="AM930" s="88">
        <f t="shared" ref="AM930:AM933" si="1468">AL930/AA930*1000</f>
        <v>130.39186100000001</v>
      </c>
      <c r="AN930" t="s">
        <v>2826</v>
      </c>
      <c r="AO930" s="1053" t="s">
        <v>2727</v>
      </c>
    </row>
    <row r="931" spans="1:41" s="5" customFormat="1" ht="19.5" customHeight="1">
      <c r="A931" s="749" t="s">
        <v>1307</v>
      </c>
      <c r="B931" t="str">
        <f>+CONCATENATE(A931,"*",AH931)</f>
        <v>792201*24</v>
      </c>
      <c r="C931"/>
      <c r="D931" s="42" t="s">
        <v>1706</v>
      </c>
      <c r="E931" s="189"/>
      <c r="F931" s="408"/>
      <c r="G931" s="226">
        <v>50</v>
      </c>
      <c r="H931" s="310"/>
      <c r="I931" s="417" t="s">
        <v>1902</v>
      </c>
      <c r="J931" s="417"/>
      <c r="K931" t="s">
        <v>2604</v>
      </c>
      <c r="L931" s="63" t="s">
        <v>2618</v>
      </c>
      <c r="M931" s="16"/>
      <c r="N931"/>
      <c r="O931" t="s">
        <v>5</v>
      </c>
      <c r="P931">
        <v>48</v>
      </c>
      <c r="Q931">
        <v>48</v>
      </c>
      <c r="R931" t="str">
        <f>CONCATENATE(Tableau1[[#This Row],[LONGUEUR UNITE]],"X",Tableau1[[#This Row],[LARGEUR UNITE]])</f>
        <v>48X48</v>
      </c>
      <c r="S931" s="16" t="s">
        <v>2094</v>
      </c>
      <c r="T931" s="16"/>
      <c r="U931" s="63" t="s">
        <v>2231</v>
      </c>
      <c r="V931" t="s">
        <v>5</v>
      </c>
      <c r="W931" s="45" t="s">
        <v>2592</v>
      </c>
      <c r="X931" s="45"/>
      <c r="Y931" s="14" t="s">
        <v>2645</v>
      </c>
      <c r="Z931" s="18">
        <v>10</v>
      </c>
      <c r="AA931" s="92">
        <v>500</v>
      </c>
      <c r="AB931" s="271">
        <v>6</v>
      </c>
      <c r="AC931" s="271">
        <v>4</v>
      </c>
      <c r="AD931" s="271">
        <v>24</v>
      </c>
      <c r="AE931" s="278">
        <f t="shared" ref="AE931" si="1469">AF931/Z931</f>
        <v>23.387499999999999</v>
      </c>
      <c r="AF931" s="268">
        <v>233.875</v>
      </c>
      <c r="AG931" s="278">
        <f t="shared" si="1464"/>
        <v>467.75</v>
      </c>
      <c r="AH931" s="404">
        <v>24</v>
      </c>
      <c r="AI931" s="404">
        <f t="shared" si="1465"/>
        <v>1</v>
      </c>
      <c r="AJ931" s="727">
        <v>0.74988699999999997</v>
      </c>
      <c r="AK931" s="88">
        <f t="shared" si="1466"/>
        <v>5.8495177875</v>
      </c>
      <c r="AL931" s="88">
        <f t="shared" si="1467"/>
        <v>58.495177874999996</v>
      </c>
      <c r="AM931" s="88">
        <f t="shared" si="1468"/>
        <v>116.99035574999999</v>
      </c>
      <c r="AN931" t="s">
        <v>2826</v>
      </c>
      <c r="AO931" s="1053" t="s">
        <v>2727</v>
      </c>
    </row>
    <row r="932" spans="1:41" s="5" customFormat="1" ht="19.5" customHeight="1">
      <c r="A932" s="749" t="s">
        <v>1307</v>
      </c>
      <c r="B932" t="str">
        <f>+CONCATENATE(A932,"*",AH932)</f>
        <v>792201*72</v>
      </c>
      <c r="C932"/>
      <c r="D932" s="42" t="s">
        <v>1706</v>
      </c>
      <c r="E932" s="189"/>
      <c r="F932" s="408"/>
      <c r="G932" s="226">
        <v>50</v>
      </c>
      <c r="H932" s="310"/>
      <c r="I932" s="417" t="s">
        <v>1902</v>
      </c>
      <c r="J932" s="417"/>
      <c r="K932" t="s">
        <v>2604</v>
      </c>
      <c r="L932" s="63" t="s">
        <v>2618</v>
      </c>
      <c r="M932" s="16"/>
      <c r="N932"/>
      <c r="O932" t="s">
        <v>5</v>
      </c>
      <c r="P932">
        <v>48</v>
      </c>
      <c r="Q932">
        <v>48</v>
      </c>
      <c r="R932" t="str">
        <f>CONCATENATE(Tableau1[[#This Row],[LONGUEUR UNITE]],"X",Tableau1[[#This Row],[LARGEUR UNITE]])</f>
        <v>48X48</v>
      </c>
      <c r="S932" s="16" t="s">
        <v>2094</v>
      </c>
      <c r="T932" s="16"/>
      <c r="U932" s="63" t="s">
        <v>2231</v>
      </c>
      <c r="V932" t="s">
        <v>5</v>
      </c>
      <c r="W932" s="45" t="s">
        <v>2592</v>
      </c>
      <c r="X932" s="45"/>
      <c r="Y932" s="14" t="s">
        <v>2645</v>
      </c>
      <c r="Z932" s="18">
        <v>10</v>
      </c>
      <c r="AA932" s="92">
        <v>500</v>
      </c>
      <c r="AB932" s="271">
        <v>6</v>
      </c>
      <c r="AC932" s="271">
        <v>4</v>
      </c>
      <c r="AD932" s="271">
        <v>24</v>
      </c>
      <c r="AE932" s="278">
        <f t="shared" ref="AE932" si="1470">AF932/Z932</f>
        <v>23.387499999999999</v>
      </c>
      <c r="AF932" s="268">
        <v>233.875</v>
      </c>
      <c r="AG932" s="278">
        <f t="shared" si="1464"/>
        <v>467.75</v>
      </c>
      <c r="AH932" s="404">
        <v>72</v>
      </c>
      <c r="AI932" s="404">
        <f t="shared" si="1465"/>
        <v>3</v>
      </c>
      <c r="AJ932" s="727">
        <v>0.75515199999999993</v>
      </c>
      <c r="AK932" s="88">
        <f t="shared" si="1466"/>
        <v>5.7263826000000027</v>
      </c>
      <c r="AL932" s="88">
        <f t="shared" si="1467"/>
        <v>57.263826000000023</v>
      </c>
      <c r="AM932" s="88">
        <f t="shared" si="1468"/>
        <v>114.52765200000005</v>
      </c>
      <c r="AN932" t="s">
        <v>2826</v>
      </c>
      <c r="AO932" s="1053" t="s">
        <v>2727</v>
      </c>
    </row>
    <row r="933" spans="1:41" s="5" customFormat="1" ht="19.5" customHeight="1">
      <c r="A933" s="749" t="s">
        <v>1307</v>
      </c>
      <c r="B933" t="str">
        <f>+CONCATENATE(A933,"*",AH933)</f>
        <v>792201*144</v>
      </c>
      <c r="C933"/>
      <c r="D933" s="42" t="s">
        <v>1706</v>
      </c>
      <c r="E933" s="189"/>
      <c r="F933" s="408"/>
      <c r="G933" s="226">
        <v>50</v>
      </c>
      <c r="H933" s="310"/>
      <c r="I933" s="417" t="s">
        <v>1902</v>
      </c>
      <c r="J933" s="417"/>
      <c r="K933" t="s">
        <v>2604</v>
      </c>
      <c r="L933" s="63" t="s">
        <v>2618</v>
      </c>
      <c r="M933" s="16"/>
      <c r="N933"/>
      <c r="O933" t="s">
        <v>5</v>
      </c>
      <c r="P933">
        <v>48</v>
      </c>
      <c r="Q933">
        <v>48</v>
      </c>
      <c r="R933" t="str">
        <f>CONCATENATE(Tableau1[[#This Row],[LONGUEUR UNITE]],"X",Tableau1[[#This Row],[LARGEUR UNITE]])</f>
        <v>48X48</v>
      </c>
      <c r="S933" s="16" t="s">
        <v>2094</v>
      </c>
      <c r="T933" s="16"/>
      <c r="U933" s="63" t="s">
        <v>2231</v>
      </c>
      <c r="V933" t="s">
        <v>5</v>
      </c>
      <c r="W933" s="45" t="s">
        <v>2592</v>
      </c>
      <c r="X933" s="45"/>
      <c r="Y933" s="14" t="s">
        <v>2645</v>
      </c>
      <c r="Z933" s="18">
        <v>10</v>
      </c>
      <c r="AA933" s="92">
        <v>500</v>
      </c>
      <c r="AB933" s="271">
        <v>6</v>
      </c>
      <c r="AC933" s="271">
        <v>4</v>
      </c>
      <c r="AD933" s="271">
        <v>24</v>
      </c>
      <c r="AE933" s="278">
        <f t="shared" ref="AE933" si="1471">AF933/Z933</f>
        <v>23.387499999999999</v>
      </c>
      <c r="AF933" s="268">
        <v>233.875</v>
      </c>
      <c r="AG933" s="278">
        <f t="shared" si="1464"/>
        <v>467.75</v>
      </c>
      <c r="AH933" s="404">
        <v>144</v>
      </c>
      <c r="AI933" s="404">
        <f t="shared" si="1465"/>
        <v>6</v>
      </c>
      <c r="AJ933" s="727">
        <v>0.75778499999999993</v>
      </c>
      <c r="AK933" s="88">
        <f t="shared" si="1466"/>
        <v>5.664803312500001</v>
      </c>
      <c r="AL933" s="88">
        <f t="shared" si="1467"/>
        <v>56.648033125000012</v>
      </c>
      <c r="AM933" s="88">
        <f t="shared" si="1468"/>
        <v>113.29606625000002</v>
      </c>
      <c r="AN933" t="s">
        <v>2826</v>
      </c>
      <c r="AO933" s="1053" t="s">
        <v>2727</v>
      </c>
    </row>
    <row r="934" spans="1:41" s="5" customFormat="1" ht="19.5" customHeight="1">
      <c r="A934" s="741"/>
      <c r="B934"/>
      <c r="C934"/>
      <c r="D934" s="42"/>
      <c r="E934" s="187"/>
      <c r="F934" s="405"/>
      <c r="G934" s="226"/>
      <c r="H934" s="304"/>
      <c r="I934" s="406"/>
      <c r="J934" s="406"/>
      <c r="K934" s="59"/>
      <c r="L934" s="65"/>
      <c r="M934" s="65"/>
      <c r="N934" s="66"/>
      <c r="O934" s="66"/>
      <c r="P934" s="66"/>
      <c r="Q934" s="66"/>
      <c r="R934" s="66"/>
      <c r="S934" s="66"/>
      <c r="T934" s="66"/>
      <c r="U934" s="66"/>
      <c r="V934" s="65"/>
      <c r="Z934" s="18"/>
      <c r="AA934" s="92"/>
      <c r="AB934" s="271"/>
      <c r="AC934" s="271"/>
      <c r="AD934" s="271"/>
      <c r="AE934" s="279"/>
      <c r="AF934"/>
      <c r="AG934" s="279"/>
      <c r="AH934" s="404"/>
      <c r="AI934" s="404"/>
      <c r="AJ934" s="88"/>
      <c r="AK934" s="88"/>
      <c r="AL934" s="88"/>
      <c r="AM934" s="88"/>
      <c r="AO934" s="1053"/>
    </row>
    <row r="935" spans="1:41" s="5" customFormat="1" ht="19.5" customHeight="1" thickBot="1">
      <c r="A935" s="744" t="s">
        <v>217</v>
      </c>
      <c r="B935" t="str">
        <f t="shared" ref="B935:B987" si="1472">+CONCATENATE(A935,"*",AH935)</f>
        <v>702260*1</v>
      </c>
      <c r="C935"/>
      <c r="D935" s="42" t="s">
        <v>1067</v>
      </c>
      <c r="E935" s="187"/>
      <c r="F935" s="407" t="s">
        <v>2557</v>
      </c>
      <c r="G935" s="226">
        <v>50</v>
      </c>
      <c r="H935" s="304"/>
      <c r="I935" s="406" t="s">
        <v>1903</v>
      </c>
      <c r="J935" s="406"/>
      <c r="K935" s="58" t="s">
        <v>2604</v>
      </c>
      <c r="L935" s="63" t="s">
        <v>2618</v>
      </c>
      <c r="M935" s="16"/>
      <c r="N935" s="63"/>
      <c r="O935" s="63" t="s">
        <v>5</v>
      </c>
      <c r="P935" s="63">
        <v>40</v>
      </c>
      <c r="Q935" s="63">
        <v>40</v>
      </c>
      <c r="R935" t="str">
        <f>CONCATENATE(Tableau1[[#This Row],[LONGUEUR UNITE]],"X",Tableau1[[#This Row],[LARGEUR UNITE]])</f>
        <v>40X40</v>
      </c>
      <c r="S935" s="16" t="s">
        <v>2064</v>
      </c>
      <c r="T935" s="16"/>
      <c r="U935" s="63" t="s">
        <v>2231</v>
      </c>
      <c r="V935" s="63" t="s">
        <v>5</v>
      </c>
      <c r="W935" s="171" t="s">
        <v>2104</v>
      </c>
      <c r="X935" s="45" t="s">
        <v>2239</v>
      </c>
      <c r="Y935" s="6" t="s">
        <v>218</v>
      </c>
      <c r="Z935" s="18">
        <v>16</v>
      </c>
      <c r="AA935" s="92">
        <v>800</v>
      </c>
      <c r="AB935" s="271">
        <v>6</v>
      </c>
      <c r="AC935" s="271">
        <v>5</v>
      </c>
      <c r="AD935" s="271">
        <v>30</v>
      </c>
      <c r="AE935" s="278">
        <f t="shared" ref="AE935:AE987" si="1473">AF935/Z935</f>
        <v>15.65775</v>
      </c>
      <c r="AF935" s="268">
        <v>250.524</v>
      </c>
      <c r="AG935" s="278">
        <f t="shared" ref="AG935:AG994" si="1474">AF935/AA935*1000</f>
        <v>313.15500000000003</v>
      </c>
      <c r="AH935" s="404">
        <v>1</v>
      </c>
      <c r="AI935" s="404">
        <f t="shared" ref="AI935:AI994" si="1475">AH935/AD935</f>
        <v>3.3333333333333333E-2</v>
      </c>
      <c r="AJ935" s="727">
        <v>0.75608099999999989</v>
      </c>
      <c r="AK935" s="88">
        <f t="shared" ref="AK935:AK994" si="1476">AL935/Z935</f>
        <v>3.8192227222500019</v>
      </c>
      <c r="AL935" s="88">
        <f t="shared" ref="AL935:AL994" si="1477">AF935-(AF935*AJ935)</f>
        <v>61.107563556000031</v>
      </c>
      <c r="AM935" s="88">
        <f t="shared" ref="AM935:AM994" si="1478">AL935/AA935*1000</f>
        <v>76.384454445000046</v>
      </c>
      <c r="AN935" t="s">
        <v>2826</v>
      </c>
      <c r="AO935" s="1053" t="s">
        <v>2728</v>
      </c>
    </row>
    <row r="936" spans="1:41" s="5" customFormat="1" ht="19.5" customHeight="1" thickBot="1">
      <c r="A936" s="744" t="s">
        <v>217</v>
      </c>
      <c r="B936" t="str">
        <f t="shared" ref="B936" si="1479">+CONCATENATE(A936,"*",AH936)</f>
        <v>702260*30</v>
      </c>
      <c r="C936"/>
      <c r="D936" s="42" t="s">
        <v>1067</v>
      </c>
      <c r="E936" s="187"/>
      <c r="F936" s="407" t="s">
        <v>2557</v>
      </c>
      <c r="G936" s="226">
        <v>50</v>
      </c>
      <c r="H936" s="304"/>
      <c r="I936" s="406" t="s">
        <v>1903</v>
      </c>
      <c r="J936" s="406"/>
      <c r="K936" s="58" t="s">
        <v>2604</v>
      </c>
      <c r="L936" s="63" t="s">
        <v>2618</v>
      </c>
      <c r="M936" s="16"/>
      <c r="N936" s="63"/>
      <c r="O936" s="63" t="s">
        <v>5</v>
      </c>
      <c r="P936" s="63">
        <v>40</v>
      </c>
      <c r="Q936" s="63">
        <v>40</v>
      </c>
      <c r="R936" t="str">
        <f>CONCATENATE(Tableau1[[#This Row],[LONGUEUR UNITE]],"X",Tableau1[[#This Row],[LARGEUR UNITE]])</f>
        <v>40X40</v>
      </c>
      <c r="S936" s="16" t="s">
        <v>2064</v>
      </c>
      <c r="T936" s="16"/>
      <c r="U936" s="63" t="s">
        <v>2231</v>
      </c>
      <c r="V936" s="63" t="s">
        <v>5</v>
      </c>
      <c r="W936" s="171" t="s">
        <v>2104</v>
      </c>
      <c r="X936" s="45" t="s">
        <v>2239</v>
      </c>
      <c r="Y936" s="6" t="s">
        <v>218</v>
      </c>
      <c r="Z936" s="18">
        <v>16</v>
      </c>
      <c r="AA936" s="92">
        <v>800</v>
      </c>
      <c r="AB936" s="271">
        <v>6</v>
      </c>
      <c r="AC936" s="271">
        <v>5</v>
      </c>
      <c r="AD936" s="271">
        <v>30</v>
      </c>
      <c r="AE936" s="278">
        <f t="shared" ref="AE936" si="1480">AF936/Z936</f>
        <v>15.65775</v>
      </c>
      <c r="AF936" s="268">
        <v>250.524</v>
      </c>
      <c r="AG936" s="278">
        <f t="shared" si="1474"/>
        <v>313.15500000000003</v>
      </c>
      <c r="AH936" s="404">
        <v>30</v>
      </c>
      <c r="AI936" s="404">
        <f t="shared" si="1475"/>
        <v>1</v>
      </c>
      <c r="AJ936" s="727">
        <v>0.78115099999999993</v>
      </c>
      <c r="AK936" s="88">
        <f t="shared" si="1476"/>
        <v>3.426682929750001</v>
      </c>
      <c r="AL936" s="88">
        <f t="shared" si="1477"/>
        <v>54.826926876000016</v>
      </c>
      <c r="AM936" s="88">
        <f t="shared" si="1478"/>
        <v>68.53365859500002</v>
      </c>
      <c r="AN936" t="s">
        <v>2826</v>
      </c>
      <c r="AO936" s="1053" t="s">
        <v>2728</v>
      </c>
    </row>
    <row r="937" spans="1:41" s="5" customFormat="1" ht="19.5" customHeight="1" thickBot="1">
      <c r="A937" s="744" t="s">
        <v>217</v>
      </c>
      <c r="B937" t="str">
        <f t="shared" ref="B937" si="1481">+CONCATENATE(A937,"*",AH937)</f>
        <v>702260*90</v>
      </c>
      <c r="C937"/>
      <c r="D937" s="42" t="s">
        <v>1067</v>
      </c>
      <c r="E937" s="187"/>
      <c r="F937" s="407" t="s">
        <v>2557</v>
      </c>
      <c r="G937" s="226">
        <v>50</v>
      </c>
      <c r="H937" s="304"/>
      <c r="I937" s="406" t="s">
        <v>1903</v>
      </c>
      <c r="J937" s="406"/>
      <c r="K937" s="58" t="s">
        <v>2604</v>
      </c>
      <c r="L937" s="63" t="s">
        <v>2618</v>
      </c>
      <c r="M937" s="16"/>
      <c r="N937" s="63"/>
      <c r="O937" s="63" t="s">
        <v>5</v>
      </c>
      <c r="P937" s="63">
        <v>40</v>
      </c>
      <c r="Q937" s="63">
        <v>40</v>
      </c>
      <c r="R937" t="str">
        <f>CONCATENATE(Tableau1[[#This Row],[LONGUEUR UNITE]],"X",Tableau1[[#This Row],[LARGEUR UNITE]])</f>
        <v>40X40</v>
      </c>
      <c r="S937" s="16" t="s">
        <v>2064</v>
      </c>
      <c r="T937" s="16"/>
      <c r="U937" s="63" t="s">
        <v>2231</v>
      </c>
      <c r="V937" s="63" t="s">
        <v>5</v>
      </c>
      <c r="W937" s="171" t="s">
        <v>2104</v>
      </c>
      <c r="X937" s="45" t="s">
        <v>2239</v>
      </c>
      <c r="Y937" s="6" t="s">
        <v>218</v>
      </c>
      <c r="Z937" s="18">
        <v>16</v>
      </c>
      <c r="AA937" s="92">
        <v>800</v>
      </c>
      <c r="AB937" s="271">
        <v>6</v>
      </c>
      <c r="AC937" s="271">
        <v>5</v>
      </c>
      <c r="AD937" s="271">
        <v>30</v>
      </c>
      <c r="AE937" s="278">
        <f t="shared" ref="AE937" si="1482">AF937/Z937</f>
        <v>15.65775</v>
      </c>
      <c r="AF937" s="268">
        <v>250.524</v>
      </c>
      <c r="AG937" s="278">
        <f t="shared" si="1474"/>
        <v>313.15500000000003</v>
      </c>
      <c r="AH937" s="404">
        <v>90</v>
      </c>
      <c r="AI937" s="404">
        <f t="shared" si="1475"/>
        <v>3</v>
      </c>
      <c r="AJ937" s="727">
        <v>0.7964718999999999</v>
      </c>
      <c r="AK937" s="88">
        <f t="shared" si="1476"/>
        <v>3.1867921077750019</v>
      </c>
      <c r="AL937" s="88">
        <f t="shared" si="1477"/>
        <v>50.98867372440003</v>
      </c>
      <c r="AM937" s="88">
        <f t="shared" si="1478"/>
        <v>63.735842155500045</v>
      </c>
      <c r="AN937" t="s">
        <v>2826</v>
      </c>
      <c r="AO937" s="1053" t="s">
        <v>2728</v>
      </c>
    </row>
    <row r="938" spans="1:41" s="5" customFormat="1" ht="19.5" customHeight="1" thickBot="1">
      <c r="A938" s="744" t="s">
        <v>217</v>
      </c>
      <c r="B938" t="str">
        <f t="shared" ref="B938" si="1483">+CONCATENATE(A938,"*",AH938)</f>
        <v>702260*180</v>
      </c>
      <c r="C938"/>
      <c r="D938" s="42" t="s">
        <v>1067</v>
      </c>
      <c r="E938" s="187"/>
      <c r="F938" s="407" t="s">
        <v>2557</v>
      </c>
      <c r="G938" s="226">
        <v>50</v>
      </c>
      <c r="H938" s="304"/>
      <c r="I938" s="406" t="s">
        <v>1903</v>
      </c>
      <c r="J938" s="406"/>
      <c r="K938" s="58" t="s">
        <v>2604</v>
      </c>
      <c r="L938" s="63" t="s">
        <v>2618</v>
      </c>
      <c r="M938" s="16"/>
      <c r="N938" s="63"/>
      <c r="O938" s="63" t="s">
        <v>5</v>
      </c>
      <c r="P938" s="63">
        <v>40</v>
      </c>
      <c r="Q938" s="63">
        <v>40</v>
      </c>
      <c r="R938" t="str">
        <f>CONCATENATE(Tableau1[[#This Row],[LONGUEUR UNITE]],"X",Tableau1[[#This Row],[LARGEUR UNITE]])</f>
        <v>40X40</v>
      </c>
      <c r="S938" s="16" t="s">
        <v>2064</v>
      </c>
      <c r="T938" s="16"/>
      <c r="U938" s="63" t="s">
        <v>2231</v>
      </c>
      <c r="V938" s="63" t="s">
        <v>5</v>
      </c>
      <c r="W938" s="171" t="s">
        <v>2104</v>
      </c>
      <c r="X938" s="45" t="s">
        <v>2239</v>
      </c>
      <c r="Y938" s="6" t="s">
        <v>218</v>
      </c>
      <c r="Z938" s="18">
        <v>16</v>
      </c>
      <c r="AA938" s="92">
        <v>800</v>
      </c>
      <c r="AB938" s="271">
        <v>6</v>
      </c>
      <c r="AC938" s="271">
        <v>5</v>
      </c>
      <c r="AD938" s="271">
        <v>30</v>
      </c>
      <c r="AE938" s="278">
        <f t="shared" ref="AE938" si="1484">AF938/Z938</f>
        <v>15.65775</v>
      </c>
      <c r="AF938" s="268">
        <v>250.524</v>
      </c>
      <c r="AG938" s="278">
        <f t="shared" si="1474"/>
        <v>313.15500000000003</v>
      </c>
      <c r="AH938" s="404">
        <v>180</v>
      </c>
      <c r="AI938" s="404">
        <f t="shared" si="1475"/>
        <v>6</v>
      </c>
      <c r="AJ938" s="727">
        <v>0.79866110000000001</v>
      </c>
      <c r="AK938" s="88">
        <f t="shared" si="1476"/>
        <v>3.1525141614750005</v>
      </c>
      <c r="AL938" s="88">
        <f t="shared" si="1477"/>
        <v>50.440226583600008</v>
      </c>
      <c r="AM938" s="88">
        <f t="shared" si="1478"/>
        <v>63.050283229500018</v>
      </c>
      <c r="AN938" t="s">
        <v>2826</v>
      </c>
      <c r="AO938" s="1053" t="s">
        <v>2728</v>
      </c>
    </row>
    <row r="939" spans="1:41" s="5" customFormat="1" ht="19.5" customHeight="1" thickBot="1">
      <c r="A939" s="744" t="s">
        <v>2597</v>
      </c>
      <c r="B939" t="str">
        <f t="shared" ref="B939" si="1485">+CONCATENATE(A939,"*",AH939)</f>
        <v>772001*1</v>
      </c>
      <c r="C939"/>
      <c r="D939" s="42" t="s">
        <v>1067</v>
      </c>
      <c r="E939" s="187"/>
      <c r="F939" s="407"/>
      <c r="G939" s="226">
        <v>50</v>
      </c>
      <c r="H939" s="304"/>
      <c r="I939" s="406" t="s">
        <v>1903</v>
      </c>
      <c r="J939" s="406"/>
      <c r="K939" s="58" t="s">
        <v>2604</v>
      </c>
      <c r="L939" s="63" t="s">
        <v>2618</v>
      </c>
      <c r="M939" s="16"/>
      <c r="N939" s="63"/>
      <c r="O939" s="63" t="s">
        <v>5</v>
      </c>
      <c r="P939" s="63">
        <v>40</v>
      </c>
      <c r="Q939" s="63">
        <v>40</v>
      </c>
      <c r="R939" t="str">
        <f>CONCATENATE(Tableau1[[#This Row],[LONGUEUR UNITE]],"X",Tableau1[[#This Row],[LARGEUR UNITE]])</f>
        <v>40X40</v>
      </c>
      <c r="S939" s="16" t="s">
        <v>2064</v>
      </c>
      <c r="T939" s="16"/>
      <c r="U939" s="63" t="s">
        <v>2231</v>
      </c>
      <c r="V939" s="63" t="s">
        <v>5</v>
      </c>
      <c r="W939" s="171" t="s">
        <v>2104</v>
      </c>
      <c r="X939" s="45" t="s">
        <v>2239</v>
      </c>
      <c r="Y939" s="6" t="s">
        <v>218</v>
      </c>
      <c r="Z939" s="18">
        <v>10</v>
      </c>
      <c r="AA939" s="92">
        <v>500</v>
      </c>
      <c r="AB939" s="271">
        <v>6</v>
      </c>
      <c r="AC939" s="271">
        <v>8</v>
      </c>
      <c r="AD939" s="271">
        <v>48</v>
      </c>
      <c r="AE939" s="278">
        <f t="shared" ref="AE939" si="1486">AF939/Z939</f>
        <v>15.658000000000001</v>
      </c>
      <c r="AF939" s="984">
        <v>156.58000000000001</v>
      </c>
      <c r="AG939" s="278">
        <f t="shared" si="1474"/>
        <v>313.16000000000003</v>
      </c>
      <c r="AH939" s="404">
        <v>1</v>
      </c>
      <c r="AI939" s="404">
        <f t="shared" si="1475"/>
        <v>2.0833333333333332E-2</v>
      </c>
      <c r="AJ939" s="727">
        <v>0.75608099999999989</v>
      </c>
      <c r="AK939" s="88">
        <f t="shared" si="1476"/>
        <v>3.8192837020000012</v>
      </c>
      <c r="AL939" s="88">
        <f t="shared" si="1477"/>
        <v>38.192837020000013</v>
      </c>
      <c r="AM939" s="88">
        <f t="shared" si="1478"/>
        <v>76.385674040000026</v>
      </c>
      <c r="AN939" t="s">
        <v>2826</v>
      </c>
      <c r="AO939" s="1053" t="s">
        <v>2728</v>
      </c>
    </row>
    <row r="940" spans="1:41" s="5" customFormat="1" ht="19.5" customHeight="1" thickBot="1">
      <c r="A940" s="744" t="s">
        <v>2597</v>
      </c>
      <c r="B940" t="str">
        <f t="shared" ref="B940" si="1487">+CONCATENATE(A940,"*",AH940)</f>
        <v>772001*30</v>
      </c>
      <c r="C940"/>
      <c r="D940" s="42" t="s">
        <v>1067</v>
      </c>
      <c r="E940" s="187"/>
      <c r="F940" s="407"/>
      <c r="G940" s="226">
        <v>50</v>
      </c>
      <c r="H940" s="304"/>
      <c r="I940" s="406" t="s">
        <v>1903</v>
      </c>
      <c r="J940" s="406"/>
      <c r="K940" s="58" t="s">
        <v>2604</v>
      </c>
      <c r="L940" s="63" t="s">
        <v>2618</v>
      </c>
      <c r="M940" s="16"/>
      <c r="N940" s="63"/>
      <c r="O940" s="63" t="s">
        <v>5</v>
      </c>
      <c r="P940" s="63">
        <v>40</v>
      </c>
      <c r="Q940" s="63">
        <v>40</v>
      </c>
      <c r="R940" t="str">
        <f>CONCATENATE(Tableau1[[#This Row],[LONGUEUR UNITE]],"X",Tableau1[[#This Row],[LARGEUR UNITE]])</f>
        <v>40X40</v>
      </c>
      <c r="S940" s="16" t="s">
        <v>2064</v>
      </c>
      <c r="T940" s="16"/>
      <c r="U940" s="63" t="s">
        <v>2231</v>
      </c>
      <c r="V940" s="63" t="s">
        <v>5</v>
      </c>
      <c r="W940" s="171" t="s">
        <v>2104</v>
      </c>
      <c r="X940" s="45" t="s">
        <v>2239</v>
      </c>
      <c r="Y940" s="6" t="s">
        <v>218</v>
      </c>
      <c r="Z940" s="18">
        <v>10</v>
      </c>
      <c r="AA940" s="92">
        <v>500</v>
      </c>
      <c r="AB940" s="271">
        <v>6</v>
      </c>
      <c r="AC940" s="271">
        <v>8</v>
      </c>
      <c r="AD940" s="271">
        <v>48</v>
      </c>
      <c r="AE940" s="278">
        <f t="shared" ref="AE940" si="1488">AF940/Z940</f>
        <v>15.658000000000001</v>
      </c>
      <c r="AF940" s="984">
        <v>156.58000000000001</v>
      </c>
      <c r="AG940" s="278">
        <f t="shared" si="1474"/>
        <v>313.16000000000003</v>
      </c>
      <c r="AH940" s="404">
        <v>30</v>
      </c>
      <c r="AI940" s="404">
        <f t="shared" si="1475"/>
        <v>0.625</v>
      </c>
      <c r="AJ940" s="727">
        <v>0.78115099999999993</v>
      </c>
      <c r="AK940" s="88">
        <f t="shared" si="1476"/>
        <v>3.4267376420000017</v>
      </c>
      <c r="AL940" s="88">
        <f t="shared" si="1477"/>
        <v>34.267376420000019</v>
      </c>
      <c r="AM940" s="88">
        <f t="shared" si="1478"/>
        <v>68.534752840000039</v>
      </c>
      <c r="AN940" t="s">
        <v>2826</v>
      </c>
      <c r="AO940" s="1053" t="s">
        <v>2728</v>
      </c>
    </row>
    <row r="941" spans="1:41" s="5" customFormat="1" ht="19.5" customHeight="1" thickBot="1">
      <c r="A941" s="744" t="s">
        <v>2597</v>
      </c>
      <c r="B941" t="str">
        <f t="shared" ref="B941" si="1489">+CONCATENATE(A941,"*",AH941)</f>
        <v>772001*90</v>
      </c>
      <c r="C941"/>
      <c r="D941" s="42" t="s">
        <v>1067</v>
      </c>
      <c r="E941" s="187"/>
      <c r="F941" s="407"/>
      <c r="G941" s="226">
        <v>50</v>
      </c>
      <c r="H941" s="304"/>
      <c r="I941" s="406" t="s">
        <v>1903</v>
      </c>
      <c r="J941" s="406"/>
      <c r="K941" s="58" t="s">
        <v>2604</v>
      </c>
      <c r="L941" s="63" t="s">
        <v>2618</v>
      </c>
      <c r="M941" s="16"/>
      <c r="N941" s="63"/>
      <c r="O941" s="63" t="s">
        <v>5</v>
      </c>
      <c r="P941" s="63">
        <v>40</v>
      </c>
      <c r="Q941" s="63">
        <v>40</v>
      </c>
      <c r="R941" t="str">
        <f>CONCATENATE(Tableau1[[#This Row],[LONGUEUR UNITE]],"X",Tableau1[[#This Row],[LARGEUR UNITE]])</f>
        <v>40X40</v>
      </c>
      <c r="S941" s="16" t="s">
        <v>2064</v>
      </c>
      <c r="T941" s="16"/>
      <c r="U941" s="63" t="s">
        <v>2231</v>
      </c>
      <c r="V941" s="63" t="s">
        <v>5</v>
      </c>
      <c r="W941" s="171" t="s">
        <v>2104</v>
      </c>
      <c r="X941" s="45" t="s">
        <v>2239</v>
      </c>
      <c r="Y941" s="6" t="s">
        <v>218</v>
      </c>
      <c r="Z941" s="18">
        <v>10</v>
      </c>
      <c r="AA941" s="92">
        <v>500</v>
      </c>
      <c r="AB941" s="271">
        <v>6</v>
      </c>
      <c r="AC941" s="271">
        <v>8</v>
      </c>
      <c r="AD941" s="271">
        <v>48</v>
      </c>
      <c r="AE941" s="278">
        <f t="shared" ref="AE941" si="1490">AF941/Z941</f>
        <v>15.658000000000001</v>
      </c>
      <c r="AF941" s="984">
        <v>156.58000000000001</v>
      </c>
      <c r="AG941" s="278">
        <f t="shared" si="1474"/>
        <v>313.16000000000003</v>
      </c>
      <c r="AH941" s="404">
        <v>90</v>
      </c>
      <c r="AI941" s="404">
        <f t="shared" si="1475"/>
        <v>1.875</v>
      </c>
      <c r="AJ941" s="727">
        <v>0.7964718999999999</v>
      </c>
      <c r="AK941" s="88">
        <f t="shared" si="1476"/>
        <v>3.1868429898000015</v>
      </c>
      <c r="AL941" s="88">
        <f t="shared" si="1477"/>
        <v>31.868429898000016</v>
      </c>
      <c r="AM941" s="88">
        <f t="shared" si="1478"/>
        <v>63.73685979600004</v>
      </c>
      <c r="AN941" t="s">
        <v>2826</v>
      </c>
      <c r="AO941" s="1053" t="s">
        <v>2728</v>
      </c>
    </row>
    <row r="942" spans="1:41" s="5" customFormat="1" ht="19.5" customHeight="1" thickBot="1">
      <c r="A942" s="744" t="s">
        <v>2597</v>
      </c>
      <c r="B942" t="str">
        <f t="shared" ref="B942" si="1491">+CONCATENATE(A942,"*",AH942)</f>
        <v>772001*180</v>
      </c>
      <c r="C942"/>
      <c r="D942" s="42" t="s">
        <v>1067</v>
      </c>
      <c r="E942" s="187"/>
      <c r="F942" s="407"/>
      <c r="G942" s="226">
        <v>50</v>
      </c>
      <c r="H942" s="304"/>
      <c r="I942" s="406" t="s">
        <v>1903</v>
      </c>
      <c r="J942" s="406"/>
      <c r="K942" s="58" t="s">
        <v>2604</v>
      </c>
      <c r="L942" s="63" t="s">
        <v>2618</v>
      </c>
      <c r="M942" s="16"/>
      <c r="N942" s="63"/>
      <c r="O942" s="63" t="s">
        <v>5</v>
      </c>
      <c r="P942" s="63">
        <v>40</v>
      </c>
      <c r="Q942" s="63">
        <v>40</v>
      </c>
      <c r="R942" t="str">
        <f>CONCATENATE(Tableau1[[#This Row],[LONGUEUR UNITE]],"X",Tableau1[[#This Row],[LARGEUR UNITE]])</f>
        <v>40X40</v>
      </c>
      <c r="S942" s="16" t="s">
        <v>2064</v>
      </c>
      <c r="T942" s="16"/>
      <c r="U942" s="63" t="s">
        <v>2231</v>
      </c>
      <c r="V942" s="63" t="s">
        <v>5</v>
      </c>
      <c r="W942" s="171" t="s">
        <v>2104</v>
      </c>
      <c r="X942" s="45" t="s">
        <v>2239</v>
      </c>
      <c r="Y942" s="6" t="s">
        <v>218</v>
      </c>
      <c r="Z942" s="18">
        <v>10</v>
      </c>
      <c r="AA942" s="92">
        <v>500</v>
      </c>
      <c r="AB942" s="271">
        <v>6</v>
      </c>
      <c r="AC942" s="271">
        <v>8</v>
      </c>
      <c r="AD942" s="271">
        <v>48</v>
      </c>
      <c r="AE942" s="278">
        <f t="shared" ref="AE942" si="1492">AF942/Z942</f>
        <v>15.658000000000001</v>
      </c>
      <c r="AF942" s="984">
        <v>156.58000000000001</v>
      </c>
      <c r="AG942" s="278">
        <f t="shared" si="1474"/>
        <v>313.16000000000003</v>
      </c>
      <c r="AH942" s="404">
        <v>180</v>
      </c>
      <c r="AI942" s="404">
        <f t="shared" si="1475"/>
        <v>3.75</v>
      </c>
      <c r="AJ942" s="727">
        <v>0.79866110000000001</v>
      </c>
      <c r="AK942" s="88">
        <f t="shared" si="1476"/>
        <v>3.1525644962000001</v>
      </c>
      <c r="AL942" s="88">
        <f t="shared" si="1477"/>
        <v>31.525644962000001</v>
      </c>
      <c r="AM942" s="88">
        <f t="shared" si="1478"/>
        <v>63.051289923999995</v>
      </c>
      <c r="AN942" t="s">
        <v>2826</v>
      </c>
      <c r="AO942" s="1053" t="s">
        <v>2728</v>
      </c>
    </row>
    <row r="943" spans="1:41" s="5" customFormat="1" ht="19.5" customHeight="1" thickBot="1">
      <c r="A943" s="744" t="s">
        <v>219</v>
      </c>
      <c r="B943" t="str">
        <f t="shared" si="1472"/>
        <v>702500*1</v>
      </c>
      <c r="C943"/>
      <c r="D943" s="42" t="s">
        <v>1068</v>
      </c>
      <c r="E943" s="187"/>
      <c r="F943" s="407" t="s">
        <v>2557</v>
      </c>
      <c r="G943" s="226">
        <v>50</v>
      </c>
      <c r="H943" s="304"/>
      <c r="I943" s="406"/>
      <c r="J943" s="406"/>
      <c r="K943" s="58" t="s">
        <v>2604</v>
      </c>
      <c r="L943" s="63" t="s">
        <v>2618</v>
      </c>
      <c r="M943" s="16"/>
      <c r="N943" s="63"/>
      <c r="O943" s="63" t="s">
        <v>5</v>
      </c>
      <c r="P943" s="63">
        <v>40</v>
      </c>
      <c r="Q943" s="63">
        <v>40</v>
      </c>
      <c r="R943" t="str">
        <f>CONCATENATE(Tableau1[[#This Row],[LONGUEUR UNITE]],"X",Tableau1[[#This Row],[LARGEUR UNITE]])</f>
        <v>40X40</v>
      </c>
      <c r="S943" s="16" t="s">
        <v>2064</v>
      </c>
      <c r="T943" s="16"/>
      <c r="U943" s="63" t="s">
        <v>2231</v>
      </c>
      <c r="V943" s="63" t="s">
        <v>5</v>
      </c>
      <c r="W943" s="171" t="s">
        <v>2104</v>
      </c>
      <c r="X943" s="45" t="s">
        <v>2240</v>
      </c>
      <c r="Y943" s="6" t="s">
        <v>220</v>
      </c>
      <c r="Z943" s="18">
        <v>16</v>
      </c>
      <c r="AA943" s="92">
        <v>800</v>
      </c>
      <c r="AB943" s="271">
        <v>6</v>
      </c>
      <c r="AC943" s="271">
        <v>5</v>
      </c>
      <c r="AD943" s="271">
        <v>30</v>
      </c>
      <c r="AE943" s="278">
        <f t="shared" si="1473"/>
        <v>13.5658125</v>
      </c>
      <c r="AF943" s="268">
        <v>217.053</v>
      </c>
      <c r="AG943" s="278">
        <f t="shared" si="1474"/>
        <v>271.31624999999997</v>
      </c>
      <c r="AH943" s="404">
        <v>1</v>
      </c>
      <c r="AI943" s="404">
        <f t="shared" si="1475"/>
        <v>3.3333333333333333E-2</v>
      </c>
      <c r="AJ943" s="727">
        <v>0.75608099999999989</v>
      </c>
      <c r="AK943" s="88">
        <f t="shared" si="1476"/>
        <v>3.3089594191875022</v>
      </c>
      <c r="AL943" s="88">
        <f t="shared" si="1477"/>
        <v>52.943350707000036</v>
      </c>
      <c r="AM943" s="88">
        <f t="shared" si="1478"/>
        <v>66.179188383750045</v>
      </c>
      <c r="AN943" t="s">
        <v>2826</v>
      </c>
      <c r="AO943" s="1053" t="s">
        <v>2728</v>
      </c>
    </row>
    <row r="944" spans="1:41" s="5" customFormat="1" ht="19.5" customHeight="1" thickBot="1">
      <c r="A944" s="744" t="s">
        <v>219</v>
      </c>
      <c r="B944" t="str">
        <f t="shared" ref="B944" si="1493">+CONCATENATE(A944,"*",AH944)</f>
        <v>702500*30</v>
      </c>
      <c r="C944"/>
      <c r="D944" s="42" t="s">
        <v>1068</v>
      </c>
      <c r="E944" s="187"/>
      <c r="F944" s="407" t="s">
        <v>2557</v>
      </c>
      <c r="G944" s="226">
        <v>50</v>
      </c>
      <c r="H944" s="304"/>
      <c r="I944" s="406"/>
      <c r="J944" s="406"/>
      <c r="K944" s="58" t="s">
        <v>2604</v>
      </c>
      <c r="L944" s="63" t="s">
        <v>2618</v>
      </c>
      <c r="M944" s="16"/>
      <c r="N944" s="63"/>
      <c r="O944" s="63" t="s">
        <v>5</v>
      </c>
      <c r="P944" s="63">
        <v>40</v>
      </c>
      <c r="Q944" s="63">
        <v>40</v>
      </c>
      <c r="R944" t="str">
        <f>CONCATENATE(Tableau1[[#This Row],[LONGUEUR UNITE]],"X",Tableau1[[#This Row],[LARGEUR UNITE]])</f>
        <v>40X40</v>
      </c>
      <c r="S944" s="16" t="s">
        <v>2064</v>
      </c>
      <c r="T944" s="16"/>
      <c r="U944" s="63" t="s">
        <v>2231</v>
      </c>
      <c r="V944" s="63" t="s">
        <v>5</v>
      </c>
      <c r="W944" s="171" t="s">
        <v>2104</v>
      </c>
      <c r="X944" s="45" t="s">
        <v>2240</v>
      </c>
      <c r="Y944" s="6" t="s">
        <v>220</v>
      </c>
      <c r="Z944" s="18">
        <v>16</v>
      </c>
      <c r="AA944" s="92">
        <v>800</v>
      </c>
      <c r="AB944" s="271">
        <v>6</v>
      </c>
      <c r="AC944" s="271">
        <v>5</v>
      </c>
      <c r="AD944" s="271">
        <v>30</v>
      </c>
      <c r="AE944" s="278">
        <f t="shared" ref="AE944" si="1494">AF944/Z944</f>
        <v>13.5658125</v>
      </c>
      <c r="AF944" s="268">
        <v>217.053</v>
      </c>
      <c r="AG944" s="278">
        <f t="shared" si="1474"/>
        <v>271.31624999999997</v>
      </c>
      <c r="AH944" s="404">
        <v>30</v>
      </c>
      <c r="AI944" s="404">
        <f t="shared" si="1475"/>
        <v>1</v>
      </c>
      <c r="AJ944" s="727">
        <v>0.78115099999999993</v>
      </c>
      <c r="AK944" s="88">
        <f t="shared" si="1476"/>
        <v>2.9688644998125007</v>
      </c>
      <c r="AL944" s="88">
        <f t="shared" si="1477"/>
        <v>47.501831997000011</v>
      </c>
      <c r="AM944" s="88">
        <f t="shared" si="1478"/>
        <v>59.377289996250013</v>
      </c>
      <c r="AN944" t="s">
        <v>2826</v>
      </c>
      <c r="AO944" s="1053" t="s">
        <v>2728</v>
      </c>
    </row>
    <row r="945" spans="1:41" s="5" customFormat="1" ht="19.5" customHeight="1" thickBot="1">
      <c r="A945" s="744" t="s">
        <v>219</v>
      </c>
      <c r="B945" t="str">
        <f t="shared" ref="B945" si="1495">+CONCATENATE(A945,"*",AH945)</f>
        <v>702500*90</v>
      </c>
      <c r="C945"/>
      <c r="D945" s="42" t="s">
        <v>1068</v>
      </c>
      <c r="E945" s="187"/>
      <c r="F945" s="407" t="s">
        <v>2557</v>
      </c>
      <c r="G945" s="226">
        <v>50</v>
      </c>
      <c r="H945" s="304"/>
      <c r="I945" s="406"/>
      <c r="J945" s="406"/>
      <c r="K945" s="58" t="s">
        <v>2604</v>
      </c>
      <c r="L945" s="63" t="s">
        <v>2618</v>
      </c>
      <c r="M945" s="16"/>
      <c r="N945" s="63"/>
      <c r="O945" s="63" t="s">
        <v>5</v>
      </c>
      <c r="P945" s="63">
        <v>40</v>
      </c>
      <c r="Q945" s="63">
        <v>40</v>
      </c>
      <c r="R945" t="str">
        <f>CONCATENATE(Tableau1[[#This Row],[LONGUEUR UNITE]],"X",Tableau1[[#This Row],[LARGEUR UNITE]])</f>
        <v>40X40</v>
      </c>
      <c r="S945" s="16" t="s">
        <v>2064</v>
      </c>
      <c r="T945" s="16"/>
      <c r="U945" s="63" t="s">
        <v>2231</v>
      </c>
      <c r="V945" s="63" t="s">
        <v>5</v>
      </c>
      <c r="W945" s="171" t="s">
        <v>2104</v>
      </c>
      <c r="X945" s="45" t="s">
        <v>2240</v>
      </c>
      <c r="Y945" s="6" t="s">
        <v>220</v>
      </c>
      <c r="Z945" s="18">
        <v>16</v>
      </c>
      <c r="AA945" s="92">
        <v>800</v>
      </c>
      <c r="AB945" s="271">
        <v>6</v>
      </c>
      <c r="AC945" s="271">
        <v>5</v>
      </c>
      <c r="AD945" s="271">
        <v>30</v>
      </c>
      <c r="AE945" s="278">
        <f t="shared" ref="AE945" si="1496">AF945/Z945</f>
        <v>13.5658125</v>
      </c>
      <c r="AF945" s="268">
        <v>217.053</v>
      </c>
      <c r="AG945" s="278">
        <f t="shared" si="1474"/>
        <v>271.31624999999997</v>
      </c>
      <c r="AH945" s="404">
        <v>90</v>
      </c>
      <c r="AI945" s="404">
        <f t="shared" si="1475"/>
        <v>3</v>
      </c>
      <c r="AJ945" s="727">
        <v>0.7964718999999999</v>
      </c>
      <c r="AK945" s="88">
        <f t="shared" si="1476"/>
        <v>2.7610240430812514</v>
      </c>
      <c r="AL945" s="88">
        <f t="shared" si="1477"/>
        <v>44.176384689300022</v>
      </c>
      <c r="AM945" s="88">
        <f t="shared" si="1478"/>
        <v>55.220480861625028</v>
      </c>
      <c r="AN945" t="s">
        <v>2826</v>
      </c>
      <c r="AO945" s="1053" t="s">
        <v>2728</v>
      </c>
    </row>
    <row r="946" spans="1:41" s="5" customFormat="1" ht="19.5" customHeight="1" thickBot="1">
      <c r="A946" s="744" t="s">
        <v>219</v>
      </c>
      <c r="B946" t="str">
        <f t="shared" ref="B946" si="1497">+CONCATENATE(A946,"*",AH946)</f>
        <v>702500*180</v>
      </c>
      <c r="C946"/>
      <c r="D946" s="42" t="s">
        <v>1068</v>
      </c>
      <c r="E946" s="187"/>
      <c r="F946" s="407" t="s">
        <v>2557</v>
      </c>
      <c r="G946" s="226">
        <v>50</v>
      </c>
      <c r="H946" s="304"/>
      <c r="I946" s="406"/>
      <c r="J946" s="406"/>
      <c r="K946" s="58" t="s">
        <v>2604</v>
      </c>
      <c r="L946" s="63" t="s">
        <v>2618</v>
      </c>
      <c r="M946" s="16"/>
      <c r="N946" s="63"/>
      <c r="O946" s="63" t="s">
        <v>5</v>
      </c>
      <c r="P946" s="63">
        <v>40</v>
      </c>
      <c r="Q946" s="63">
        <v>40</v>
      </c>
      <c r="R946" t="str">
        <f>CONCATENATE(Tableau1[[#This Row],[LONGUEUR UNITE]],"X",Tableau1[[#This Row],[LARGEUR UNITE]])</f>
        <v>40X40</v>
      </c>
      <c r="S946" s="16" t="s">
        <v>2064</v>
      </c>
      <c r="T946" s="16"/>
      <c r="U946" s="63" t="s">
        <v>2231</v>
      </c>
      <c r="V946" s="63" t="s">
        <v>5</v>
      </c>
      <c r="W946" s="171" t="s">
        <v>2104</v>
      </c>
      <c r="X946" s="45" t="s">
        <v>2240</v>
      </c>
      <c r="Y946" s="6" t="s">
        <v>220</v>
      </c>
      <c r="Z946" s="18">
        <v>16</v>
      </c>
      <c r="AA946" s="92">
        <v>800</v>
      </c>
      <c r="AB946" s="271">
        <v>6</v>
      </c>
      <c r="AC946" s="271">
        <v>5</v>
      </c>
      <c r="AD946" s="271">
        <v>30</v>
      </c>
      <c r="AE946" s="278">
        <f t="shared" ref="AE946" si="1498">AF946/Z946</f>
        <v>13.5658125</v>
      </c>
      <c r="AF946" s="268">
        <v>217.053</v>
      </c>
      <c r="AG946" s="278">
        <f t="shared" si="1474"/>
        <v>271.31624999999997</v>
      </c>
      <c r="AH946" s="404">
        <v>180</v>
      </c>
      <c r="AI946" s="404">
        <f t="shared" si="1475"/>
        <v>6</v>
      </c>
      <c r="AJ946" s="727">
        <v>0.79866110000000001</v>
      </c>
      <c r="AK946" s="88">
        <f t="shared" si="1476"/>
        <v>2.7313257663562496</v>
      </c>
      <c r="AL946" s="88">
        <f t="shared" si="1477"/>
        <v>43.701212261699993</v>
      </c>
      <c r="AM946" s="88">
        <f t="shared" si="1478"/>
        <v>54.626515327124991</v>
      </c>
      <c r="AN946" t="s">
        <v>2826</v>
      </c>
      <c r="AO946" s="1053" t="s">
        <v>2728</v>
      </c>
    </row>
    <row r="947" spans="1:41" s="5" customFormat="1" ht="19.5" customHeight="1" thickBot="1">
      <c r="A947" s="744" t="s">
        <v>2572</v>
      </c>
      <c r="B947" t="str">
        <f t="shared" si="1472"/>
        <v>702501*1</v>
      </c>
      <c r="C947" s="89"/>
      <c r="D947" s="675">
        <v>3504087025019</v>
      </c>
      <c r="E947" s="675"/>
      <c r="F947" s="407" t="s">
        <v>2557</v>
      </c>
      <c r="G947" s="226">
        <v>50</v>
      </c>
      <c r="H947" s="304"/>
      <c r="I947" s="406"/>
      <c r="J947" s="406"/>
      <c r="K947" s="58" t="s">
        <v>2604</v>
      </c>
      <c r="L947" s="63" t="s">
        <v>2618</v>
      </c>
      <c r="M947" s="16"/>
      <c r="N947" s="63"/>
      <c r="O947" s="63" t="s">
        <v>5</v>
      </c>
      <c r="P947" s="63">
        <v>40</v>
      </c>
      <c r="Q947" s="63">
        <v>40</v>
      </c>
      <c r="R947" t="str">
        <f>CONCATENATE(Tableau1[[#This Row],[LONGUEUR UNITE]],"X",Tableau1[[#This Row],[LARGEUR UNITE]])</f>
        <v>40X40</v>
      </c>
      <c r="S947" s="16" t="s">
        <v>2064</v>
      </c>
      <c r="T947" s="16"/>
      <c r="U947" s="63" t="s">
        <v>2231</v>
      </c>
      <c r="V947" s="63" t="s">
        <v>5</v>
      </c>
      <c r="W947" s="171" t="s">
        <v>2104</v>
      </c>
      <c r="X947" s="45" t="s">
        <v>2573</v>
      </c>
      <c r="Y947" s="6" t="s">
        <v>2574</v>
      </c>
      <c r="Z947" s="18">
        <v>16</v>
      </c>
      <c r="AA947" s="92">
        <v>800</v>
      </c>
      <c r="AB947" s="271">
        <v>6</v>
      </c>
      <c r="AC947" s="271">
        <v>5</v>
      </c>
      <c r="AD947" s="271">
        <v>30</v>
      </c>
      <c r="AE947" s="278">
        <f t="shared" ref="AE947" si="1499">AF947/Z947</f>
        <v>13.5658125</v>
      </c>
      <c r="AF947" s="984">
        <v>217.053</v>
      </c>
      <c r="AG947" s="278">
        <f t="shared" si="1474"/>
        <v>271.31624999999997</v>
      </c>
      <c r="AH947" s="404">
        <v>1</v>
      </c>
      <c r="AI947" s="404">
        <f t="shared" si="1475"/>
        <v>3.3333333333333333E-2</v>
      </c>
      <c r="AJ947" s="727">
        <v>0.75608099999999989</v>
      </c>
      <c r="AK947" s="88">
        <f t="shared" si="1476"/>
        <v>3.3089594191875022</v>
      </c>
      <c r="AL947" s="88">
        <f t="shared" si="1477"/>
        <v>52.943350707000036</v>
      </c>
      <c r="AM947" s="88">
        <f t="shared" si="1478"/>
        <v>66.179188383750045</v>
      </c>
      <c r="AN947" t="s">
        <v>2826</v>
      </c>
      <c r="AO947" s="1053" t="s">
        <v>2728</v>
      </c>
    </row>
    <row r="948" spans="1:41" s="5" customFormat="1" ht="19.5" customHeight="1" thickBot="1">
      <c r="A948" s="744" t="s">
        <v>2572</v>
      </c>
      <c r="B948" t="str">
        <f t="shared" ref="B948" si="1500">+CONCATENATE(A948,"*",AH948)</f>
        <v>702501*30</v>
      </c>
      <c r="C948" s="89"/>
      <c r="D948" s="675">
        <v>3504087025019</v>
      </c>
      <c r="E948" s="675"/>
      <c r="F948" s="407" t="s">
        <v>2557</v>
      </c>
      <c r="G948" s="226">
        <v>50</v>
      </c>
      <c r="H948" s="304"/>
      <c r="I948" s="406"/>
      <c r="J948" s="406"/>
      <c r="K948" s="58" t="s">
        <v>2604</v>
      </c>
      <c r="L948" s="63" t="s">
        <v>2618</v>
      </c>
      <c r="M948" s="16"/>
      <c r="N948" s="63"/>
      <c r="O948" s="63" t="s">
        <v>5</v>
      </c>
      <c r="P948" s="63">
        <v>40</v>
      </c>
      <c r="Q948" s="63">
        <v>40</v>
      </c>
      <c r="R948" t="str">
        <f>CONCATENATE(Tableau1[[#This Row],[LONGUEUR UNITE]],"X",Tableau1[[#This Row],[LARGEUR UNITE]])</f>
        <v>40X40</v>
      </c>
      <c r="S948" s="16" t="s">
        <v>2064</v>
      </c>
      <c r="T948" s="16"/>
      <c r="U948" s="63" t="s">
        <v>2231</v>
      </c>
      <c r="V948" s="63" t="s">
        <v>5</v>
      </c>
      <c r="W948" s="171" t="s">
        <v>2104</v>
      </c>
      <c r="X948" s="45" t="s">
        <v>2573</v>
      </c>
      <c r="Y948" s="6" t="s">
        <v>2574</v>
      </c>
      <c r="Z948" s="18">
        <v>16</v>
      </c>
      <c r="AA948" s="92">
        <v>800</v>
      </c>
      <c r="AB948" s="271">
        <v>6</v>
      </c>
      <c r="AC948" s="271">
        <v>5</v>
      </c>
      <c r="AD948" s="271">
        <v>30</v>
      </c>
      <c r="AE948" s="278">
        <f t="shared" ref="AE948" si="1501">AF948/Z948</f>
        <v>13.5658125</v>
      </c>
      <c r="AF948" s="984">
        <v>217.053</v>
      </c>
      <c r="AG948" s="278">
        <f t="shared" si="1474"/>
        <v>271.31624999999997</v>
      </c>
      <c r="AH948" s="404">
        <v>30</v>
      </c>
      <c r="AI948" s="404">
        <f t="shared" si="1475"/>
        <v>1</v>
      </c>
      <c r="AJ948" s="727">
        <v>0.78115099999999993</v>
      </c>
      <c r="AK948" s="88">
        <f t="shared" si="1476"/>
        <v>2.9688644998125007</v>
      </c>
      <c r="AL948" s="88">
        <f t="shared" si="1477"/>
        <v>47.501831997000011</v>
      </c>
      <c r="AM948" s="88">
        <f t="shared" si="1478"/>
        <v>59.377289996250013</v>
      </c>
      <c r="AN948" t="s">
        <v>2826</v>
      </c>
      <c r="AO948" s="1053" t="s">
        <v>2728</v>
      </c>
    </row>
    <row r="949" spans="1:41" s="5" customFormat="1" ht="19.5" customHeight="1" thickBot="1">
      <c r="A949" s="744" t="s">
        <v>2572</v>
      </c>
      <c r="B949" t="str">
        <f t="shared" ref="B949" si="1502">+CONCATENATE(A949,"*",AH949)</f>
        <v>702501*90</v>
      </c>
      <c r="C949" s="89"/>
      <c r="D949" s="675">
        <v>3504087025019</v>
      </c>
      <c r="E949" s="675"/>
      <c r="F949" s="407" t="s">
        <v>2557</v>
      </c>
      <c r="G949" s="226">
        <v>50</v>
      </c>
      <c r="H949" s="304"/>
      <c r="I949" s="406"/>
      <c r="J949" s="406"/>
      <c r="K949" s="58" t="s">
        <v>2604</v>
      </c>
      <c r="L949" s="63" t="s">
        <v>2618</v>
      </c>
      <c r="M949" s="16"/>
      <c r="N949" s="63"/>
      <c r="O949" s="63" t="s">
        <v>5</v>
      </c>
      <c r="P949" s="63">
        <v>40</v>
      </c>
      <c r="Q949" s="63">
        <v>40</v>
      </c>
      <c r="R949" t="str">
        <f>CONCATENATE(Tableau1[[#This Row],[LONGUEUR UNITE]],"X",Tableau1[[#This Row],[LARGEUR UNITE]])</f>
        <v>40X40</v>
      </c>
      <c r="S949" s="16" t="s">
        <v>2064</v>
      </c>
      <c r="T949" s="16"/>
      <c r="U949" s="63" t="s">
        <v>2231</v>
      </c>
      <c r="V949" s="63" t="s">
        <v>5</v>
      </c>
      <c r="W949" s="171" t="s">
        <v>2104</v>
      </c>
      <c r="X949" s="45" t="s">
        <v>2573</v>
      </c>
      <c r="Y949" s="6" t="s">
        <v>2574</v>
      </c>
      <c r="Z949" s="18">
        <v>16</v>
      </c>
      <c r="AA949" s="92">
        <v>800</v>
      </c>
      <c r="AB949" s="271">
        <v>6</v>
      </c>
      <c r="AC949" s="271">
        <v>5</v>
      </c>
      <c r="AD949" s="271">
        <v>30</v>
      </c>
      <c r="AE949" s="278">
        <f t="shared" ref="AE949" si="1503">AF949/Z949</f>
        <v>13.5658125</v>
      </c>
      <c r="AF949" s="984">
        <v>217.053</v>
      </c>
      <c r="AG949" s="278">
        <f t="shared" si="1474"/>
        <v>271.31624999999997</v>
      </c>
      <c r="AH949" s="404">
        <v>90</v>
      </c>
      <c r="AI949" s="404">
        <f t="shared" si="1475"/>
        <v>3</v>
      </c>
      <c r="AJ949" s="727">
        <v>0.7964718999999999</v>
      </c>
      <c r="AK949" s="88">
        <f t="shared" si="1476"/>
        <v>2.7610240430812514</v>
      </c>
      <c r="AL949" s="88">
        <f t="shared" si="1477"/>
        <v>44.176384689300022</v>
      </c>
      <c r="AM949" s="88">
        <f t="shared" si="1478"/>
        <v>55.220480861625028</v>
      </c>
      <c r="AN949" t="s">
        <v>2826</v>
      </c>
      <c r="AO949" s="1053" t="s">
        <v>2728</v>
      </c>
    </row>
    <row r="950" spans="1:41" s="5" customFormat="1" ht="19.5" customHeight="1" thickBot="1">
      <c r="A950" s="744" t="s">
        <v>2572</v>
      </c>
      <c r="B950" t="str">
        <f t="shared" ref="B950" si="1504">+CONCATENATE(A950,"*",AH950)</f>
        <v>702501*180</v>
      </c>
      <c r="C950" s="89"/>
      <c r="D950" s="675">
        <v>3504087025019</v>
      </c>
      <c r="E950" s="675"/>
      <c r="F950" s="407" t="s">
        <v>2557</v>
      </c>
      <c r="G950" s="226">
        <v>50</v>
      </c>
      <c r="H950" s="304"/>
      <c r="I950" s="406"/>
      <c r="J950" s="406"/>
      <c r="K950" s="58" t="s">
        <v>2604</v>
      </c>
      <c r="L950" s="63" t="s">
        <v>2618</v>
      </c>
      <c r="M950" s="16"/>
      <c r="N950" s="63"/>
      <c r="O950" s="63" t="s">
        <v>5</v>
      </c>
      <c r="P950" s="63">
        <v>40</v>
      </c>
      <c r="Q950" s="63">
        <v>40</v>
      </c>
      <c r="R950" t="str">
        <f>CONCATENATE(Tableau1[[#This Row],[LONGUEUR UNITE]],"X",Tableau1[[#This Row],[LARGEUR UNITE]])</f>
        <v>40X40</v>
      </c>
      <c r="S950" s="16" t="s">
        <v>2064</v>
      </c>
      <c r="T950" s="16"/>
      <c r="U950" s="63" t="s">
        <v>2231</v>
      </c>
      <c r="V950" s="63" t="s">
        <v>5</v>
      </c>
      <c r="W950" s="171" t="s">
        <v>2104</v>
      </c>
      <c r="X950" s="45" t="s">
        <v>2573</v>
      </c>
      <c r="Y950" s="6" t="s">
        <v>2574</v>
      </c>
      <c r="Z950" s="18">
        <v>16</v>
      </c>
      <c r="AA950" s="92">
        <v>800</v>
      </c>
      <c r="AB950" s="271">
        <v>6</v>
      </c>
      <c r="AC950" s="271">
        <v>5</v>
      </c>
      <c r="AD950" s="271">
        <v>30</v>
      </c>
      <c r="AE950" s="278">
        <f t="shared" ref="AE950" si="1505">AF950/Z950</f>
        <v>13.5658125</v>
      </c>
      <c r="AF950" s="984">
        <v>217.053</v>
      </c>
      <c r="AG950" s="278">
        <f t="shared" si="1474"/>
        <v>271.31624999999997</v>
      </c>
      <c r="AH950" s="404">
        <v>180</v>
      </c>
      <c r="AI950" s="404">
        <f t="shared" si="1475"/>
        <v>6</v>
      </c>
      <c r="AJ950" s="727">
        <v>0.79866110000000001</v>
      </c>
      <c r="AK950" s="88">
        <f t="shared" si="1476"/>
        <v>2.7313257663562496</v>
      </c>
      <c r="AL950" s="88">
        <f t="shared" si="1477"/>
        <v>43.701212261699993</v>
      </c>
      <c r="AM950" s="88">
        <f t="shared" si="1478"/>
        <v>54.626515327124991</v>
      </c>
      <c r="AN950" t="s">
        <v>2826</v>
      </c>
      <c r="AO950" s="1053" t="s">
        <v>2728</v>
      </c>
    </row>
    <row r="951" spans="1:41" s="5" customFormat="1" ht="19.5" customHeight="1" thickBot="1">
      <c r="A951" s="744" t="s">
        <v>2598</v>
      </c>
      <c r="B951" t="str">
        <f t="shared" ref="B951" si="1506">+CONCATENATE(A951,"*",AH951)</f>
        <v>772002*1</v>
      </c>
      <c r="C951" s="89"/>
      <c r="D951" s="675">
        <v>3504087025019</v>
      </c>
      <c r="E951" s="675"/>
      <c r="F951" s="407"/>
      <c r="G951" s="226">
        <v>50</v>
      </c>
      <c r="H951" s="304"/>
      <c r="I951" s="406"/>
      <c r="J951" s="406"/>
      <c r="K951" s="58" t="s">
        <v>2604</v>
      </c>
      <c r="L951" s="63" t="s">
        <v>2618</v>
      </c>
      <c r="M951" s="16"/>
      <c r="N951" s="63"/>
      <c r="O951" s="63" t="s">
        <v>5</v>
      </c>
      <c r="P951" s="63">
        <v>40</v>
      </c>
      <c r="Q951" s="63">
        <v>40</v>
      </c>
      <c r="R951" t="str">
        <f>CONCATENATE(Tableau1[[#This Row],[LONGUEUR UNITE]],"X",Tableau1[[#This Row],[LARGEUR UNITE]])</f>
        <v>40X40</v>
      </c>
      <c r="S951" s="16" t="s">
        <v>2064</v>
      </c>
      <c r="T951" s="16"/>
      <c r="U951" s="63" t="s">
        <v>2231</v>
      </c>
      <c r="V951" s="63" t="s">
        <v>5</v>
      </c>
      <c r="W951" s="171" t="s">
        <v>2104</v>
      </c>
      <c r="X951" s="45" t="s">
        <v>2573</v>
      </c>
      <c r="Y951" s="6" t="s">
        <v>2574</v>
      </c>
      <c r="Z951" s="18">
        <v>10</v>
      </c>
      <c r="AA951" s="92">
        <v>500</v>
      </c>
      <c r="AB951" s="271">
        <v>6</v>
      </c>
      <c r="AC951" s="271">
        <v>8</v>
      </c>
      <c r="AD951" s="271">
        <v>48</v>
      </c>
      <c r="AE951" s="278">
        <f t="shared" ref="AE951" si="1507">AF951/Z951</f>
        <v>13.565999999999999</v>
      </c>
      <c r="AF951" s="984">
        <v>135.66</v>
      </c>
      <c r="AG951" s="278">
        <f t="shared" si="1474"/>
        <v>271.32</v>
      </c>
      <c r="AH951" s="404">
        <v>1</v>
      </c>
      <c r="AI951" s="404">
        <f t="shared" si="1475"/>
        <v>2.0833333333333332E-2</v>
      </c>
      <c r="AJ951" s="727">
        <v>0.75608099999999989</v>
      </c>
      <c r="AK951" s="88">
        <f t="shared" si="1476"/>
        <v>3.3090051540000021</v>
      </c>
      <c r="AL951" s="88">
        <f t="shared" si="1477"/>
        <v>33.090051540000019</v>
      </c>
      <c r="AM951" s="88">
        <f t="shared" si="1478"/>
        <v>66.180103080000038</v>
      </c>
      <c r="AN951" t="s">
        <v>2826</v>
      </c>
      <c r="AO951" s="1053" t="s">
        <v>2728</v>
      </c>
    </row>
    <row r="952" spans="1:41" s="5" customFormat="1" ht="19.5" customHeight="1" thickBot="1">
      <c r="A952" s="744" t="s">
        <v>2598</v>
      </c>
      <c r="B952" t="str">
        <f t="shared" ref="B952" si="1508">+CONCATENATE(A952,"*",AH952)</f>
        <v>772002*30</v>
      </c>
      <c r="C952" s="89"/>
      <c r="D952" s="675">
        <v>3504087025019</v>
      </c>
      <c r="E952" s="675"/>
      <c r="F952" s="407"/>
      <c r="G952" s="226">
        <v>50</v>
      </c>
      <c r="H952" s="304"/>
      <c r="I952" s="406"/>
      <c r="J952" s="406"/>
      <c r="K952" s="58" t="s">
        <v>2604</v>
      </c>
      <c r="L952" s="63" t="s">
        <v>2618</v>
      </c>
      <c r="M952" s="16"/>
      <c r="N952" s="63"/>
      <c r="O952" s="63" t="s">
        <v>5</v>
      </c>
      <c r="P952" s="63">
        <v>40</v>
      </c>
      <c r="Q952" s="63">
        <v>40</v>
      </c>
      <c r="R952" t="str">
        <f>CONCATENATE(Tableau1[[#This Row],[LONGUEUR UNITE]],"X",Tableau1[[#This Row],[LARGEUR UNITE]])</f>
        <v>40X40</v>
      </c>
      <c r="S952" s="16" t="s">
        <v>2064</v>
      </c>
      <c r="T952" s="16"/>
      <c r="U952" s="63" t="s">
        <v>2231</v>
      </c>
      <c r="V952" s="63" t="s">
        <v>5</v>
      </c>
      <c r="W952" s="171" t="s">
        <v>2104</v>
      </c>
      <c r="X952" s="45" t="s">
        <v>2573</v>
      </c>
      <c r="Y952" s="6" t="s">
        <v>2574</v>
      </c>
      <c r="Z952" s="18">
        <v>10</v>
      </c>
      <c r="AA952" s="92">
        <v>500</v>
      </c>
      <c r="AB952" s="271">
        <v>6</v>
      </c>
      <c r="AC952" s="271">
        <v>8</v>
      </c>
      <c r="AD952" s="271">
        <v>48</v>
      </c>
      <c r="AE952" s="278">
        <f t="shared" ref="AE952" si="1509">AF952/Z952</f>
        <v>13.565999999999999</v>
      </c>
      <c r="AF952" s="984">
        <v>135.66</v>
      </c>
      <c r="AG952" s="278">
        <f t="shared" si="1474"/>
        <v>271.32</v>
      </c>
      <c r="AH952" s="404">
        <v>30</v>
      </c>
      <c r="AI952" s="404">
        <f t="shared" si="1475"/>
        <v>0.625</v>
      </c>
      <c r="AJ952" s="727">
        <v>0.78115099999999993</v>
      </c>
      <c r="AK952" s="88">
        <f t="shared" si="1476"/>
        <v>2.968905534000001</v>
      </c>
      <c r="AL952" s="88">
        <f t="shared" si="1477"/>
        <v>29.68905534000001</v>
      </c>
      <c r="AM952" s="88">
        <f t="shared" si="1478"/>
        <v>59.37811068000002</v>
      </c>
      <c r="AN952" t="s">
        <v>2826</v>
      </c>
      <c r="AO952" s="1053" t="s">
        <v>2728</v>
      </c>
    </row>
    <row r="953" spans="1:41" s="5" customFormat="1" ht="19.5" customHeight="1" thickBot="1">
      <c r="A953" s="744" t="s">
        <v>2598</v>
      </c>
      <c r="B953" t="str">
        <f t="shared" ref="B953" si="1510">+CONCATENATE(A953,"*",AH953)</f>
        <v>772002*90</v>
      </c>
      <c r="C953" s="89"/>
      <c r="D953" s="675">
        <v>3504087025019</v>
      </c>
      <c r="E953" s="675"/>
      <c r="F953" s="407"/>
      <c r="G953" s="226">
        <v>50</v>
      </c>
      <c r="H953" s="304"/>
      <c r="I953" s="406"/>
      <c r="J953" s="406"/>
      <c r="K953" s="58" t="s">
        <v>2604</v>
      </c>
      <c r="L953" s="63" t="s">
        <v>2618</v>
      </c>
      <c r="M953" s="16"/>
      <c r="N953" s="63"/>
      <c r="O953" s="63" t="s">
        <v>5</v>
      </c>
      <c r="P953" s="63">
        <v>40</v>
      </c>
      <c r="Q953" s="63">
        <v>40</v>
      </c>
      <c r="R953" t="str">
        <f>CONCATENATE(Tableau1[[#This Row],[LONGUEUR UNITE]],"X",Tableau1[[#This Row],[LARGEUR UNITE]])</f>
        <v>40X40</v>
      </c>
      <c r="S953" s="16" t="s">
        <v>2064</v>
      </c>
      <c r="T953" s="16"/>
      <c r="U953" s="63" t="s">
        <v>2231</v>
      </c>
      <c r="V953" s="63" t="s">
        <v>5</v>
      </c>
      <c r="W953" s="171" t="s">
        <v>2104</v>
      </c>
      <c r="X953" s="45" t="s">
        <v>2573</v>
      </c>
      <c r="Y953" s="6" t="s">
        <v>2574</v>
      </c>
      <c r="Z953" s="18">
        <v>10</v>
      </c>
      <c r="AA953" s="92">
        <v>500</v>
      </c>
      <c r="AB953" s="271">
        <v>6</v>
      </c>
      <c r="AC953" s="271">
        <v>8</v>
      </c>
      <c r="AD953" s="271">
        <v>48</v>
      </c>
      <c r="AE953" s="278">
        <f t="shared" ref="AE953" si="1511">AF953/Z953</f>
        <v>13.565999999999999</v>
      </c>
      <c r="AF953" s="984">
        <v>135.66</v>
      </c>
      <c r="AG953" s="278">
        <f t="shared" si="1474"/>
        <v>271.32</v>
      </c>
      <c r="AH953" s="404">
        <v>90</v>
      </c>
      <c r="AI953" s="404">
        <f t="shared" si="1475"/>
        <v>1.875</v>
      </c>
      <c r="AJ953" s="727">
        <v>0.7964718999999999</v>
      </c>
      <c r="AK953" s="88">
        <f t="shared" si="1476"/>
        <v>2.7610622046000017</v>
      </c>
      <c r="AL953" s="88">
        <f t="shared" si="1477"/>
        <v>27.610622046000017</v>
      </c>
      <c r="AM953" s="88">
        <f t="shared" si="1478"/>
        <v>55.221244092000035</v>
      </c>
      <c r="AN953" t="s">
        <v>2826</v>
      </c>
      <c r="AO953" s="1053" t="s">
        <v>2728</v>
      </c>
    </row>
    <row r="954" spans="1:41" s="5" customFormat="1" ht="19.5" customHeight="1" thickBot="1">
      <c r="A954" s="744" t="s">
        <v>2598</v>
      </c>
      <c r="B954" t="str">
        <f t="shared" ref="B954" si="1512">+CONCATENATE(A954,"*",AH954)</f>
        <v>772002*180</v>
      </c>
      <c r="C954" s="89"/>
      <c r="D954" s="675">
        <v>3504087025019</v>
      </c>
      <c r="E954" s="675"/>
      <c r="F954" s="407"/>
      <c r="G954" s="226">
        <v>50</v>
      </c>
      <c r="H954" s="304"/>
      <c r="I954" s="406"/>
      <c r="J954" s="406"/>
      <c r="K954" s="58" t="s">
        <v>2604</v>
      </c>
      <c r="L954" s="63" t="s">
        <v>2618</v>
      </c>
      <c r="M954" s="16"/>
      <c r="N954" s="63"/>
      <c r="O954" s="63" t="s">
        <v>5</v>
      </c>
      <c r="P954" s="63">
        <v>40</v>
      </c>
      <c r="Q954" s="63">
        <v>40</v>
      </c>
      <c r="R954" t="str">
        <f>CONCATENATE(Tableau1[[#This Row],[LONGUEUR UNITE]],"X",Tableau1[[#This Row],[LARGEUR UNITE]])</f>
        <v>40X40</v>
      </c>
      <c r="S954" s="16" t="s">
        <v>2064</v>
      </c>
      <c r="T954" s="16"/>
      <c r="U954" s="63" t="s">
        <v>2231</v>
      </c>
      <c r="V954" s="63" t="s">
        <v>5</v>
      </c>
      <c r="W954" s="171" t="s">
        <v>2104</v>
      </c>
      <c r="X954" s="45" t="s">
        <v>2573</v>
      </c>
      <c r="Y954" s="6" t="s">
        <v>2574</v>
      </c>
      <c r="Z954" s="18">
        <v>10</v>
      </c>
      <c r="AA954" s="92">
        <v>500</v>
      </c>
      <c r="AB954" s="271">
        <v>6</v>
      </c>
      <c r="AC954" s="271">
        <v>8</v>
      </c>
      <c r="AD954" s="271">
        <v>48</v>
      </c>
      <c r="AE954" s="278">
        <f t="shared" ref="AE954" si="1513">AF954/Z954</f>
        <v>13.565999999999999</v>
      </c>
      <c r="AF954" s="984">
        <v>135.66</v>
      </c>
      <c r="AG954" s="278">
        <f t="shared" si="1474"/>
        <v>271.32</v>
      </c>
      <c r="AH954" s="404">
        <v>180</v>
      </c>
      <c r="AI954" s="404">
        <f t="shared" si="1475"/>
        <v>3.75</v>
      </c>
      <c r="AJ954" s="727">
        <v>0.79866110000000001</v>
      </c>
      <c r="AK954" s="88">
        <f t="shared" si="1476"/>
        <v>2.7313635173999997</v>
      </c>
      <c r="AL954" s="88">
        <f t="shared" si="1477"/>
        <v>27.313635173999998</v>
      </c>
      <c r="AM954" s="88">
        <f t="shared" si="1478"/>
        <v>54.627270347999996</v>
      </c>
      <c r="AN954" t="s">
        <v>2826</v>
      </c>
      <c r="AO954" s="1053" t="s">
        <v>2728</v>
      </c>
    </row>
    <row r="955" spans="1:41" s="5" customFormat="1" ht="19.5" customHeight="1" thickBot="1">
      <c r="A955" s="744" t="s">
        <v>221</v>
      </c>
      <c r="B955" t="str">
        <f t="shared" si="1472"/>
        <v>772200*1</v>
      </c>
      <c r="C955"/>
      <c r="D955" s="42" t="s">
        <v>1104</v>
      </c>
      <c r="E955" s="187"/>
      <c r="F955" s="407" t="s">
        <v>2557</v>
      </c>
      <c r="G955" s="226">
        <v>50</v>
      </c>
      <c r="H955" s="304"/>
      <c r="I955" s="406"/>
      <c r="J955" s="406"/>
      <c r="K955" s="58" t="s">
        <v>2604</v>
      </c>
      <c r="L955" s="63" t="s">
        <v>2618</v>
      </c>
      <c r="M955" s="16"/>
      <c r="N955" s="63"/>
      <c r="O955" s="63" t="s">
        <v>5</v>
      </c>
      <c r="P955" s="63">
        <v>40</v>
      </c>
      <c r="Q955" s="63">
        <v>40</v>
      </c>
      <c r="R955" t="str">
        <f>CONCATENATE(Tableau1[[#This Row],[LONGUEUR UNITE]],"X",Tableau1[[#This Row],[LARGEUR UNITE]])</f>
        <v>40X40</v>
      </c>
      <c r="S955" s="16" t="s">
        <v>2064</v>
      </c>
      <c r="T955" s="16"/>
      <c r="U955" s="63" t="s">
        <v>2231</v>
      </c>
      <c r="V955" s="63" t="s">
        <v>5</v>
      </c>
      <c r="W955" s="171" t="s">
        <v>2104</v>
      </c>
      <c r="X955" s="45" t="s">
        <v>2241</v>
      </c>
      <c r="Y955" s="6" t="s">
        <v>2242</v>
      </c>
      <c r="Z955" s="18">
        <v>16</v>
      </c>
      <c r="AA955" s="92">
        <v>800</v>
      </c>
      <c r="AB955" s="271">
        <v>6</v>
      </c>
      <c r="AC955" s="271">
        <v>5</v>
      </c>
      <c r="AD955" s="271">
        <v>30</v>
      </c>
      <c r="AE955" s="278">
        <f t="shared" si="1473"/>
        <v>13.5658125</v>
      </c>
      <c r="AF955" s="268">
        <v>217.053</v>
      </c>
      <c r="AG955" s="278">
        <f t="shared" si="1474"/>
        <v>271.31624999999997</v>
      </c>
      <c r="AH955" s="404">
        <v>1</v>
      </c>
      <c r="AI955" s="404">
        <f t="shared" si="1475"/>
        <v>3.3333333333333333E-2</v>
      </c>
      <c r="AJ955" s="727">
        <v>0.75608099999999989</v>
      </c>
      <c r="AK955" s="88">
        <f t="shared" si="1476"/>
        <v>3.3089594191875022</v>
      </c>
      <c r="AL955" s="88">
        <f t="shared" si="1477"/>
        <v>52.943350707000036</v>
      </c>
      <c r="AM955" s="88">
        <f t="shared" si="1478"/>
        <v>66.179188383750045</v>
      </c>
      <c r="AN955" t="s">
        <v>2826</v>
      </c>
      <c r="AO955" s="1053" t="s">
        <v>2728</v>
      </c>
    </row>
    <row r="956" spans="1:41" s="5" customFormat="1" ht="19.5" customHeight="1" thickBot="1">
      <c r="A956" s="744" t="s">
        <v>221</v>
      </c>
      <c r="B956" t="str">
        <f t="shared" ref="B956" si="1514">+CONCATENATE(A956,"*",AH956)</f>
        <v>772200*30</v>
      </c>
      <c r="C956"/>
      <c r="D956" s="42" t="s">
        <v>1104</v>
      </c>
      <c r="E956" s="187"/>
      <c r="F956" s="407" t="s">
        <v>2557</v>
      </c>
      <c r="G956" s="226">
        <v>50</v>
      </c>
      <c r="H956" s="304"/>
      <c r="I956" s="406"/>
      <c r="J956" s="406"/>
      <c r="K956" s="58" t="s">
        <v>2604</v>
      </c>
      <c r="L956" s="63" t="s">
        <v>2618</v>
      </c>
      <c r="M956" s="16"/>
      <c r="N956" s="63"/>
      <c r="O956" s="63" t="s">
        <v>5</v>
      </c>
      <c r="P956" s="63">
        <v>40</v>
      </c>
      <c r="Q956" s="63">
        <v>40</v>
      </c>
      <c r="R956" t="str">
        <f>CONCATENATE(Tableau1[[#This Row],[LONGUEUR UNITE]],"X",Tableau1[[#This Row],[LARGEUR UNITE]])</f>
        <v>40X40</v>
      </c>
      <c r="S956" s="16" t="s">
        <v>2064</v>
      </c>
      <c r="T956" s="16"/>
      <c r="U956" s="63" t="s">
        <v>2231</v>
      </c>
      <c r="V956" s="63" t="s">
        <v>5</v>
      </c>
      <c r="W956" s="171" t="s">
        <v>2104</v>
      </c>
      <c r="X956" s="45" t="s">
        <v>2241</v>
      </c>
      <c r="Y956" s="6" t="s">
        <v>2242</v>
      </c>
      <c r="Z956" s="18">
        <v>16</v>
      </c>
      <c r="AA956" s="92">
        <v>800</v>
      </c>
      <c r="AB956" s="271">
        <v>6</v>
      </c>
      <c r="AC956" s="271">
        <v>5</v>
      </c>
      <c r="AD956" s="271">
        <v>30</v>
      </c>
      <c r="AE956" s="278">
        <f t="shared" ref="AE956" si="1515">AF956/Z956</f>
        <v>13.5658125</v>
      </c>
      <c r="AF956" s="268">
        <v>217.053</v>
      </c>
      <c r="AG956" s="278">
        <f t="shared" si="1474"/>
        <v>271.31624999999997</v>
      </c>
      <c r="AH956" s="404">
        <v>30</v>
      </c>
      <c r="AI956" s="404">
        <f t="shared" si="1475"/>
        <v>1</v>
      </c>
      <c r="AJ956" s="727">
        <v>0.78115099999999993</v>
      </c>
      <c r="AK956" s="88">
        <f t="shared" si="1476"/>
        <v>2.9688644998125007</v>
      </c>
      <c r="AL956" s="88">
        <f t="shared" si="1477"/>
        <v>47.501831997000011</v>
      </c>
      <c r="AM956" s="88">
        <f t="shared" si="1478"/>
        <v>59.377289996250013</v>
      </c>
      <c r="AN956" t="s">
        <v>2826</v>
      </c>
      <c r="AO956" s="1053" t="s">
        <v>2728</v>
      </c>
    </row>
    <row r="957" spans="1:41" s="5" customFormat="1" ht="19.5" customHeight="1" thickBot="1">
      <c r="A957" s="744" t="s">
        <v>221</v>
      </c>
      <c r="B957" t="str">
        <f t="shared" ref="B957" si="1516">+CONCATENATE(A957,"*",AH957)</f>
        <v>772200*90</v>
      </c>
      <c r="C957"/>
      <c r="D957" s="42" t="s">
        <v>1104</v>
      </c>
      <c r="E957" s="187"/>
      <c r="F957" s="407" t="s">
        <v>2557</v>
      </c>
      <c r="G957" s="226">
        <v>50</v>
      </c>
      <c r="H957" s="304"/>
      <c r="I957" s="406"/>
      <c r="J957" s="406"/>
      <c r="K957" s="58" t="s">
        <v>2604</v>
      </c>
      <c r="L957" s="63" t="s">
        <v>2618</v>
      </c>
      <c r="M957" s="16"/>
      <c r="N957" s="63"/>
      <c r="O957" s="63" t="s">
        <v>5</v>
      </c>
      <c r="P957" s="63">
        <v>40</v>
      </c>
      <c r="Q957" s="63">
        <v>40</v>
      </c>
      <c r="R957" t="str">
        <f>CONCATENATE(Tableau1[[#This Row],[LONGUEUR UNITE]],"X",Tableau1[[#This Row],[LARGEUR UNITE]])</f>
        <v>40X40</v>
      </c>
      <c r="S957" s="16" t="s">
        <v>2064</v>
      </c>
      <c r="T957" s="16"/>
      <c r="U957" s="63" t="s">
        <v>2231</v>
      </c>
      <c r="V957" s="63" t="s">
        <v>5</v>
      </c>
      <c r="W957" s="171" t="s">
        <v>2104</v>
      </c>
      <c r="X957" s="45" t="s">
        <v>2241</v>
      </c>
      <c r="Y957" s="6" t="s">
        <v>2242</v>
      </c>
      <c r="Z957" s="18">
        <v>16</v>
      </c>
      <c r="AA957" s="92">
        <v>800</v>
      </c>
      <c r="AB957" s="271">
        <v>6</v>
      </c>
      <c r="AC957" s="271">
        <v>5</v>
      </c>
      <c r="AD957" s="271">
        <v>30</v>
      </c>
      <c r="AE957" s="278">
        <f t="shared" ref="AE957" si="1517">AF957/Z957</f>
        <v>13.5658125</v>
      </c>
      <c r="AF957" s="268">
        <v>217.053</v>
      </c>
      <c r="AG957" s="278">
        <f t="shared" si="1474"/>
        <v>271.31624999999997</v>
      </c>
      <c r="AH957" s="404">
        <v>90</v>
      </c>
      <c r="AI957" s="404">
        <f t="shared" si="1475"/>
        <v>3</v>
      </c>
      <c r="AJ957" s="727">
        <v>0.7964718999999999</v>
      </c>
      <c r="AK957" s="88">
        <f t="shared" si="1476"/>
        <v>2.7610240430812514</v>
      </c>
      <c r="AL957" s="88">
        <f t="shared" si="1477"/>
        <v>44.176384689300022</v>
      </c>
      <c r="AM957" s="88">
        <f t="shared" si="1478"/>
        <v>55.220480861625028</v>
      </c>
      <c r="AN957" t="s">
        <v>2826</v>
      </c>
      <c r="AO957" s="1053" t="s">
        <v>2728</v>
      </c>
    </row>
    <row r="958" spans="1:41" s="5" customFormat="1" ht="19.5" customHeight="1" thickBot="1">
      <c r="A958" s="744" t="s">
        <v>221</v>
      </c>
      <c r="B958" t="str">
        <f t="shared" ref="B958" si="1518">+CONCATENATE(A958,"*",AH958)</f>
        <v>772200*180</v>
      </c>
      <c r="C958"/>
      <c r="D958" s="42" t="s">
        <v>1104</v>
      </c>
      <c r="E958" s="187"/>
      <c r="F958" s="407" t="s">
        <v>2557</v>
      </c>
      <c r="G958" s="226">
        <v>50</v>
      </c>
      <c r="H958" s="304"/>
      <c r="I958" s="406"/>
      <c r="J958" s="406"/>
      <c r="K958" s="58" t="s">
        <v>2604</v>
      </c>
      <c r="L958" s="63" t="s">
        <v>2618</v>
      </c>
      <c r="M958" s="16"/>
      <c r="N958" s="63"/>
      <c r="O958" s="63" t="s">
        <v>5</v>
      </c>
      <c r="P958" s="63">
        <v>40</v>
      </c>
      <c r="Q958" s="63">
        <v>40</v>
      </c>
      <c r="R958" t="str">
        <f>CONCATENATE(Tableau1[[#This Row],[LONGUEUR UNITE]],"X",Tableau1[[#This Row],[LARGEUR UNITE]])</f>
        <v>40X40</v>
      </c>
      <c r="S958" s="16" t="s">
        <v>2064</v>
      </c>
      <c r="T958" s="16"/>
      <c r="U958" s="63" t="s">
        <v>2231</v>
      </c>
      <c r="V958" s="63" t="s">
        <v>5</v>
      </c>
      <c r="W958" s="171" t="s">
        <v>2104</v>
      </c>
      <c r="X958" s="45" t="s">
        <v>2241</v>
      </c>
      <c r="Y958" s="6" t="s">
        <v>2242</v>
      </c>
      <c r="Z958" s="18">
        <v>16</v>
      </c>
      <c r="AA958" s="92">
        <v>800</v>
      </c>
      <c r="AB958" s="271">
        <v>6</v>
      </c>
      <c r="AC958" s="271">
        <v>5</v>
      </c>
      <c r="AD958" s="271">
        <v>30</v>
      </c>
      <c r="AE958" s="278">
        <f t="shared" ref="AE958" si="1519">AF958/Z958</f>
        <v>13.5658125</v>
      </c>
      <c r="AF958" s="268">
        <v>217.053</v>
      </c>
      <c r="AG958" s="278">
        <f t="shared" si="1474"/>
        <v>271.31624999999997</v>
      </c>
      <c r="AH958" s="404">
        <v>180</v>
      </c>
      <c r="AI958" s="404">
        <f t="shared" si="1475"/>
        <v>6</v>
      </c>
      <c r="AJ958" s="727">
        <v>0.79866110000000001</v>
      </c>
      <c r="AK958" s="88">
        <f t="shared" si="1476"/>
        <v>2.7313257663562496</v>
      </c>
      <c r="AL958" s="88">
        <f t="shared" si="1477"/>
        <v>43.701212261699993</v>
      </c>
      <c r="AM958" s="88">
        <f t="shared" si="1478"/>
        <v>54.626515327124991</v>
      </c>
      <c r="AN958" t="s">
        <v>2826</v>
      </c>
      <c r="AO958" s="1053" t="s">
        <v>2728</v>
      </c>
    </row>
    <row r="959" spans="1:41" s="5" customFormat="1" ht="19.5" customHeight="1" thickBot="1">
      <c r="A959" s="744" t="s">
        <v>2599</v>
      </c>
      <c r="B959" t="str">
        <f t="shared" ref="B959" si="1520">+CONCATENATE(A959,"*",AH959)</f>
        <v>772003*1</v>
      </c>
      <c r="C959"/>
      <c r="D959" s="42" t="s">
        <v>1104</v>
      </c>
      <c r="E959" s="187"/>
      <c r="F959" s="407"/>
      <c r="G959" s="226">
        <v>50</v>
      </c>
      <c r="H959" s="304"/>
      <c r="I959" s="406"/>
      <c r="J959" s="406"/>
      <c r="K959" s="58" t="s">
        <v>2604</v>
      </c>
      <c r="L959" s="63" t="s">
        <v>2618</v>
      </c>
      <c r="M959" s="16"/>
      <c r="N959" s="63"/>
      <c r="O959" s="63" t="s">
        <v>5</v>
      </c>
      <c r="P959" s="63">
        <v>40</v>
      </c>
      <c r="Q959" s="63">
        <v>40</v>
      </c>
      <c r="R959" t="str">
        <f>CONCATENATE(Tableau1[[#This Row],[LONGUEUR UNITE]],"X",Tableau1[[#This Row],[LARGEUR UNITE]])</f>
        <v>40X40</v>
      </c>
      <c r="S959" s="16" t="s">
        <v>2064</v>
      </c>
      <c r="T959" s="16"/>
      <c r="U959" s="63" t="s">
        <v>2231</v>
      </c>
      <c r="V959" s="63" t="s">
        <v>5</v>
      </c>
      <c r="W959" s="171" t="s">
        <v>2104</v>
      </c>
      <c r="X959" s="45" t="s">
        <v>2241</v>
      </c>
      <c r="Y959" s="6" t="s">
        <v>2242</v>
      </c>
      <c r="Z959" s="18">
        <v>10</v>
      </c>
      <c r="AA959" s="92">
        <v>500</v>
      </c>
      <c r="AB959" s="271">
        <v>6</v>
      </c>
      <c r="AC959" s="271">
        <v>8</v>
      </c>
      <c r="AD959" s="271">
        <v>48</v>
      </c>
      <c r="AE959" s="278">
        <f t="shared" ref="AE959" si="1521">AF959/Z959</f>
        <v>13.565999999999999</v>
      </c>
      <c r="AF959" s="984">
        <v>135.66</v>
      </c>
      <c r="AG959" s="278">
        <f t="shared" si="1474"/>
        <v>271.32</v>
      </c>
      <c r="AH959" s="404">
        <v>1</v>
      </c>
      <c r="AI959" s="404">
        <f t="shared" si="1475"/>
        <v>2.0833333333333332E-2</v>
      </c>
      <c r="AJ959" s="727">
        <v>0.75608099999999989</v>
      </c>
      <c r="AK959" s="88">
        <f t="shared" si="1476"/>
        <v>3.3090051540000021</v>
      </c>
      <c r="AL959" s="88">
        <f t="shared" si="1477"/>
        <v>33.090051540000019</v>
      </c>
      <c r="AM959" s="88">
        <f t="shared" si="1478"/>
        <v>66.180103080000038</v>
      </c>
      <c r="AN959" t="s">
        <v>2826</v>
      </c>
      <c r="AO959" s="1053" t="s">
        <v>2728</v>
      </c>
    </row>
    <row r="960" spans="1:41" s="5" customFormat="1" ht="19.5" customHeight="1" thickBot="1">
      <c r="A960" s="744" t="s">
        <v>2599</v>
      </c>
      <c r="B960" t="str">
        <f t="shared" ref="B960" si="1522">+CONCATENATE(A960,"*",AH960)</f>
        <v>772003*30</v>
      </c>
      <c r="C960"/>
      <c r="D960" s="42" t="s">
        <v>1104</v>
      </c>
      <c r="E960" s="187"/>
      <c r="F960" s="407"/>
      <c r="G960" s="226">
        <v>50</v>
      </c>
      <c r="H960" s="304"/>
      <c r="I960" s="406"/>
      <c r="J960" s="406"/>
      <c r="K960" s="58" t="s">
        <v>2604</v>
      </c>
      <c r="L960" s="63" t="s">
        <v>2618</v>
      </c>
      <c r="M960" s="16"/>
      <c r="N960" s="63"/>
      <c r="O960" s="63" t="s">
        <v>5</v>
      </c>
      <c r="P960" s="63">
        <v>40</v>
      </c>
      <c r="Q960" s="63">
        <v>40</v>
      </c>
      <c r="R960" t="str">
        <f>CONCATENATE(Tableau1[[#This Row],[LONGUEUR UNITE]],"X",Tableau1[[#This Row],[LARGEUR UNITE]])</f>
        <v>40X40</v>
      </c>
      <c r="S960" s="16" t="s">
        <v>2064</v>
      </c>
      <c r="T960" s="16"/>
      <c r="U960" s="63" t="s">
        <v>2231</v>
      </c>
      <c r="V960" s="63" t="s">
        <v>5</v>
      </c>
      <c r="W960" s="171" t="s">
        <v>2104</v>
      </c>
      <c r="X960" s="45" t="s">
        <v>2241</v>
      </c>
      <c r="Y960" s="6" t="s">
        <v>2242</v>
      </c>
      <c r="Z960" s="18">
        <v>10</v>
      </c>
      <c r="AA960" s="92">
        <v>500</v>
      </c>
      <c r="AB960" s="271">
        <v>6</v>
      </c>
      <c r="AC960" s="271">
        <v>8</v>
      </c>
      <c r="AD960" s="271">
        <v>48</v>
      </c>
      <c r="AE960" s="278">
        <f t="shared" ref="AE960" si="1523">AF960/Z960</f>
        <v>13.565999999999999</v>
      </c>
      <c r="AF960" s="984">
        <v>135.66</v>
      </c>
      <c r="AG960" s="278">
        <f t="shared" si="1474"/>
        <v>271.32</v>
      </c>
      <c r="AH960" s="404">
        <v>30</v>
      </c>
      <c r="AI960" s="404">
        <f t="shared" si="1475"/>
        <v>0.625</v>
      </c>
      <c r="AJ960" s="727">
        <v>0.78115099999999993</v>
      </c>
      <c r="AK960" s="88">
        <f t="shared" si="1476"/>
        <v>2.968905534000001</v>
      </c>
      <c r="AL960" s="88">
        <f t="shared" si="1477"/>
        <v>29.68905534000001</v>
      </c>
      <c r="AM960" s="88">
        <f t="shared" si="1478"/>
        <v>59.37811068000002</v>
      </c>
      <c r="AN960" t="s">
        <v>2826</v>
      </c>
      <c r="AO960" s="1053" t="s">
        <v>2728</v>
      </c>
    </row>
    <row r="961" spans="1:41" s="5" customFormat="1" ht="19.5" customHeight="1" thickBot="1">
      <c r="A961" s="744" t="s">
        <v>2599</v>
      </c>
      <c r="B961" t="str">
        <f t="shared" ref="B961" si="1524">+CONCATENATE(A961,"*",AH961)</f>
        <v>772003*90</v>
      </c>
      <c r="C961"/>
      <c r="D961" s="42" t="s">
        <v>1104</v>
      </c>
      <c r="E961" s="187"/>
      <c r="F961" s="407"/>
      <c r="G961" s="226">
        <v>50</v>
      </c>
      <c r="H961" s="304"/>
      <c r="I961" s="406"/>
      <c r="J961" s="406"/>
      <c r="K961" s="58" t="s">
        <v>2604</v>
      </c>
      <c r="L961" s="63" t="s">
        <v>2618</v>
      </c>
      <c r="M961" s="16"/>
      <c r="N961" s="63"/>
      <c r="O961" s="63" t="s">
        <v>5</v>
      </c>
      <c r="P961" s="63">
        <v>40</v>
      </c>
      <c r="Q961" s="63">
        <v>40</v>
      </c>
      <c r="R961" t="str">
        <f>CONCATENATE(Tableau1[[#This Row],[LONGUEUR UNITE]],"X",Tableau1[[#This Row],[LARGEUR UNITE]])</f>
        <v>40X40</v>
      </c>
      <c r="S961" s="16" t="s">
        <v>2064</v>
      </c>
      <c r="T961" s="16"/>
      <c r="U961" s="63" t="s">
        <v>2231</v>
      </c>
      <c r="V961" s="63" t="s">
        <v>5</v>
      </c>
      <c r="W961" s="171" t="s">
        <v>2104</v>
      </c>
      <c r="X961" s="45" t="s">
        <v>2241</v>
      </c>
      <c r="Y961" s="6" t="s">
        <v>2242</v>
      </c>
      <c r="Z961" s="18">
        <v>10</v>
      </c>
      <c r="AA961" s="92">
        <v>500</v>
      </c>
      <c r="AB961" s="271">
        <v>6</v>
      </c>
      <c r="AC961" s="271">
        <v>8</v>
      </c>
      <c r="AD961" s="271">
        <v>48</v>
      </c>
      <c r="AE961" s="278">
        <f t="shared" ref="AE961" si="1525">AF961/Z961</f>
        <v>13.565999999999999</v>
      </c>
      <c r="AF961" s="984">
        <v>135.66</v>
      </c>
      <c r="AG961" s="278">
        <f t="shared" si="1474"/>
        <v>271.32</v>
      </c>
      <c r="AH961" s="404">
        <v>90</v>
      </c>
      <c r="AI961" s="404">
        <f t="shared" si="1475"/>
        <v>1.875</v>
      </c>
      <c r="AJ961" s="727">
        <v>0.7964718999999999</v>
      </c>
      <c r="AK961" s="88">
        <f t="shared" si="1476"/>
        <v>2.7610622046000017</v>
      </c>
      <c r="AL961" s="88">
        <f t="shared" si="1477"/>
        <v>27.610622046000017</v>
      </c>
      <c r="AM961" s="88">
        <f t="shared" si="1478"/>
        <v>55.221244092000035</v>
      </c>
      <c r="AN961" t="s">
        <v>2826</v>
      </c>
      <c r="AO961" s="1053" t="s">
        <v>2728</v>
      </c>
    </row>
    <row r="962" spans="1:41" s="5" customFormat="1" ht="19.5" customHeight="1" thickBot="1">
      <c r="A962" s="744" t="s">
        <v>2599</v>
      </c>
      <c r="B962" t="str">
        <f t="shared" ref="B962" si="1526">+CONCATENATE(A962,"*",AH962)</f>
        <v>772003*180</v>
      </c>
      <c r="C962"/>
      <c r="D962" s="42" t="s">
        <v>1104</v>
      </c>
      <c r="E962" s="187"/>
      <c r="F962" s="407"/>
      <c r="G962" s="226">
        <v>50</v>
      </c>
      <c r="H962" s="304"/>
      <c r="I962" s="406"/>
      <c r="J962" s="406"/>
      <c r="K962" s="58" t="s">
        <v>2604</v>
      </c>
      <c r="L962" s="63" t="s">
        <v>2618</v>
      </c>
      <c r="M962" s="16"/>
      <c r="N962" s="63"/>
      <c r="O962" s="63" t="s">
        <v>5</v>
      </c>
      <c r="P962" s="63">
        <v>40</v>
      </c>
      <c r="Q962" s="63">
        <v>40</v>
      </c>
      <c r="R962" t="str">
        <f>CONCATENATE(Tableau1[[#This Row],[LONGUEUR UNITE]],"X",Tableau1[[#This Row],[LARGEUR UNITE]])</f>
        <v>40X40</v>
      </c>
      <c r="S962" s="16" t="s">
        <v>2064</v>
      </c>
      <c r="T962" s="16"/>
      <c r="U962" s="63" t="s">
        <v>2231</v>
      </c>
      <c r="V962" s="63" t="s">
        <v>5</v>
      </c>
      <c r="W962" s="171" t="s">
        <v>2104</v>
      </c>
      <c r="X962" s="45" t="s">
        <v>2241</v>
      </c>
      <c r="Y962" s="6" t="s">
        <v>2242</v>
      </c>
      <c r="Z962" s="18">
        <v>10</v>
      </c>
      <c r="AA962" s="92">
        <v>500</v>
      </c>
      <c r="AB962" s="271">
        <v>6</v>
      </c>
      <c r="AC962" s="271">
        <v>8</v>
      </c>
      <c r="AD962" s="271">
        <v>48</v>
      </c>
      <c r="AE962" s="278">
        <f t="shared" ref="AE962" si="1527">AF962/Z962</f>
        <v>13.565999999999999</v>
      </c>
      <c r="AF962" s="984">
        <v>135.66</v>
      </c>
      <c r="AG962" s="278">
        <f t="shared" si="1474"/>
        <v>271.32</v>
      </c>
      <c r="AH962" s="404">
        <v>180</v>
      </c>
      <c r="AI962" s="404">
        <f t="shared" si="1475"/>
        <v>3.75</v>
      </c>
      <c r="AJ962" s="727">
        <v>0.79866110000000001</v>
      </c>
      <c r="AK962" s="88">
        <f t="shared" si="1476"/>
        <v>2.7313635173999997</v>
      </c>
      <c r="AL962" s="88">
        <f t="shared" si="1477"/>
        <v>27.313635173999998</v>
      </c>
      <c r="AM962" s="88">
        <f t="shared" si="1478"/>
        <v>54.627270347999996</v>
      </c>
      <c r="AN962" t="s">
        <v>2826</v>
      </c>
      <c r="AO962" s="1053" t="s">
        <v>2728</v>
      </c>
    </row>
    <row r="963" spans="1:41" ht="19.5" customHeight="1" thickBot="1">
      <c r="A963" s="744" t="s">
        <v>222</v>
      </c>
      <c r="B963" t="str">
        <f t="shared" si="1472"/>
        <v>772260*1</v>
      </c>
      <c r="D963" s="42" t="s">
        <v>1106</v>
      </c>
      <c r="E963" s="187"/>
      <c r="F963" s="407" t="s">
        <v>2557</v>
      </c>
      <c r="G963" s="226">
        <v>50</v>
      </c>
      <c r="H963" s="304"/>
      <c r="I963" s="406"/>
      <c r="J963" s="406"/>
      <c r="K963" s="58" t="s">
        <v>2604</v>
      </c>
      <c r="L963" s="63" t="s">
        <v>2618</v>
      </c>
      <c r="M963" s="16"/>
      <c r="N963" s="63"/>
      <c r="O963" s="63" t="s">
        <v>5</v>
      </c>
      <c r="P963" s="63">
        <v>40</v>
      </c>
      <c r="Q963" s="63">
        <v>40</v>
      </c>
      <c r="R963" t="str">
        <f>CONCATENATE(Tableau1[[#This Row],[LONGUEUR UNITE]],"X",Tableau1[[#This Row],[LARGEUR UNITE]])</f>
        <v>40X40</v>
      </c>
      <c r="S963" s="16" t="s">
        <v>2064</v>
      </c>
      <c r="T963" s="16"/>
      <c r="U963" s="63" t="s">
        <v>2231</v>
      </c>
      <c r="V963" s="63" t="s">
        <v>5</v>
      </c>
      <c r="W963" s="171" t="s">
        <v>2104</v>
      </c>
      <c r="X963" s="45" t="s">
        <v>2243</v>
      </c>
      <c r="Y963" s="6" t="s">
        <v>2244</v>
      </c>
      <c r="Z963" s="18">
        <v>16</v>
      </c>
      <c r="AA963" s="92">
        <v>800</v>
      </c>
      <c r="AB963" s="271">
        <v>6</v>
      </c>
      <c r="AC963" s="271">
        <v>5</v>
      </c>
      <c r="AD963" s="271">
        <v>30</v>
      </c>
      <c r="AE963" s="278">
        <f t="shared" si="1473"/>
        <v>13.5658125</v>
      </c>
      <c r="AF963" s="268">
        <v>217.053</v>
      </c>
      <c r="AG963" s="278">
        <f t="shared" si="1474"/>
        <v>271.31624999999997</v>
      </c>
      <c r="AH963" s="404">
        <v>1</v>
      </c>
      <c r="AI963" s="404">
        <f t="shared" si="1475"/>
        <v>3.3333333333333333E-2</v>
      </c>
      <c r="AJ963" s="727">
        <v>0.75608099999999989</v>
      </c>
      <c r="AK963" s="88">
        <f t="shared" si="1476"/>
        <v>3.3089594191875022</v>
      </c>
      <c r="AL963" s="88">
        <f t="shared" si="1477"/>
        <v>52.943350707000036</v>
      </c>
      <c r="AM963" s="88">
        <f t="shared" si="1478"/>
        <v>66.179188383750045</v>
      </c>
      <c r="AN963" t="s">
        <v>2826</v>
      </c>
      <c r="AO963" s="88" t="s">
        <v>2728</v>
      </c>
    </row>
    <row r="964" spans="1:41" ht="19.5" customHeight="1" thickBot="1">
      <c r="A964" s="744" t="s">
        <v>222</v>
      </c>
      <c r="B964" t="str">
        <f t="shared" ref="B964" si="1528">+CONCATENATE(A964,"*",AH964)</f>
        <v>772260*30</v>
      </c>
      <c r="D964" s="42" t="s">
        <v>1106</v>
      </c>
      <c r="E964" s="187"/>
      <c r="F964" s="407" t="s">
        <v>2557</v>
      </c>
      <c r="G964" s="226">
        <v>50</v>
      </c>
      <c r="H964" s="304"/>
      <c r="I964" s="406"/>
      <c r="J964" s="406"/>
      <c r="K964" s="58" t="s">
        <v>2604</v>
      </c>
      <c r="L964" s="63" t="s">
        <v>2618</v>
      </c>
      <c r="M964" s="16"/>
      <c r="N964" s="63"/>
      <c r="O964" s="63" t="s">
        <v>5</v>
      </c>
      <c r="P964" s="63">
        <v>40</v>
      </c>
      <c r="Q964" s="63">
        <v>40</v>
      </c>
      <c r="R964" t="str">
        <f>CONCATENATE(Tableau1[[#This Row],[LONGUEUR UNITE]],"X",Tableau1[[#This Row],[LARGEUR UNITE]])</f>
        <v>40X40</v>
      </c>
      <c r="S964" s="16" t="s">
        <v>2064</v>
      </c>
      <c r="T964" s="16"/>
      <c r="U964" s="63" t="s">
        <v>2231</v>
      </c>
      <c r="V964" s="63" t="s">
        <v>5</v>
      </c>
      <c r="W964" s="171" t="s">
        <v>2104</v>
      </c>
      <c r="X964" s="45" t="s">
        <v>2243</v>
      </c>
      <c r="Y964" s="6" t="s">
        <v>2244</v>
      </c>
      <c r="Z964" s="18">
        <v>16</v>
      </c>
      <c r="AA964" s="92">
        <v>800</v>
      </c>
      <c r="AB964" s="271">
        <v>6</v>
      </c>
      <c r="AC964" s="271">
        <v>5</v>
      </c>
      <c r="AD964" s="271">
        <v>30</v>
      </c>
      <c r="AE964" s="278">
        <f t="shared" ref="AE964" si="1529">AF964/Z964</f>
        <v>13.5658125</v>
      </c>
      <c r="AF964" s="268">
        <v>217.053</v>
      </c>
      <c r="AG964" s="278">
        <f t="shared" si="1474"/>
        <v>271.31624999999997</v>
      </c>
      <c r="AH964" s="404">
        <v>30</v>
      </c>
      <c r="AI964" s="404">
        <f t="shared" si="1475"/>
        <v>1</v>
      </c>
      <c r="AJ964" s="727">
        <v>0.78115099999999993</v>
      </c>
      <c r="AK964" s="88">
        <f t="shared" si="1476"/>
        <v>2.9688644998125007</v>
      </c>
      <c r="AL964" s="88">
        <f t="shared" si="1477"/>
        <v>47.501831997000011</v>
      </c>
      <c r="AM964" s="88">
        <f t="shared" si="1478"/>
        <v>59.377289996250013</v>
      </c>
      <c r="AN964" t="s">
        <v>2826</v>
      </c>
      <c r="AO964" s="88" t="s">
        <v>2728</v>
      </c>
    </row>
    <row r="965" spans="1:41" ht="19.5" customHeight="1" thickBot="1">
      <c r="A965" s="744" t="s">
        <v>222</v>
      </c>
      <c r="B965" t="str">
        <f t="shared" ref="B965" si="1530">+CONCATENATE(A965,"*",AH965)</f>
        <v>772260*90</v>
      </c>
      <c r="D965" s="42" t="s">
        <v>1106</v>
      </c>
      <c r="E965" s="187"/>
      <c r="F965" s="407" t="s">
        <v>2557</v>
      </c>
      <c r="G965" s="226">
        <v>50</v>
      </c>
      <c r="H965" s="304"/>
      <c r="I965" s="406"/>
      <c r="J965" s="406"/>
      <c r="K965" s="58" t="s">
        <v>2604</v>
      </c>
      <c r="L965" s="63" t="s">
        <v>2618</v>
      </c>
      <c r="M965" s="16"/>
      <c r="N965" s="63"/>
      <c r="O965" s="63" t="s">
        <v>5</v>
      </c>
      <c r="P965" s="63">
        <v>40</v>
      </c>
      <c r="Q965" s="63">
        <v>40</v>
      </c>
      <c r="R965" t="str">
        <f>CONCATENATE(Tableau1[[#This Row],[LONGUEUR UNITE]],"X",Tableau1[[#This Row],[LARGEUR UNITE]])</f>
        <v>40X40</v>
      </c>
      <c r="S965" s="16" t="s">
        <v>2064</v>
      </c>
      <c r="T965" s="16"/>
      <c r="U965" s="63" t="s">
        <v>2231</v>
      </c>
      <c r="V965" s="63" t="s">
        <v>5</v>
      </c>
      <c r="W965" s="171" t="s">
        <v>2104</v>
      </c>
      <c r="X965" s="45" t="s">
        <v>2243</v>
      </c>
      <c r="Y965" s="6" t="s">
        <v>2244</v>
      </c>
      <c r="Z965" s="18">
        <v>16</v>
      </c>
      <c r="AA965" s="92">
        <v>800</v>
      </c>
      <c r="AB965" s="271">
        <v>6</v>
      </c>
      <c r="AC965" s="271">
        <v>5</v>
      </c>
      <c r="AD965" s="271">
        <v>30</v>
      </c>
      <c r="AE965" s="278">
        <f t="shared" ref="AE965" si="1531">AF965/Z965</f>
        <v>13.5658125</v>
      </c>
      <c r="AF965" s="268">
        <v>217.053</v>
      </c>
      <c r="AG965" s="278">
        <f t="shared" si="1474"/>
        <v>271.31624999999997</v>
      </c>
      <c r="AH965" s="404">
        <v>90</v>
      </c>
      <c r="AI965" s="404">
        <f t="shared" si="1475"/>
        <v>3</v>
      </c>
      <c r="AJ965" s="727">
        <v>0.7964718999999999</v>
      </c>
      <c r="AK965" s="88">
        <f t="shared" si="1476"/>
        <v>2.7610240430812514</v>
      </c>
      <c r="AL965" s="88">
        <f t="shared" si="1477"/>
        <v>44.176384689300022</v>
      </c>
      <c r="AM965" s="88">
        <f t="shared" si="1478"/>
        <v>55.220480861625028</v>
      </c>
      <c r="AN965" t="s">
        <v>2826</v>
      </c>
      <c r="AO965" s="88" t="s">
        <v>2728</v>
      </c>
    </row>
    <row r="966" spans="1:41" ht="19.5" customHeight="1" thickBot="1">
      <c r="A966" s="744" t="s">
        <v>222</v>
      </c>
      <c r="B966" t="str">
        <f t="shared" ref="B966" si="1532">+CONCATENATE(A966,"*",AH966)</f>
        <v>772260*180</v>
      </c>
      <c r="D966" s="42" t="s">
        <v>1106</v>
      </c>
      <c r="E966" s="187"/>
      <c r="F966" s="407" t="s">
        <v>2557</v>
      </c>
      <c r="G966" s="226">
        <v>50</v>
      </c>
      <c r="H966" s="304"/>
      <c r="I966" s="406"/>
      <c r="J966" s="406"/>
      <c r="K966" s="58" t="s">
        <v>2604</v>
      </c>
      <c r="L966" s="63" t="s">
        <v>2618</v>
      </c>
      <c r="M966" s="16"/>
      <c r="N966" s="63"/>
      <c r="O966" s="63" t="s">
        <v>5</v>
      </c>
      <c r="P966" s="63">
        <v>40</v>
      </c>
      <c r="Q966" s="63">
        <v>40</v>
      </c>
      <c r="R966" t="str">
        <f>CONCATENATE(Tableau1[[#This Row],[LONGUEUR UNITE]],"X",Tableau1[[#This Row],[LARGEUR UNITE]])</f>
        <v>40X40</v>
      </c>
      <c r="S966" s="16" t="s">
        <v>2064</v>
      </c>
      <c r="T966" s="16"/>
      <c r="U966" s="63" t="s">
        <v>2231</v>
      </c>
      <c r="V966" s="63" t="s">
        <v>5</v>
      </c>
      <c r="W966" s="171" t="s">
        <v>2104</v>
      </c>
      <c r="X966" s="45" t="s">
        <v>2243</v>
      </c>
      <c r="Y966" s="6" t="s">
        <v>2244</v>
      </c>
      <c r="Z966" s="18">
        <v>16</v>
      </c>
      <c r="AA966" s="92">
        <v>800</v>
      </c>
      <c r="AB966" s="271">
        <v>6</v>
      </c>
      <c r="AC966" s="271">
        <v>5</v>
      </c>
      <c r="AD966" s="271">
        <v>30</v>
      </c>
      <c r="AE966" s="278">
        <f t="shared" ref="AE966" si="1533">AF966/Z966</f>
        <v>13.5658125</v>
      </c>
      <c r="AF966" s="268">
        <v>217.053</v>
      </c>
      <c r="AG966" s="278">
        <f t="shared" si="1474"/>
        <v>271.31624999999997</v>
      </c>
      <c r="AH966" s="404">
        <v>180</v>
      </c>
      <c r="AI966" s="404">
        <f t="shared" si="1475"/>
        <v>6</v>
      </c>
      <c r="AJ966" s="727">
        <v>0.79866110000000001</v>
      </c>
      <c r="AK966" s="88">
        <f t="shared" si="1476"/>
        <v>2.7313257663562496</v>
      </c>
      <c r="AL966" s="88">
        <f t="shared" si="1477"/>
        <v>43.701212261699993</v>
      </c>
      <c r="AM966" s="88">
        <f t="shared" si="1478"/>
        <v>54.626515327124991</v>
      </c>
      <c r="AN966" t="s">
        <v>2826</v>
      </c>
      <c r="AO966" s="88" t="s">
        <v>2728</v>
      </c>
    </row>
    <row r="967" spans="1:41" ht="19.5" customHeight="1" thickBot="1">
      <c r="A967" s="744" t="s">
        <v>2600</v>
      </c>
      <c r="B967" t="str">
        <f t="shared" ref="B967" si="1534">+CONCATENATE(A967,"*",AH967)</f>
        <v>772004*1</v>
      </c>
      <c r="D967" s="42" t="s">
        <v>1106</v>
      </c>
      <c r="E967" s="187"/>
      <c r="F967" s="407"/>
      <c r="G967" s="226">
        <v>50</v>
      </c>
      <c r="H967" s="304"/>
      <c r="I967" s="406"/>
      <c r="J967" s="406"/>
      <c r="K967" s="58" t="s">
        <v>2604</v>
      </c>
      <c r="L967" s="63" t="s">
        <v>2618</v>
      </c>
      <c r="M967" s="16"/>
      <c r="N967" s="63"/>
      <c r="O967" s="63" t="s">
        <v>5</v>
      </c>
      <c r="P967" s="63">
        <v>40</v>
      </c>
      <c r="Q967" s="63">
        <v>40</v>
      </c>
      <c r="R967" t="str">
        <f>CONCATENATE(Tableau1[[#This Row],[LONGUEUR UNITE]],"X",Tableau1[[#This Row],[LARGEUR UNITE]])</f>
        <v>40X40</v>
      </c>
      <c r="S967" s="16" t="s">
        <v>2064</v>
      </c>
      <c r="T967" s="16"/>
      <c r="U967" s="63" t="s">
        <v>2231</v>
      </c>
      <c r="V967" s="63" t="s">
        <v>5</v>
      </c>
      <c r="W967" s="171" t="s">
        <v>2104</v>
      </c>
      <c r="X967" s="45" t="s">
        <v>2243</v>
      </c>
      <c r="Y967" s="6" t="s">
        <v>2244</v>
      </c>
      <c r="Z967" s="18">
        <v>10</v>
      </c>
      <c r="AA967" s="92">
        <v>500</v>
      </c>
      <c r="AB967" s="271">
        <v>6</v>
      </c>
      <c r="AC967" s="271">
        <v>8</v>
      </c>
      <c r="AD967" s="271">
        <v>48</v>
      </c>
      <c r="AE967" s="278">
        <f t="shared" ref="AE967" si="1535">AF967/Z967</f>
        <v>13.565999999999999</v>
      </c>
      <c r="AF967" s="984">
        <v>135.66</v>
      </c>
      <c r="AG967" s="278">
        <f t="shared" si="1474"/>
        <v>271.32</v>
      </c>
      <c r="AH967" s="404">
        <v>1</v>
      </c>
      <c r="AI967" s="404">
        <f t="shared" si="1475"/>
        <v>2.0833333333333332E-2</v>
      </c>
      <c r="AJ967" s="727">
        <v>0.75608099999999989</v>
      </c>
      <c r="AK967" s="88">
        <f t="shared" si="1476"/>
        <v>3.3090051540000021</v>
      </c>
      <c r="AL967" s="88">
        <f t="shared" si="1477"/>
        <v>33.090051540000019</v>
      </c>
      <c r="AM967" s="88">
        <f t="shared" si="1478"/>
        <v>66.180103080000038</v>
      </c>
      <c r="AN967" t="s">
        <v>2826</v>
      </c>
      <c r="AO967" s="88" t="s">
        <v>2728</v>
      </c>
    </row>
    <row r="968" spans="1:41" ht="19.5" customHeight="1" thickBot="1">
      <c r="A968" s="744" t="s">
        <v>2600</v>
      </c>
      <c r="B968" t="str">
        <f t="shared" ref="B968" si="1536">+CONCATENATE(A968,"*",AH968)</f>
        <v>772004*30</v>
      </c>
      <c r="D968" s="42" t="s">
        <v>1106</v>
      </c>
      <c r="E968" s="187"/>
      <c r="F968" s="407"/>
      <c r="G968" s="226">
        <v>50</v>
      </c>
      <c r="H968" s="304"/>
      <c r="I968" s="406"/>
      <c r="J968" s="406"/>
      <c r="K968" s="58" t="s">
        <v>2604</v>
      </c>
      <c r="L968" s="63" t="s">
        <v>2618</v>
      </c>
      <c r="M968" s="16"/>
      <c r="N968" s="63"/>
      <c r="O968" s="63" t="s">
        <v>5</v>
      </c>
      <c r="P968" s="63">
        <v>40</v>
      </c>
      <c r="Q968" s="63">
        <v>40</v>
      </c>
      <c r="R968" t="str">
        <f>CONCATENATE(Tableau1[[#This Row],[LONGUEUR UNITE]],"X",Tableau1[[#This Row],[LARGEUR UNITE]])</f>
        <v>40X40</v>
      </c>
      <c r="S968" s="16" t="s">
        <v>2064</v>
      </c>
      <c r="T968" s="16"/>
      <c r="U968" s="63" t="s">
        <v>2231</v>
      </c>
      <c r="V968" s="63" t="s">
        <v>5</v>
      </c>
      <c r="W968" s="171" t="s">
        <v>2104</v>
      </c>
      <c r="X968" s="45" t="s">
        <v>2243</v>
      </c>
      <c r="Y968" s="6" t="s">
        <v>2244</v>
      </c>
      <c r="Z968" s="18">
        <v>10</v>
      </c>
      <c r="AA968" s="92">
        <v>500</v>
      </c>
      <c r="AB968" s="271">
        <v>6</v>
      </c>
      <c r="AC968" s="271">
        <v>8</v>
      </c>
      <c r="AD968" s="271">
        <v>48</v>
      </c>
      <c r="AE968" s="278">
        <f t="shared" ref="AE968" si="1537">AF968/Z968</f>
        <v>13.565999999999999</v>
      </c>
      <c r="AF968" s="984">
        <v>135.66</v>
      </c>
      <c r="AG968" s="278">
        <f t="shared" si="1474"/>
        <v>271.32</v>
      </c>
      <c r="AH968" s="404">
        <v>30</v>
      </c>
      <c r="AI968" s="404">
        <f t="shared" si="1475"/>
        <v>0.625</v>
      </c>
      <c r="AJ968" s="727">
        <v>0.78115099999999993</v>
      </c>
      <c r="AK968" s="88">
        <f t="shared" si="1476"/>
        <v>2.968905534000001</v>
      </c>
      <c r="AL968" s="88">
        <f t="shared" si="1477"/>
        <v>29.68905534000001</v>
      </c>
      <c r="AM968" s="88">
        <f t="shared" si="1478"/>
        <v>59.37811068000002</v>
      </c>
      <c r="AN968" t="s">
        <v>2826</v>
      </c>
      <c r="AO968" s="88" t="s">
        <v>2728</v>
      </c>
    </row>
    <row r="969" spans="1:41" ht="19.5" customHeight="1" thickBot="1">
      <c r="A969" s="744" t="s">
        <v>2600</v>
      </c>
      <c r="B969" t="str">
        <f t="shared" ref="B969" si="1538">+CONCATENATE(A969,"*",AH969)</f>
        <v>772004*90</v>
      </c>
      <c r="D969" s="42" t="s">
        <v>1106</v>
      </c>
      <c r="E969" s="187"/>
      <c r="F969" s="407"/>
      <c r="G969" s="226">
        <v>50</v>
      </c>
      <c r="H969" s="304"/>
      <c r="I969" s="406"/>
      <c r="J969" s="406"/>
      <c r="K969" s="58" t="s">
        <v>2604</v>
      </c>
      <c r="L969" s="63" t="s">
        <v>2618</v>
      </c>
      <c r="M969" s="16"/>
      <c r="N969" s="63"/>
      <c r="O969" s="63" t="s">
        <v>5</v>
      </c>
      <c r="P969" s="63">
        <v>40</v>
      </c>
      <c r="Q969" s="63">
        <v>40</v>
      </c>
      <c r="R969" t="str">
        <f>CONCATENATE(Tableau1[[#This Row],[LONGUEUR UNITE]],"X",Tableau1[[#This Row],[LARGEUR UNITE]])</f>
        <v>40X40</v>
      </c>
      <c r="S969" s="16" t="s">
        <v>2064</v>
      </c>
      <c r="T969" s="16"/>
      <c r="U969" s="63" t="s">
        <v>2231</v>
      </c>
      <c r="V969" s="63" t="s">
        <v>5</v>
      </c>
      <c r="W969" s="171" t="s">
        <v>2104</v>
      </c>
      <c r="X969" s="45" t="s">
        <v>2243</v>
      </c>
      <c r="Y969" s="6" t="s">
        <v>2244</v>
      </c>
      <c r="Z969" s="18">
        <v>10</v>
      </c>
      <c r="AA969" s="92">
        <v>500</v>
      </c>
      <c r="AB969" s="271">
        <v>6</v>
      </c>
      <c r="AC969" s="271">
        <v>8</v>
      </c>
      <c r="AD969" s="271">
        <v>48</v>
      </c>
      <c r="AE969" s="278">
        <f t="shared" ref="AE969" si="1539">AF969/Z969</f>
        <v>13.565999999999999</v>
      </c>
      <c r="AF969" s="984">
        <v>135.66</v>
      </c>
      <c r="AG969" s="278">
        <f t="shared" si="1474"/>
        <v>271.32</v>
      </c>
      <c r="AH969" s="404">
        <v>90</v>
      </c>
      <c r="AI969" s="404">
        <f t="shared" si="1475"/>
        <v>1.875</v>
      </c>
      <c r="AJ969" s="727">
        <v>0.7964718999999999</v>
      </c>
      <c r="AK969" s="88">
        <f t="shared" si="1476"/>
        <v>2.7610622046000017</v>
      </c>
      <c r="AL969" s="88">
        <f t="shared" si="1477"/>
        <v>27.610622046000017</v>
      </c>
      <c r="AM969" s="88">
        <f t="shared" si="1478"/>
        <v>55.221244092000035</v>
      </c>
      <c r="AN969" t="s">
        <v>2826</v>
      </c>
      <c r="AO969" s="88" t="s">
        <v>2728</v>
      </c>
    </row>
    <row r="970" spans="1:41" ht="19.5" customHeight="1" thickBot="1">
      <c r="A970" s="744" t="s">
        <v>2600</v>
      </c>
      <c r="B970" t="str">
        <f t="shared" ref="B970" si="1540">+CONCATENATE(A970,"*",AH970)</f>
        <v>772004*180</v>
      </c>
      <c r="D970" s="42" t="s">
        <v>1106</v>
      </c>
      <c r="E970" s="187"/>
      <c r="F970" s="407"/>
      <c r="G970" s="226">
        <v>50</v>
      </c>
      <c r="H970" s="304"/>
      <c r="I970" s="406"/>
      <c r="J970" s="406"/>
      <c r="K970" s="58" t="s">
        <v>2604</v>
      </c>
      <c r="L970" s="63" t="s">
        <v>2618</v>
      </c>
      <c r="M970" s="16"/>
      <c r="N970" s="63"/>
      <c r="O970" s="63" t="s">
        <v>5</v>
      </c>
      <c r="P970" s="63">
        <v>40</v>
      </c>
      <c r="Q970" s="63">
        <v>40</v>
      </c>
      <c r="R970" t="str">
        <f>CONCATENATE(Tableau1[[#This Row],[LONGUEUR UNITE]],"X",Tableau1[[#This Row],[LARGEUR UNITE]])</f>
        <v>40X40</v>
      </c>
      <c r="S970" s="16" t="s">
        <v>2064</v>
      </c>
      <c r="T970" s="16"/>
      <c r="U970" s="63" t="s">
        <v>2231</v>
      </c>
      <c r="V970" s="63" t="s">
        <v>5</v>
      </c>
      <c r="W970" s="171" t="s">
        <v>2104</v>
      </c>
      <c r="X970" s="45" t="s">
        <v>2243</v>
      </c>
      <c r="Y970" s="6" t="s">
        <v>2244</v>
      </c>
      <c r="Z970" s="18">
        <v>10</v>
      </c>
      <c r="AA970" s="92">
        <v>500</v>
      </c>
      <c r="AB970" s="271">
        <v>6</v>
      </c>
      <c r="AC970" s="271">
        <v>8</v>
      </c>
      <c r="AD970" s="271">
        <v>48</v>
      </c>
      <c r="AE970" s="278">
        <f t="shared" ref="AE970" si="1541">AF970/Z970</f>
        <v>13.565999999999999</v>
      </c>
      <c r="AF970" s="984">
        <v>135.66</v>
      </c>
      <c r="AG970" s="278">
        <f t="shared" si="1474"/>
        <v>271.32</v>
      </c>
      <c r="AH970" s="404">
        <v>180</v>
      </c>
      <c r="AI970" s="404">
        <f t="shared" si="1475"/>
        <v>3.75</v>
      </c>
      <c r="AJ970" s="727">
        <v>0.79866110000000001</v>
      </c>
      <c r="AK970" s="88">
        <f t="shared" si="1476"/>
        <v>2.7313635173999997</v>
      </c>
      <c r="AL970" s="88">
        <f t="shared" si="1477"/>
        <v>27.313635173999998</v>
      </c>
      <c r="AM970" s="88">
        <f t="shared" si="1478"/>
        <v>54.627270347999996</v>
      </c>
      <c r="AN970" t="s">
        <v>2826</v>
      </c>
      <c r="AO970" s="88" t="s">
        <v>2728</v>
      </c>
    </row>
    <row r="971" spans="1:41" s="5" customFormat="1" ht="19.5" customHeight="1" thickBot="1">
      <c r="A971" s="744" t="s">
        <v>224</v>
      </c>
      <c r="B971" t="str">
        <f t="shared" si="1472"/>
        <v>772590*1</v>
      </c>
      <c r="C971"/>
      <c r="D971" s="42" t="s">
        <v>1121</v>
      </c>
      <c r="E971" s="187"/>
      <c r="F971" s="407" t="s">
        <v>2557</v>
      </c>
      <c r="G971" s="226">
        <v>50</v>
      </c>
      <c r="H971" s="304"/>
      <c r="I971" s="406"/>
      <c r="J971" s="406"/>
      <c r="K971" s="58" t="s">
        <v>2604</v>
      </c>
      <c r="L971" s="63" t="s">
        <v>2618</v>
      </c>
      <c r="M971" s="16"/>
      <c r="N971" s="63"/>
      <c r="O971" s="63" t="s">
        <v>5</v>
      </c>
      <c r="P971" s="63">
        <v>40</v>
      </c>
      <c r="Q971" s="63">
        <v>40</v>
      </c>
      <c r="R971" t="str">
        <f>CONCATENATE(Tableau1[[#This Row],[LONGUEUR UNITE]],"X",Tableau1[[#This Row],[LARGEUR UNITE]])</f>
        <v>40X40</v>
      </c>
      <c r="S971" s="16" t="s">
        <v>2064</v>
      </c>
      <c r="T971" s="16"/>
      <c r="U971" s="63" t="s">
        <v>2231</v>
      </c>
      <c r="V971" s="171" t="s">
        <v>2260</v>
      </c>
      <c r="W971" s="171" t="s">
        <v>2104</v>
      </c>
      <c r="X971" s="45" t="s">
        <v>2245</v>
      </c>
      <c r="Y971" s="6" t="s">
        <v>2246</v>
      </c>
      <c r="Z971" s="18">
        <v>5</v>
      </c>
      <c r="AA971" s="92">
        <v>250</v>
      </c>
      <c r="AB971" s="271">
        <v>10</v>
      </c>
      <c r="AC971" s="271">
        <v>4</v>
      </c>
      <c r="AD971" s="271">
        <v>40</v>
      </c>
      <c r="AE971" s="278">
        <f t="shared" si="1473"/>
        <v>17.073399999999999</v>
      </c>
      <c r="AF971" s="268">
        <v>85.367000000000004</v>
      </c>
      <c r="AG971" s="278">
        <f t="shared" si="1474"/>
        <v>341.46800000000002</v>
      </c>
      <c r="AH971" s="404">
        <v>1</v>
      </c>
      <c r="AI971" s="404">
        <f t="shared" si="1475"/>
        <v>2.5000000000000001E-2</v>
      </c>
      <c r="AJ971" s="727">
        <v>0.75608099999999989</v>
      </c>
      <c r="AK971" s="88">
        <f t="shared" si="1476"/>
        <v>4.1645266546000013</v>
      </c>
      <c r="AL971" s="88">
        <f t="shared" si="1477"/>
        <v>20.822633273000008</v>
      </c>
      <c r="AM971" s="88">
        <f t="shared" si="1478"/>
        <v>83.290533092000032</v>
      </c>
      <c r="AN971" t="s">
        <v>2826</v>
      </c>
      <c r="AO971" s="1053" t="s">
        <v>2728</v>
      </c>
    </row>
    <row r="972" spans="1:41" s="5" customFormat="1" ht="19.5" customHeight="1" thickBot="1">
      <c r="A972" s="744" t="s">
        <v>224</v>
      </c>
      <c r="B972" t="str">
        <f t="shared" ref="B972" si="1542">+CONCATENATE(A972,"*",AH972)</f>
        <v>772590*30</v>
      </c>
      <c r="C972"/>
      <c r="D972" s="42" t="s">
        <v>1121</v>
      </c>
      <c r="E972" s="187"/>
      <c r="F972" s="407" t="s">
        <v>2557</v>
      </c>
      <c r="G972" s="226">
        <v>50</v>
      </c>
      <c r="H972" s="304"/>
      <c r="I972" s="406"/>
      <c r="J972" s="406"/>
      <c r="K972" s="58" t="s">
        <v>2604</v>
      </c>
      <c r="L972" s="63" t="s">
        <v>2618</v>
      </c>
      <c r="M972" s="16"/>
      <c r="N972" s="63"/>
      <c r="O972" s="63" t="s">
        <v>5</v>
      </c>
      <c r="P972" s="63">
        <v>40</v>
      </c>
      <c r="Q972" s="63">
        <v>40</v>
      </c>
      <c r="R972" t="str">
        <f>CONCATENATE(Tableau1[[#This Row],[LONGUEUR UNITE]],"X",Tableau1[[#This Row],[LARGEUR UNITE]])</f>
        <v>40X40</v>
      </c>
      <c r="S972" s="16" t="s">
        <v>2064</v>
      </c>
      <c r="T972" s="16"/>
      <c r="U972" s="63" t="s">
        <v>2231</v>
      </c>
      <c r="V972" s="171" t="s">
        <v>2260</v>
      </c>
      <c r="W972" s="171" t="s">
        <v>2104</v>
      </c>
      <c r="X972" s="45" t="s">
        <v>2245</v>
      </c>
      <c r="Y972" s="6" t="s">
        <v>2246</v>
      </c>
      <c r="Z972" s="18">
        <v>5</v>
      </c>
      <c r="AA972" s="92">
        <v>250</v>
      </c>
      <c r="AB972" s="271">
        <v>10</v>
      </c>
      <c r="AC972" s="271">
        <v>4</v>
      </c>
      <c r="AD972" s="271">
        <v>40</v>
      </c>
      <c r="AE972" s="278">
        <f t="shared" ref="AE972" si="1543">AF972/Z972</f>
        <v>17.073399999999999</v>
      </c>
      <c r="AF972" s="268">
        <v>85.367000000000004</v>
      </c>
      <c r="AG972" s="278">
        <f t="shared" si="1474"/>
        <v>341.46800000000002</v>
      </c>
      <c r="AH972" s="404">
        <v>30</v>
      </c>
      <c r="AI972" s="404">
        <f t="shared" si="1475"/>
        <v>0.75</v>
      </c>
      <c r="AJ972" s="727">
        <v>0.78115099999999993</v>
      </c>
      <c r="AK972" s="88">
        <f t="shared" si="1476"/>
        <v>3.7364965166000017</v>
      </c>
      <c r="AL972" s="88">
        <f t="shared" si="1477"/>
        <v>18.682482583000009</v>
      </c>
      <c r="AM972" s="88">
        <f t="shared" si="1478"/>
        <v>74.729930332000038</v>
      </c>
      <c r="AN972" t="s">
        <v>2826</v>
      </c>
      <c r="AO972" s="1053" t="s">
        <v>2728</v>
      </c>
    </row>
    <row r="973" spans="1:41" s="5" customFormat="1" ht="19.5" customHeight="1" thickBot="1">
      <c r="A973" s="744" t="s">
        <v>224</v>
      </c>
      <c r="B973" t="str">
        <f t="shared" ref="B973" si="1544">+CONCATENATE(A973,"*",AH973)</f>
        <v>772590*90</v>
      </c>
      <c r="C973"/>
      <c r="D973" s="42" t="s">
        <v>1121</v>
      </c>
      <c r="E973" s="187"/>
      <c r="F973" s="407" t="s">
        <v>2557</v>
      </c>
      <c r="G973" s="226">
        <v>50</v>
      </c>
      <c r="H973" s="304"/>
      <c r="I973" s="406"/>
      <c r="J973" s="406"/>
      <c r="K973" s="58" t="s">
        <v>2604</v>
      </c>
      <c r="L973" s="63" t="s">
        <v>2618</v>
      </c>
      <c r="M973" s="16"/>
      <c r="N973" s="63"/>
      <c r="O973" s="63" t="s">
        <v>5</v>
      </c>
      <c r="P973" s="63">
        <v>40</v>
      </c>
      <c r="Q973" s="63">
        <v>40</v>
      </c>
      <c r="R973" t="str">
        <f>CONCATENATE(Tableau1[[#This Row],[LONGUEUR UNITE]],"X",Tableau1[[#This Row],[LARGEUR UNITE]])</f>
        <v>40X40</v>
      </c>
      <c r="S973" s="16" t="s">
        <v>2064</v>
      </c>
      <c r="T973" s="16"/>
      <c r="U973" s="63" t="s">
        <v>2231</v>
      </c>
      <c r="V973" s="171" t="s">
        <v>2260</v>
      </c>
      <c r="W973" s="171" t="s">
        <v>2104</v>
      </c>
      <c r="X973" s="45" t="s">
        <v>2245</v>
      </c>
      <c r="Y973" s="6" t="s">
        <v>2246</v>
      </c>
      <c r="Z973" s="18">
        <v>5</v>
      </c>
      <c r="AA973" s="92">
        <v>250</v>
      </c>
      <c r="AB973" s="271">
        <v>10</v>
      </c>
      <c r="AC973" s="271">
        <v>4</v>
      </c>
      <c r="AD973" s="271">
        <v>40</v>
      </c>
      <c r="AE973" s="278">
        <f t="shared" ref="AE973" si="1545">AF973/Z973</f>
        <v>17.073399999999999</v>
      </c>
      <c r="AF973" s="268">
        <v>85.367000000000004</v>
      </c>
      <c r="AG973" s="278">
        <f t="shared" si="1474"/>
        <v>341.46800000000002</v>
      </c>
      <c r="AH973" s="404">
        <v>90</v>
      </c>
      <c r="AI973" s="404">
        <f t="shared" si="1475"/>
        <v>2.25</v>
      </c>
      <c r="AJ973" s="727">
        <v>0.7964718999999999</v>
      </c>
      <c r="AK973" s="88">
        <f t="shared" si="1476"/>
        <v>3.4749166625400023</v>
      </c>
      <c r="AL973" s="88">
        <f t="shared" si="1477"/>
        <v>17.374583312700011</v>
      </c>
      <c r="AM973" s="88">
        <f t="shared" si="1478"/>
        <v>69.498333250800044</v>
      </c>
      <c r="AN973" t="s">
        <v>2826</v>
      </c>
      <c r="AO973" s="1053" t="s">
        <v>2728</v>
      </c>
    </row>
    <row r="974" spans="1:41" s="5" customFormat="1" ht="19.5" customHeight="1" thickBot="1">
      <c r="A974" s="744" t="s">
        <v>224</v>
      </c>
      <c r="B974" t="str">
        <f t="shared" ref="B974" si="1546">+CONCATENATE(A974,"*",AH974)</f>
        <v>772590*180</v>
      </c>
      <c r="C974"/>
      <c r="D974" s="42" t="s">
        <v>1121</v>
      </c>
      <c r="E974" s="187"/>
      <c r="F974" s="407" t="s">
        <v>2557</v>
      </c>
      <c r="G974" s="226">
        <v>50</v>
      </c>
      <c r="H974" s="304"/>
      <c r="I974" s="406"/>
      <c r="J974" s="406"/>
      <c r="K974" s="58" t="s">
        <v>2604</v>
      </c>
      <c r="L974" s="63" t="s">
        <v>2618</v>
      </c>
      <c r="M974" s="16"/>
      <c r="N974" s="63"/>
      <c r="O974" s="63" t="s">
        <v>5</v>
      </c>
      <c r="P974" s="63">
        <v>40</v>
      </c>
      <c r="Q974" s="63">
        <v>40</v>
      </c>
      <c r="R974" t="str">
        <f>CONCATENATE(Tableau1[[#This Row],[LONGUEUR UNITE]],"X",Tableau1[[#This Row],[LARGEUR UNITE]])</f>
        <v>40X40</v>
      </c>
      <c r="S974" s="16" t="s">
        <v>2064</v>
      </c>
      <c r="T974" s="16"/>
      <c r="U974" s="63" t="s">
        <v>2231</v>
      </c>
      <c r="V974" s="171" t="s">
        <v>2260</v>
      </c>
      <c r="W974" s="171" t="s">
        <v>2104</v>
      </c>
      <c r="X974" s="45" t="s">
        <v>2245</v>
      </c>
      <c r="Y974" s="6" t="s">
        <v>2246</v>
      </c>
      <c r="Z974" s="18">
        <v>5</v>
      </c>
      <c r="AA974" s="92">
        <v>250</v>
      </c>
      <c r="AB974" s="271">
        <v>10</v>
      </c>
      <c r="AC974" s="271">
        <v>4</v>
      </c>
      <c r="AD974" s="271">
        <v>40</v>
      </c>
      <c r="AE974" s="278">
        <f t="shared" ref="AE974" si="1547">AF974/Z974</f>
        <v>17.073399999999999</v>
      </c>
      <c r="AF974" s="268">
        <v>85.367000000000004</v>
      </c>
      <c r="AG974" s="278">
        <f t="shared" si="1474"/>
        <v>341.46800000000002</v>
      </c>
      <c r="AH974" s="404">
        <v>180</v>
      </c>
      <c r="AI974" s="404">
        <f t="shared" si="1475"/>
        <v>4.5</v>
      </c>
      <c r="AJ974" s="727">
        <v>0.79866110000000001</v>
      </c>
      <c r="AK974" s="88">
        <f t="shared" si="1476"/>
        <v>3.4375395752600015</v>
      </c>
      <c r="AL974" s="88">
        <f t="shared" si="1477"/>
        <v>17.187697876300007</v>
      </c>
      <c r="AM974" s="88">
        <f t="shared" si="1478"/>
        <v>68.750791505200027</v>
      </c>
      <c r="AN974" t="s">
        <v>2826</v>
      </c>
      <c r="AO974" s="1053" t="s">
        <v>2728</v>
      </c>
    </row>
    <row r="975" spans="1:41" s="5" customFormat="1" ht="19.5" customHeight="1" thickBot="1">
      <c r="A975" s="744" t="s">
        <v>2602</v>
      </c>
      <c r="B975" t="str">
        <f t="shared" ref="B975" si="1548">+CONCATENATE(A975,"*",AH975)</f>
        <v>772006*1</v>
      </c>
      <c r="C975"/>
      <c r="D975" s="42" t="s">
        <v>1121</v>
      </c>
      <c r="E975" s="187"/>
      <c r="F975" s="407"/>
      <c r="G975" s="226">
        <v>50</v>
      </c>
      <c r="H975" s="304"/>
      <c r="I975" s="406"/>
      <c r="J975" s="406"/>
      <c r="K975" s="58" t="s">
        <v>2604</v>
      </c>
      <c r="L975" s="63" t="s">
        <v>2618</v>
      </c>
      <c r="M975" s="16"/>
      <c r="N975" s="63"/>
      <c r="O975" s="63" t="s">
        <v>5</v>
      </c>
      <c r="P975" s="63">
        <v>40</v>
      </c>
      <c r="Q975" s="63">
        <v>40</v>
      </c>
      <c r="R975" t="str">
        <f>CONCATENATE(Tableau1[[#This Row],[LONGUEUR UNITE]],"X",Tableau1[[#This Row],[LARGEUR UNITE]])</f>
        <v>40X40</v>
      </c>
      <c r="S975" s="16" t="s">
        <v>2064</v>
      </c>
      <c r="T975" s="16"/>
      <c r="U975" s="63" t="s">
        <v>2231</v>
      </c>
      <c r="V975" s="171" t="s">
        <v>2260</v>
      </c>
      <c r="W975" s="171" t="s">
        <v>2104</v>
      </c>
      <c r="X975" s="45" t="s">
        <v>2245</v>
      </c>
      <c r="Y975" s="6" t="s">
        <v>2246</v>
      </c>
      <c r="Z975" s="18">
        <v>10</v>
      </c>
      <c r="AA975" s="92">
        <v>500</v>
      </c>
      <c r="AB975" s="271">
        <v>6</v>
      </c>
      <c r="AC975" s="271">
        <v>8</v>
      </c>
      <c r="AD975" s="271">
        <v>48</v>
      </c>
      <c r="AE975" s="278">
        <f t="shared" ref="AE975" si="1549">AF975/Z975</f>
        <v>17.073</v>
      </c>
      <c r="AF975" s="984">
        <v>170.73</v>
      </c>
      <c r="AG975" s="278">
        <f t="shared" si="1474"/>
        <v>341.46</v>
      </c>
      <c r="AH975" s="404">
        <v>1</v>
      </c>
      <c r="AI975" s="404">
        <f t="shared" si="1475"/>
        <v>2.0833333333333332E-2</v>
      </c>
      <c r="AJ975" s="727">
        <v>0.75608099999999989</v>
      </c>
      <c r="AK975" s="88">
        <f t="shared" si="1476"/>
        <v>4.164429087000002</v>
      </c>
      <c r="AL975" s="88">
        <f t="shared" si="1477"/>
        <v>41.64429087000002</v>
      </c>
      <c r="AM975" s="88">
        <f t="shared" si="1478"/>
        <v>83.288581740000041</v>
      </c>
      <c r="AN975" t="s">
        <v>2826</v>
      </c>
      <c r="AO975" s="1053" t="s">
        <v>2728</v>
      </c>
    </row>
    <row r="976" spans="1:41" s="5" customFormat="1" ht="19.5" customHeight="1" thickBot="1">
      <c r="A976" s="744" t="s">
        <v>2602</v>
      </c>
      <c r="B976" t="str">
        <f t="shared" ref="B976" si="1550">+CONCATENATE(A976,"*",AH976)</f>
        <v>772006*30</v>
      </c>
      <c r="C976"/>
      <c r="D976" s="42" t="s">
        <v>1121</v>
      </c>
      <c r="E976" s="187"/>
      <c r="F976" s="407"/>
      <c r="G976" s="226">
        <v>50</v>
      </c>
      <c r="H976" s="304"/>
      <c r="I976" s="406"/>
      <c r="J976" s="406"/>
      <c r="K976" s="58" t="s">
        <v>2604</v>
      </c>
      <c r="L976" s="63" t="s">
        <v>2618</v>
      </c>
      <c r="M976" s="16"/>
      <c r="N976" s="63"/>
      <c r="O976" s="63" t="s">
        <v>5</v>
      </c>
      <c r="P976" s="63">
        <v>40</v>
      </c>
      <c r="Q976" s="63">
        <v>40</v>
      </c>
      <c r="R976" t="str">
        <f>CONCATENATE(Tableau1[[#This Row],[LONGUEUR UNITE]],"X",Tableau1[[#This Row],[LARGEUR UNITE]])</f>
        <v>40X40</v>
      </c>
      <c r="S976" s="16" t="s">
        <v>2064</v>
      </c>
      <c r="T976" s="16"/>
      <c r="U976" s="63" t="s">
        <v>2231</v>
      </c>
      <c r="V976" s="171" t="s">
        <v>2260</v>
      </c>
      <c r="W976" s="171" t="s">
        <v>2104</v>
      </c>
      <c r="X976" s="45" t="s">
        <v>2245</v>
      </c>
      <c r="Y976" s="6" t="s">
        <v>2246</v>
      </c>
      <c r="Z976" s="18">
        <v>10</v>
      </c>
      <c r="AA976" s="92">
        <v>500</v>
      </c>
      <c r="AB976" s="271">
        <v>6</v>
      </c>
      <c r="AC976" s="271">
        <v>8</v>
      </c>
      <c r="AD976" s="271">
        <v>48</v>
      </c>
      <c r="AE976" s="278">
        <f t="shared" ref="AE976" si="1551">AF976/Z976</f>
        <v>17.073</v>
      </c>
      <c r="AF976" s="984">
        <v>170.73</v>
      </c>
      <c r="AG976" s="278">
        <f t="shared" si="1474"/>
        <v>341.46</v>
      </c>
      <c r="AH976" s="404">
        <v>30</v>
      </c>
      <c r="AI976" s="404">
        <f t="shared" si="1475"/>
        <v>0.625</v>
      </c>
      <c r="AJ976" s="727">
        <v>0.78115099999999993</v>
      </c>
      <c r="AK976" s="88">
        <f t="shared" si="1476"/>
        <v>3.7364089770000022</v>
      </c>
      <c r="AL976" s="88">
        <f t="shared" si="1477"/>
        <v>37.364089770000021</v>
      </c>
      <c r="AM976" s="88">
        <f t="shared" si="1478"/>
        <v>74.728179540000042</v>
      </c>
      <c r="AN976" t="s">
        <v>2826</v>
      </c>
      <c r="AO976" s="1053" t="s">
        <v>2728</v>
      </c>
    </row>
    <row r="977" spans="1:41" s="5" customFormat="1" ht="19.5" customHeight="1" thickBot="1">
      <c r="A977" s="744" t="s">
        <v>2602</v>
      </c>
      <c r="B977" t="str">
        <f t="shared" ref="B977" si="1552">+CONCATENATE(A977,"*",AH977)</f>
        <v>772006*90</v>
      </c>
      <c r="C977"/>
      <c r="D977" s="42" t="s">
        <v>1121</v>
      </c>
      <c r="E977" s="187"/>
      <c r="F977" s="407"/>
      <c r="G977" s="226">
        <v>50</v>
      </c>
      <c r="H977" s="304"/>
      <c r="I977" s="406"/>
      <c r="J977" s="406"/>
      <c r="K977" s="58" t="s">
        <v>2604</v>
      </c>
      <c r="L977" s="63" t="s">
        <v>2618</v>
      </c>
      <c r="M977" s="16"/>
      <c r="N977" s="63"/>
      <c r="O977" s="63" t="s">
        <v>5</v>
      </c>
      <c r="P977" s="63">
        <v>40</v>
      </c>
      <c r="Q977" s="63">
        <v>40</v>
      </c>
      <c r="R977" t="str">
        <f>CONCATENATE(Tableau1[[#This Row],[LONGUEUR UNITE]],"X",Tableau1[[#This Row],[LARGEUR UNITE]])</f>
        <v>40X40</v>
      </c>
      <c r="S977" s="16" t="s">
        <v>2064</v>
      </c>
      <c r="T977" s="16"/>
      <c r="U977" s="63" t="s">
        <v>2231</v>
      </c>
      <c r="V977" s="171" t="s">
        <v>2260</v>
      </c>
      <c r="W977" s="171" t="s">
        <v>2104</v>
      </c>
      <c r="X977" s="45" t="s">
        <v>2245</v>
      </c>
      <c r="Y977" s="6" t="s">
        <v>2246</v>
      </c>
      <c r="Z977" s="18">
        <v>10</v>
      </c>
      <c r="AA977" s="92">
        <v>500</v>
      </c>
      <c r="AB977" s="271">
        <v>6</v>
      </c>
      <c r="AC977" s="271">
        <v>8</v>
      </c>
      <c r="AD977" s="271">
        <v>48</v>
      </c>
      <c r="AE977" s="278">
        <f t="shared" ref="AE977" si="1553">AF977/Z977</f>
        <v>17.073</v>
      </c>
      <c r="AF977" s="984">
        <v>170.73</v>
      </c>
      <c r="AG977" s="278">
        <f t="shared" si="1474"/>
        <v>341.46</v>
      </c>
      <c r="AH977" s="404">
        <v>90</v>
      </c>
      <c r="AI977" s="404">
        <f t="shared" si="1475"/>
        <v>1.875</v>
      </c>
      <c r="AJ977" s="727">
        <v>0.7964718999999999</v>
      </c>
      <c r="AK977" s="88">
        <f t="shared" si="1476"/>
        <v>3.4748352513000014</v>
      </c>
      <c r="AL977" s="88">
        <f t="shared" si="1477"/>
        <v>34.748352513000015</v>
      </c>
      <c r="AM977" s="88">
        <f t="shared" si="1478"/>
        <v>69.496705026000029</v>
      </c>
      <c r="AN977" t="s">
        <v>2826</v>
      </c>
      <c r="AO977" s="1053" t="s">
        <v>2728</v>
      </c>
    </row>
    <row r="978" spans="1:41" s="5" customFormat="1" ht="19.5" customHeight="1" thickBot="1">
      <c r="A978" s="744" t="s">
        <v>2602</v>
      </c>
      <c r="B978" t="str">
        <f t="shared" ref="B978" si="1554">+CONCATENATE(A978,"*",AH978)</f>
        <v>772006*180</v>
      </c>
      <c r="C978"/>
      <c r="D978" s="42" t="s">
        <v>1121</v>
      </c>
      <c r="E978" s="187"/>
      <c r="F978" s="407"/>
      <c r="G978" s="226">
        <v>50</v>
      </c>
      <c r="H978" s="304"/>
      <c r="I978" s="406"/>
      <c r="J978" s="406"/>
      <c r="K978" s="58" t="s">
        <v>2604</v>
      </c>
      <c r="L978" s="63" t="s">
        <v>2618</v>
      </c>
      <c r="M978" s="16"/>
      <c r="N978" s="63"/>
      <c r="O978" s="63" t="s">
        <v>5</v>
      </c>
      <c r="P978" s="63">
        <v>40</v>
      </c>
      <c r="Q978" s="63">
        <v>40</v>
      </c>
      <c r="R978" t="str">
        <f>CONCATENATE(Tableau1[[#This Row],[LONGUEUR UNITE]],"X",Tableau1[[#This Row],[LARGEUR UNITE]])</f>
        <v>40X40</v>
      </c>
      <c r="S978" s="16" t="s">
        <v>2064</v>
      </c>
      <c r="T978" s="16"/>
      <c r="U978" s="63" t="s">
        <v>2231</v>
      </c>
      <c r="V978" s="171" t="s">
        <v>2260</v>
      </c>
      <c r="W978" s="171" t="s">
        <v>2104</v>
      </c>
      <c r="X978" s="45" t="s">
        <v>2245</v>
      </c>
      <c r="Y978" s="6" t="s">
        <v>2246</v>
      </c>
      <c r="Z978" s="18">
        <v>10</v>
      </c>
      <c r="AA978" s="92">
        <v>500</v>
      </c>
      <c r="AB978" s="271">
        <v>6</v>
      </c>
      <c r="AC978" s="271">
        <v>8</v>
      </c>
      <c r="AD978" s="271">
        <v>48</v>
      </c>
      <c r="AE978" s="278">
        <f t="shared" ref="AE978" si="1555">AF978/Z978</f>
        <v>17.073</v>
      </c>
      <c r="AF978" s="984">
        <v>170.73</v>
      </c>
      <c r="AG978" s="278">
        <f t="shared" si="1474"/>
        <v>341.46</v>
      </c>
      <c r="AH978" s="404">
        <v>180</v>
      </c>
      <c r="AI978" s="404">
        <f t="shared" si="1475"/>
        <v>3.75</v>
      </c>
      <c r="AJ978" s="727">
        <v>0.79866110000000001</v>
      </c>
      <c r="AK978" s="88">
        <f t="shared" si="1476"/>
        <v>3.4374590396999993</v>
      </c>
      <c r="AL978" s="88">
        <f t="shared" si="1477"/>
        <v>34.374590396999992</v>
      </c>
      <c r="AM978" s="88">
        <f t="shared" si="1478"/>
        <v>68.749180793999983</v>
      </c>
      <c r="AN978" t="s">
        <v>2826</v>
      </c>
      <c r="AO978" s="1053" t="s">
        <v>2728</v>
      </c>
    </row>
    <row r="979" spans="1:41" s="5" customFormat="1" ht="19.5" customHeight="1" thickBot="1">
      <c r="A979" s="744" t="s">
        <v>225</v>
      </c>
      <c r="B979" t="str">
        <f t="shared" si="1472"/>
        <v>772970*1</v>
      </c>
      <c r="C979"/>
      <c r="D979" s="42" t="s">
        <v>1131</v>
      </c>
      <c r="E979" s="187"/>
      <c r="F979" s="340" t="s">
        <v>2557</v>
      </c>
      <c r="G979" s="226">
        <v>50</v>
      </c>
      <c r="H979" s="304"/>
      <c r="I979" s="406"/>
      <c r="J979" s="406"/>
      <c r="K979" s="22" t="s">
        <v>2604</v>
      </c>
      <c r="L979" s="63" t="s">
        <v>2618</v>
      </c>
      <c r="M979" s="16"/>
      <c r="N979" s="38"/>
      <c r="O979" s="38" t="s">
        <v>5</v>
      </c>
      <c r="P979" s="38">
        <v>40</v>
      </c>
      <c r="Q979" s="38">
        <v>40</v>
      </c>
      <c r="R979" t="str">
        <f>CONCATENATE(Tableau1[[#This Row],[LONGUEUR UNITE]],"X",Tableau1[[#This Row],[LARGEUR UNITE]])</f>
        <v>40X40</v>
      </c>
      <c r="S979" s="16" t="s">
        <v>2064</v>
      </c>
      <c r="T979" s="16"/>
      <c r="U979" s="63" t="s">
        <v>2231</v>
      </c>
      <c r="V979" s="171" t="s">
        <v>5</v>
      </c>
      <c r="W979" s="171" t="s">
        <v>2104</v>
      </c>
      <c r="X979" s="45" t="s">
        <v>2247</v>
      </c>
      <c r="Y979" s="26" t="s">
        <v>696</v>
      </c>
      <c r="Z979" s="18">
        <v>5</v>
      </c>
      <c r="AA979" s="92">
        <v>250</v>
      </c>
      <c r="AB979" s="271">
        <v>10</v>
      </c>
      <c r="AC979" s="271">
        <v>4</v>
      </c>
      <c r="AD979" s="271">
        <v>40</v>
      </c>
      <c r="AE979" s="278">
        <f t="shared" si="1473"/>
        <v>15.657400000000001</v>
      </c>
      <c r="AF979" s="268">
        <v>78.287000000000006</v>
      </c>
      <c r="AG979" s="278">
        <f t="shared" si="1474"/>
        <v>313.14800000000002</v>
      </c>
      <c r="AH979" s="404">
        <v>1</v>
      </c>
      <c r="AI979" s="404">
        <f t="shared" si="1475"/>
        <v>2.5000000000000001E-2</v>
      </c>
      <c r="AJ979" s="727">
        <v>0.75608099999999989</v>
      </c>
      <c r="AK979" s="88">
        <f t="shared" si="1476"/>
        <v>3.8191373506000019</v>
      </c>
      <c r="AL979" s="88">
        <f t="shared" si="1477"/>
        <v>19.09568675300001</v>
      </c>
      <c r="AM979" s="88">
        <f t="shared" si="1478"/>
        <v>76.382747012000038</v>
      </c>
      <c r="AN979" t="s">
        <v>2826</v>
      </c>
      <c r="AO979" s="1053" t="s">
        <v>2728</v>
      </c>
    </row>
    <row r="980" spans="1:41" s="5" customFormat="1" ht="19.5" customHeight="1" thickBot="1">
      <c r="A980" s="744" t="s">
        <v>225</v>
      </c>
      <c r="B980" t="str">
        <f t="shared" ref="B980" si="1556">+CONCATENATE(A980,"*",AH980)</f>
        <v>772970*30</v>
      </c>
      <c r="C980"/>
      <c r="D980" s="42" t="s">
        <v>1131</v>
      </c>
      <c r="E980" s="187"/>
      <c r="F980" s="340" t="s">
        <v>2557</v>
      </c>
      <c r="G980" s="226">
        <v>50</v>
      </c>
      <c r="H980" s="304"/>
      <c r="I980" s="406"/>
      <c r="J980" s="406"/>
      <c r="K980" s="22" t="s">
        <v>2604</v>
      </c>
      <c r="L980" s="63" t="s">
        <v>2618</v>
      </c>
      <c r="M980" s="16"/>
      <c r="N980" s="38"/>
      <c r="O980" s="38" t="s">
        <v>5</v>
      </c>
      <c r="P980" s="38">
        <v>40</v>
      </c>
      <c r="Q980" s="38">
        <v>40</v>
      </c>
      <c r="R980" t="str">
        <f>CONCATENATE(Tableau1[[#This Row],[LONGUEUR UNITE]],"X",Tableau1[[#This Row],[LARGEUR UNITE]])</f>
        <v>40X40</v>
      </c>
      <c r="S980" s="16" t="s">
        <v>2064</v>
      </c>
      <c r="T980" s="16"/>
      <c r="U980" s="63" t="s">
        <v>2231</v>
      </c>
      <c r="V980" s="171" t="s">
        <v>5</v>
      </c>
      <c r="W980" s="171" t="s">
        <v>2104</v>
      </c>
      <c r="X980" s="45" t="s">
        <v>2247</v>
      </c>
      <c r="Y980" s="26" t="s">
        <v>696</v>
      </c>
      <c r="Z980" s="18">
        <v>5</v>
      </c>
      <c r="AA980" s="92">
        <v>250</v>
      </c>
      <c r="AB980" s="271">
        <v>10</v>
      </c>
      <c r="AC980" s="271">
        <v>4</v>
      </c>
      <c r="AD980" s="271">
        <v>40</v>
      </c>
      <c r="AE980" s="278">
        <f t="shared" ref="AE980" si="1557">AF980/Z980</f>
        <v>15.657400000000001</v>
      </c>
      <c r="AF980" s="268">
        <v>78.287000000000006</v>
      </c>
      <c r="AG980" s="278">
        <f t="shared" si="1474"/>
        <v>313.14800000000002</v>
      </c>
      <c r="AH980" s="404">
        <v>30</v>
      </c>
      <c r="AI980" s="404">
        <f t="shared" si="1475"/>
        <v>0.75</v>
      </c>
      <c r="AJ980" s="727">
        <v>0.78115099999999993</v>
      </c>
      <c r="AK980" s="88">
        <f t="shared" si="1476"/>
        <v>3.4266063326000009</v>
      </c>
      <c r="AL980" s="88">
        <f t="shared" si="1477"/>
        <v>17.133031663000004</v>
      </c>
      <c r="AM980" s="88">
        <f t="shared" si="1478"/>
        <v>68.532126652000017</v>
      </c>
      <c r="AN980" t="s">
        <v>2826</v>
      </c>
      <c r="AO980" s="1053" t="s">
        <v>2728</v>
      </c>
    </row>
    <row r="981" spans="1:41" s="5" customFormat="1" ht="19.5" customHeight="1" thickBot="1">
      <c r="A981" s="744" t="s">
        <v>225</v>
      </c>
      <c r="B981" t="str">
        <f t="shared" ref="B981" si="1558">+CONCATENATE(A981,"*",AH981)</f>
        <v>772970*90</v>
      </c>
      <c r="C981"/>
      <c r="D981" s="42" t="s">
        <v>1131</v>
      </c>
      <c r="E981" s="187"/>
      <c r="F981" s="340" t="s">
        <v>2557</v>
      </c>
      <c r="G981" s="226">
        <v>50</v>
      </c>
      <c r="H981" s="304"/>
      <c r="I981" s="406"/>
      <c r="J981" s="406"/>
      <c r="K981" s="22" t="s">
        <v>2604</v>
      </c>
      <c r="L981" s="63" t="s">
        <v>2618</v>
      </c>
      <c r="M981" s="16"/>
      <c r="N981" s="38"/>
      <c r="O981" s="38" t="s">
        <v>5</v>
      </c>
      <c r="P981" s="38">
        <v>40</v>
      </c>
      <c r="Q981" s="38">
        <v>40</v>
      </c>
      <c r="R981" t="str">
        <f>CONCATENATE(Tableau1[[#This Row],[LONGUEUR UNITE]],"X",Tableau1[[#This Row],[LARGEUR UNITE]])</f>
        <v>40X40</v>
      </c>
      <c r="S981" s="16" t="s">
        <v>2064</v>
      </c>
      <c r="T981" s="16"/>
      <c r="U981" s="63" t="s">
        <v>2231</v>
      </c>
      <c r="V981" s="171" t="s">
        <v>5</v>
      </c>
      <c r="W981" s="171" t="s">
        <v>2104</v>
      </c>
      <c r="X981" s="45" t="s">
        <v>2247</v>
      </c>
      <c r="Y981" s="26" t="s">
        <v>696</v>
      </c>
      <c r="Z981" s="18">
        <v>5</v>
      </c>
      <c r="AA981" s="92">
        <v>250</v>
      </c>
      <c r="AB981" s="271">
        <v>10</v>
      </c>
      <c r="AC981" s="271">
        <v>4</v>
      </c>
      <c r="AD981" s="271">
        <v>40</v>
      </c>
      <c r="AE981" s="278">
        <f t="shared" ref="AE981" si="1559">AF981/Z981</f>
        <v>15.657400000000001</v>
      </c>
      <c r="AF981" s="268">
        <v>78.287000000000006</v>
      </c>
      <c r="AG981" s="278">
        <f t="shared" si="1474"/>
        <v>313.14800000000002</v>
      </c>
      <c r="AH981" s="404">
        <v>90</v>
      </c>
      <c r="AI981" s="404">
        <f t="shared" si="1475"/>
        <v>2.25</v>
      </c>
      <c r="AJ981" s="727">
        <v>0.7964718999999999</v>
      </c>
      <c r="AK981" s="88">
        <f t="shared" si="1476"/>
        <v>3.1867208729400018</v>
      </c>
      <c r="AL981" s="88">
        <f t="shared" si="1477"/>
        <v>15.93360436470001</v>
      </c>
      <c r="AM981" s="88">
        <f t="shared" si="1478"/>
        <v>63.734417458800039</v>
      </c>
      <c r="AN981" t="s">
        <v>2826</v>
      </c>
      <c r="AO981" s="1053" t="s">
        <v>2728</v>
      </c>
    </row>
    <row r="982" spans="1:41" s="5" customFormat="1" ht="19.5" customHeight="1" thickBot="1">
      <c r="A982" s="744" t="s">
        <v>225</v>
      </c>
      <c r="B982" t="str">
        <f t="shared" ref="B982" si="1560">+CONCATENATE(A982,"*",AH982)</f>
        <v>772970*180</v>
      </c>
      <c r="C982"/>
      <c r="D982" s="42" t="s">
        <v>1131</v>
      </c>
      <c r="E982" s="187"/>
      <c r="F982" s="340" t="s">
        <v>2557</v>
      </c>
      <c r="G982" s="226">
        <v>50</v>
      </c>
      <c r="H982" s="304"/>
      <c r="I982" s="406"/>
      <c r="J982" s="406"/>
      <c r="K982" s="22" t="s">
        <v>2604</v>
      </c>
      <c r="L982" s="63" t="s">
        <v>2618</v>
      </c>
      <c r="M982" s="16"/>
      <c r="N982" s="38"/>
      <c r="O982" s="38" t="s">
        <v>5</v>
      </c>
      <c r="P982" s="38">
        <v>40</v>
      </c>
      <c r="Q982" s="38">
        <v>40</v>
      </c>
      <c r="R982" t="str">
        <f>CONCATENATE(Tableau1[[#This Row],[LONGUEUR UNITE]],"X",Tableau1[[#This Row],[LARGEUR UNITE]])</f>
        <v>40X40</v>
      </c>
      <c r="S982" s="16" t="s">
        <v>2064</v>
      </c>
      <c r="T982" s="16"/>
      <c r="U982" s="63" t="s">
        <v>2231</v>
      </c>
      <c r="V982" s="171" t="s">
        <v>5</v>
      </c>
      <c r="W982" s="171" t="s">
        <v>2104</v>
      </c>
      <c r="X982" s="45" t="s">
        <v>2247</v>
      </c>
      <c r="Y982" s="26" t="s">
        <v>696</v>
      </c>
      <c r="Z982" s="18">
        <v>5</v>
      </c>
      <c r="AA982" s="92">
        <v>250</v>
      </c>
      <c r="AB982" s="271">
        <v>10</v>
      </c>
      <c r="AC982" s="271">
        <v>4</v>
      </c>
      <c r="AD982" s="271">
        <v>40</v>
      </c>
      <c r="AE982" s="278">
        <f t="shared" ref="AE982" si="1561">AF982/Z982</f>
        <v>15.657400000000001</v>
      </c>
      <c r="AF982" s="268">
        <v>78.287000000000006</v>
      </c>
      <c r="AG982" s="278">
        <f t="shared" si="1474"/>
        <v>313.14800000000002</v>
      </c>
      <c r="AH982" s="404">
        <v>180</v>
      </c>
      <c r="AI982" s="404">
        <f t="shared" si="1475"/>
        <v>4.5</v>
      </c>
      <c r="AJ982" s="727">
        <v>0.79866110000000001</v>
      </c>
      <c r="AK982" s="88">
        <f t="shared" si="1476"/>
        <v>3.1524436928599995</v>
      </c>
      <c r="AL982" s="88">
        <f t="shared" si="1477"/>
        <v>15.762218464299998</v>
      </c>
      <c r="AM982" s="88">
        <f t="shared" si="1478"/>
        <v>63.0488738572</v>
      </c>
      <c r="AN982" t="s">
        <v>2826</v>
      </c>
      <c r="AO982" s="1053" t="s">
        <v>2728</v>
      </c>
    </row>
    <row r="983" spans="1:41" s="5" customFormat="1" ht="19.5" customHeight="1" thickBot="1">
      <c r="A983" s="744" t="s">
        <v>2603</v>
      </c>
      <c r="B983" t="str">
        <f t="shared" ref="B983" si="1562">+CONCATENATE(A983,"*",AH983)</f>
        <v>772007*1</v>
      </c>
      <c r="C983"/>
      <c r="D983" s="42" t="s">
        <v>1131</v>
      </c>
      <c r="E983" s="187"/>
      <c r="F983" s="340"/>
      <c r="G983" s="226">
        <v>50</v>
      </c>
      <c r="H983" s="304"/>
      <c r="I983" s="406"/>
      <c r="J983" s="406"/>
      <c r="K983" s="22" t="s">
        <v>2604</v>
      </c>
      <c r="L983" s="63" t="s">
        <v>2618</v>
      </c>
      <c r="M983" s="16"/>
      <c r="N983" s="38"/>
      <c r="O983" s="38" t="s">
        <v>5</v>
      </c>
      <c r="P983" s="38">
        <v>40</v>
      </c>
      <c r="Q983" s="38">
        <v>40</v>
      </c>
      <c r="R983" t="str">
        <f>CONCATENATE(Tableau1[[#This Row],[LONGUEUR UNITE]],"X",Tableau1[[#This Row],[LARGEUR UNITE]])</f>
        <v>40X40</v>
      </c>
      <c r="S983" s="16" t="s">
        <v>2064</v>
      </c>
      <c r="T983" s="16"/>
      <c r="U983" s="63" t="s">
        <v>2231</v>
      </c>
      <c r="V983" s="171" t="s">
        <v>5</v>
      </c>
      <c r="W983" s="171" t="s">
        <v>2104</v>
      </c>
      <c r="X983" s="45" t="s">
        <v>2247</v>
      </c>
      <c r="Y983" s="26" t="s">
        <v>696</v>
      </c>
      <c r="Z983" s="18">
        <v>10</v>
      </c>
      <c r="AA983" s="92">
        <v>500</v>
      </c>
      <c r="AB983" s="271">
        <v>6</v>
      </c>
      <c r="AC983" s="271">
        <v>8</v>
      </c>
      <c r="AD983" s="271">
        <v>48</v>
      </c>
      <c r="AE983" s="278">
        <f t="shared" ref="AE983" si="1563">AF983/Z983</f>
        <v>15.657</v>
      </c>
      <c r="AF983" s="984">
        <v>156.57</v>
      </c>
      <c r="AG983" s="278">
        <f t="shared" si="1474"/>
        <v>313.14</v>
      </c>
      <c r="AH983" s="404">
        <v>1</v>
      </c>
      <c r="AI983" s="404">
        <f t="shared" si="1475"/>
        <v>2.0833333333333332E-2</v>
      </c>
      <c r="AJ983" s="727">
        <v>0.75608099999999989</v>
      </c>
      <c r="AK983" s="88">
        <f t="shared" si="1476"/>
        <v>3.8190397830000009</v>
      </c>
      <c r="AL983" s="88">
        <f t="shared" si="1477"/>
        <v>38.190397830000009</v>
      </c>
      <c r="AM983" s="88">
        <f t="shared" si="1478"/>
        <v>76.380795660000018</v>
      </c>
      <c r="AN983" t="s">
        <v>2826</v>
      </c>
      <c r="AO983" s="1053" t="s">
        <v>2728</v>
      </c>
    </row>
    <row r="984" spans="1:41" s="5" customFormat="1" ht="19.5" customHeight="1" thickBot="1">
      <c r="A984" s="744" t="s">
        <v>2603</v>
      </c>
      <c r="B984" t="str">
        <f t="shared" ref="B984" si="1564">+CONCATENATE(A984,"*",AH984)</f>
        <v>772007*30</v>
      </c>
      <c r="C984"/>
      <c r="D984" s="42" t="s">
        <v>1131</v>
      </c>
      <c r="E984" s="187"/>
      <c r="F984" s="340"/>
      <c r="G984" s="226">
        <v>50</v>
      </c>
      <c r="H984" s="304"/>
      <c r="I984" s="406"/>
      <c r="J984" s="406"/>
      <c r="K984" s="22" t="s">
        <v>2604</v>
      </c>
      <c r="L984" s="63" t="s">
        <v>2618</v>
      </c>
      <c r="M984" s="16"/>
      <c r="N984" s="38"/>
      <c r="O984" s="38" t="s">
        <v>5</v>
      </c>
      <c r="P984" s="38">
        <v>40</v>
      </c>
      <c r="Q984" s="38">
        <v>40</v>
      </c>
      <c r="R984" t="str">
        <f>CONCATENATE(Tableau1[[#This Row],[LONGUEUR UNITE]],"X",Tableau1[[#This Row],[LARGEUR UNITE]])</f>
        <v>40X40</v>
      </c>
      <c r="S984" s="16" t="s">
        <v>2064</v>
      </c>
      <c r="T984" s="16"/>
      <c r="U984" s="63" t="s">
        <v>2231</v>
      </c>
      <c r="V984" s="171" t="s">
        <v>5</v>
      </c>
      <c r="W984" s="171" t="s">
        <v>2104</v>
      </c>
      <c r="X984" s="45" t="s">
        <v>2247</v>
      </c>
      <c r="Y984" s="26" t="s">
        <v>696</v>
      </c>
      <c r="Z984" s="18">
        <v>10</v>
      </c>
      <c r="AA984" s="92">
        <v>500</v>
      </c>
      <c r="AB984" s="271">
        <v>6</v>
      </c>
      <c r="AC984" s="271">
        <v>8</v>
      </c>
      <c r="AD984" s="271">
        <v>48</v>
      </c>
      <c r="AE984" s="278">
        <f t="shared" ref="AE984" si="1565">AF984/Z984</f>
        <v>15.657</v>
      </c>
      <c r="AF984" s="984">
        <v>156.57</v>
      </c>
      <c r="AG984" s="278">
        <f t="shared" si="1474"/>
        <v>313.14</v>
      </c>
      <c r="AH984" s="404">
        <v>30</v>
      </c>
      <c r="AI984" s="404">
        <f t="shared" si="1475"/>
        <v>0.625</v>
      </c>
      <c r="AJ984" s="727">
        <v>0.78115099999999993</v>
      </c>
      <c r="AK984" s="88">
        <f t="shared" si="1476"/>
        <v>3.426518793000001</v>
      </c>
      <c r="AL984" s="88">
        <f t="shared" si="1477"/>
        <v>34.26518793000001</v>
      </c>
      <c r="AM984" s="88">
        <f t="shared" si="1478"/>
        <v>68.530375860000021</v>
      </c>
      <c r="AN984" t="s">
        <v>2826</v>
      </c>
      <c r="AO984" s="1053" t="s">
        <v>2728</v>
      </c>
    </row>
    <row r="985" spans="1:41" s="5" customFormat="1" ht="19.5" customHeight="1" thickBot="1">
      <c r="A985" s="744" t="s">
        <v>2603</v>
      </c>
      <c r="B985" t="str">
        <f t="shared" ref="B985" si="1566">+CONCATENATE(A985,"*",AH985)</f>
        <v>772007*90</v>
      </c>
      <c r="C985"/>
      <c r="D985" s="42" t="s">
        <v>1131</v>
      </c>
      <c r="E985" s="187"/>
      <c r="F985" s="340"/>
      <c r="G985" s="226">
        <v>50</v>
      </c>
      <c r="H985" s="304"/>
      <c r="I985" s="406"/>
      <c r="J985" s="406"/>
      <c r="K985" s="22" t="s">
        <v>2604</v>
      </c>
      <c r="L985" s="63" t="s">
        <v>2618</v>
      </c>
      <c r="M985" s="16"/>
      <c r="N985" s="38"/>
      <c r="O985" s="38" t="s">
        <v>5</v>
      </c>
      <c r="P985" s="38">
        <v>40</v>
      </c>
      <c r="Q985" s="38">
        <v>40</v>
      </c>
      <c r="R985" t="str">
        <f>CONCATENATE(Tableau1[[#This Row],[LONGUEUR UNITE]],"X",Tableau1[[#This Row],[LARGEUR UNITE]])</f>
        <v>40X40</v>
      </c>
      <c r="S985" s="16" t="s">
        <v>2064</v>
      </c>
      <c r="T985" s="16"/>
      <c r="U985" s="63" t="s">
        <v>2231</v>
      </c>
      <c r="V985" s="171" t="s">
        <v>5</v>
      </c>
      <c r="W985" s="171" t="s">
        <v>2104</v>
      </c>
      <c r="X985" s="45" t="s">
        <v>2247</v>
      </c>
      <c r="Y985" s="26" t="s">
        <v>696</v>
      </c>
      <c r="Z985" s="18">
        <v>10</v>
      </c>
      <c r="AA985" s="92">
        <v>500</v>
      </c>
      <c r="AB985" s="271">
        <v>6</v>
      </c>
      <c r="AC985" s="271">
        <v>8</v>
      </c>
      <c r="AD985" s="271">
        <v>48</v>
      </c>
      <c r="AE985" s="278">
        <f t="shared" ref="AE985" si="1567">AF985/Z985</f>
        <v>15.657</v>
      </c>
      <c r="AF985" s="984">
        <v>156.57</v>
      </c>
      <c r="AG985" s="278">
        <f t="shared" si="1474"/>
        <v>313.14</v>
      </c>
      <c r="AH985" s="404">
        <v>90</v>
      </c>
      <c r="AI985" s="404">
        <f t="shared" si="1475"/>
        <v>1.875</v>
      </c>
      <c r="AJ985" s="727">
        <v>0.7964718999999999</v>
      </c>
      <c r="AK985" s="88">
        <f t="shared" si="1476"/>
        <v>3.1866394617000013</v>
      </c>
      <c r="AL985" s="88">
        <f t="shared" si="1477"/>
        <v>31.866394617000012</v>
      </c>
      <c r="AM985" s="88">
        <f t="shared" si="1478"/>
        <v>63.732789234000023</v>
      </c>
      <c r="AN985" t="s">
        <v>2826</v>
      </c>
      <c r="AO985" s="1053" t="s">
        <v>2728</v>
      </c>
    </row>
    <row r="986" spans="1:41" s="5" customFormat="1" ht="19.5" customHeight="1" thickBot="1">
      <c r="A986" s="744" t="s">
        <v>2603</v>
      </c>
      <c r="B986" t="str">
        <f t="shared" ref="B986" si="1568">+CONCATENATE(A986,"*",AH986)</f>
        <v>772007*180</v>
      </c>
      <c r="C986"/>
      <c r="D986" s="42" t="s">
        <v>1131</v>
      </c>
      <c r="E986" s="187"/>
      <c r="F986" s="340"/>
      <c r="G986" s="226">
        <v>50</v>
      </c>
      <c r="H986" s="304"/>
      <c r="I986" s="406"/>
      <c r="J986" s="406"/>
      <c r="K986" s="22" t="s">
        <v>2604</v>
      </c>
      <c r="L986" s="63" t="s">
        <v>2618</v>
      </c>
      <c r="M986" s="16"/>
      <c r="N986" s="38"/>
      <c r="O986" s="38" t="s">
        <v>5</v>
      </c>
      <c r="P986" s="38">
        <v>40</v>
      </c>
      <c r="Q986" s="38">
        <v>40</v>
      </c>
      <c r="R986" t="str">
        <f>CONCATENATE(Tableau1[[#This Row],[LONGUEUR UNITE]],"X",Tableau1[[#This Row],[LARGEUR UNITE]])</f>
        <v>40X40</v>
      </c>
      <c r="S986" s="16" t="s">
        <v>2064</v>
      </c>
      <c r="T986" s="16"/>
      <c r="U986" s="63" t="s">
        <v>2231</v>
      </c>
      <c r="V986" s="171" t="s">
        <v>5</v>
      </c>
      <c r="W986" s="171" t="s">
        <v>2104</v>
      </c>
      <c r="X986" s="45" t="s">
        <v>2247</v>
      </c>
      <c r="Y986" s="26" t="s">
        <v>696</v>
      </c>
      <c r="Z986" s="18">
        <v>10</v>
      </c>
      <c r="AA986" s="92">
        <v>500</v>
      </c>
      <c r="AB986" s="271">
        <v>6</v>
      </c>
      <c r="AC986" s="271">
        <v>8</v>
      </c>
      <c r="AD986" s="271">
        <v>48</v>
      </c>
      <c r="AE986" s="278">
        <f t="shared" ref="AE986" si="1569">AF986/Z986</f>
        <v>15.657</v>
      </c>
      <c r="AF986" s="984">
        <v>156.57</v>
      </c>
      <c r="AG986" s="278">
        <f t="shared" si="1474"/>
        <v>313.14</v>
      </c>
      <c r="AH986" s="404">
        <v>180</v>
      </c>
      <c r="AI986" s="404">
        <f t="shared" si="1475"/>
        <v>3.75</v>
      </c>
      <c r="AJ986" s="727">
        <v>0.79866110000000001</v>
      </c>
      <c r="AK986" s="88">
        <f t="shared" si="1476"/>
        <v>3.1523631573000004</v>
      </c>
      <c r="AL986" s="88">
        <f t="shared" si="1477"/>
        <v>31.523631573000003</v>
      </c>
      <c r="AM986" s="88">
        <f t="shared" si="1478"/>
        <v>63.047263146000013</v>
      </c>
      <c r="AN986" t="s">
        <v>2826</v>
      </c>
      <c r="AO986" s="1053" t="s">
        <v>2728</v>
      </c>
    </row>
    <row r="987" spans="1:41" s="66" customFormat="1" ht="19.5" customHeight="1" thickBot="1">
      <c r="A987" s="744" t="s">
        <v>754</v>
      </c>
      <c r="B987" t="str">
        <f t="shared" si="1472"/>
        <v>772380*1</v>
      </c>
      <c r="C987"/>
      <c r="D987" s="42" t="s">
        <v>1110</v>
      </c>
      <c r="E987" s="187"/>
      <c r="F987" s="340" t="s">
        <v>2557</v>
      </c>
      <c r="G987" s="226">
        <v>50</v>
      </c>
      <c r="H987" s="310"/>
      <c r="I987" s="417"/>
      <c r="J987" s="417"/>
      <c r="K987" s="38" t="s">
        <v>2604</v>
      </c>
      <c r="L987" s="63" t="s">
        <v>2618</v>
      </c>
      <c r="M987" s="16"/>
      <c r="N987" s="38"/>
      <c r="O987" s="38" t="s">
        <v>5</v>
      </c>
      <c r="P987" s="38">
        <v>40</v>
      </c>
      <c r="Q987" s="38">
        <v>40</v>
      </c>
      <c r="R987" t="str">
        <f>CONCATENATE(Tableau1[[#This Row],[LONGUEUR UNITE]],"X",Tableau1[[#This Row],[LARGEUR UNITE]])</f>
        <v>40X40</v>
      </c>
      <c r="S987" s="16" t="s">
        <v>2064</v>
      </c>
      <c r="T987" s="16"/>
      <c r="U987" s="63" t="s">
        <v>2231</v>
      </c>
      <c r="V987" s="171" t="s">
        <v>5</v>
      </c>
      <c r="W987" s="171" t="s">
        <v>2104</v>
      </c>
      <c r="X987" s="45" t="s">
        <v>2248</v>
      </c>
      <c r="Y987" s="26" t="s">
        <v>639</v>
      </c>
      <c r="Z987" s="18">
        <v>5</v>
      </c>
      <c r="AA987" s="92">
        <v>250</v>
      </c>
      <c r="AB987" s="271">
        <v>10</v>
      </c>
      <c r="AC987" s="271">
        <v>4</v>
      </c>
      <c r="AD987" s="271">
        <v>40</v>
      </c>
      <c r="AE987" s="278">
        <f t="shared" si="1473"/>
        <v>15.657400000000001</v>
      </c>
      <c r="AF987" s="268">
        <v>78.287000000000006</v>
      </c>
      <c r="AG987" s="278">
        <f t="shared" si="1474"/>
        <v>313.14800000000002</v>
      </c>
      <c r="AH987" s="404">
        <v>1</v>
      </c>
      <c r="AI987" s="404">
        <f t="shared" si="1475"/>
        <v>2.5000000000000001E-2</v>
      </c>
      <c r="AJ987" s="727">
        <v>0.75608099999999989</v>
      </c>
      <c r="AK987" s="88">
        <f t="shared" si="1476"/>
        <v>3.8191373506000019</v>
      </c>
      <c r="AL987" s="88">
        <f t="shared" si="1477"/>
        <v>19.09568675300001</v>
      </c>
      <c r="AM987" s="88">
        <f t="shared" si="1478"/>
        <v>76.382747012000038</v>
      </c>
      <c r="AN987" t="s">
        <v>2826</v>
      </c>
      <c r="AO987" s="1055" t="s">
        <v>2728</v>
      </c>
    </row>
    <row r="988" spans="1:41" s="66" customFormat="1" ht="19.5" customHeight="1" thickBot="1">
      <c r="A988" s="744" t="s">
        <v>754</v>
      </c>
      <c r="B988" t="str">
        <f t="shared" ref="B988" si="1570">+CONCATENATE(A988,"*",AH988)</f>
        <v>772380*30</v>
      </c>
      <c r="C988"/>
      <c r="D988" s="42" t="s">
        <v>1110</v>
      </c>
      <c r="E988" s="187"/>
      <c r="F988" s="340" t="s">
        <v>2557</v>
      </c>
      <c r="G988" s="226">
        <v>50</v>
      </c>
      <c r="H988" s="310"/>
      <c r="I988" s="417"/>
      <c r="J988" s="417"/>
      <c r="K988" s="38" t="s">
        <v>2604</v>
      </c>
      <c r="L988" s="63" t="s">
        <v>2618</v>
      </c>
      <c r="M988" s="16"/>
      <c r="N988" s="38"/>
      <c r="O988" s="38" t="s">
        <v>5</v>
      </c>
      <c r="P988" s="38">
        <v>40</v>
      </c>
      <c r="Q988" s="38">
        <v>40</v>
      </c>
      <c r="R988" t="str">
        <f>CONCATENATE(Tableau1[[#This Row],[LONGUEUR UNITE]],"X",Tableau1[[#This Row],[LARGEUR UNITE]])</f>
        <v>40X40</v>
      </c>
      <c r="S988" s="16" t="s">
        <v>2064</v>
      </c>
      <c r="T988" s="16"/>
      <c r="U988" s="63" t="s">
        <v>2231</v>
      </c>
      <c r="V988" s="171" t="s">
        <v>5</v>
      </c>
      <c r="W988" s="171" t="s">
        <v>2104</v>
      </c>
      <c r="X988" s="45" t="s">
        <v>2248</v>
      </c>
      <c r="Y988" s="26" t="s">
        <v>639</v>
      </c>
      <c r="Z988" s="18">
        <v>5</v>
      </c>
      <c r="AA988" s="92">
        <v>250</v>
      </c>
      <c r="AB988" s="271">
        <v>10</v>
      </c>
      <c r="AC988" s="271">
        <v>4</v>
      </c>
      <c r="AD988" s="271">
        <v>40</v>
      </c>
      <c r="AE988" s="278">
        <f t="shared" ref="AE988" si="1571">AF988/Z988</f>
        <v>15.657400000000001</v>
      </c>
      <c r="AF988" s="268">
        <v>78.287000000000006</v>
      </c>
      <c r="AG988" s="278">
        <f t="shared" si="1474"/>
        <v>313.14800000000002</v>
      </c>
      <c r="AH988" s="404">
        <v>30</v>
      </c>
      <c r="AI988" s="404">
        <f t="shared" si="1475"/>
        <v>0.75</v>
      </c>
      <c r="AJ988" s="727">
        <v>0.78115099999999993</v>
      </c>
      <c r="AK988" s="88">
        <f t="shared" si="1476"/>
        <v>3.4266063326000009</v>
      </c>
      <c r="AL988" s="88">
        <f t="shared" si="1477"/>
        <v>17.133031663000004</v>
      </c>
      <c r="AM988" s="88">
        <f t="shared" si="1478"/>
        <v>68.532126652000017</v>
      </c>
      <c r="AN988" t="s">
        <v>2826</v>
      </c>
      <c r="AO988" s="1055" t="s">
        <v>2728</v>
      </c>
    </row>
    <row r="989" spans="1:41" s="66" customFormat="1" ht="19.5" customHeight="1" thickBot="1">
      <c r="A989" s="744" t="s">
        <v>754</v>
      </c>
      <c r="B989" t="str">
        <f t="shared" ref="B989" si="1572">+CONCATENATE(A989,"*",AH989)</f>
        <v>772380*90</v>
      </c>
      <c r="C989"/>
      <c r="D989" s="42" t="s">
        <v>1110</v>
      </c>
      <c r="E989" s="187"/>
      <c r="F989" s="340" t="s">
        <v>2557</v>
      </c>
      <c r="G989" s="226">
        <v>50</v>
      </c>
      <c r="H989" s="310"/>
      <c r="I989" s="417"/>
      <c r="J989" s="417"/>
      <c r="K989" s="38" t="s">
        <v>2604</v>
      </c>
      <c r="L989" s="63" t="s">
        <v>2618</v>
      </c>
      <c r="M989" s="16"/>
      <c r="N989" s="38"/>
      <c r="O989" s="38" t="s">
        <v>5</v>
      </c>
      <c r="P989" s="38">
        <v>40</v>
      </c>
      <c r="Q989" s="38">
        <v>40</v>
      </c>
      <c r="R989" t="str">
        <f>CONCATENATE(Tableau1[[#This Row],[LONGUEUR UNITE]],"X",Tableau1[[#This Row],[LARGEUR UNITE]])</f>
        <v>40X40</v>
      </c>
      <c r="S989" s="16" t="s">
        <v>2064</v>
      </c>
      <c r="T989" s="16"/>
      <c r="U989" s="63" t="s">
        <v>2231</v>
      </c>
      <c r="V989" s="171" t="s">
        <v>5</v>
      </c>
      <c r="W989" s="171" t="s">
        <v>2104</v>
      </c>
      <c r="X989" s="45" t="s">
        <v>2248</v>
      </c>
      <c r="Y989" s="26" t="s">
        <v>639</v>
      </c>
      <c r="Z989" s="18">
        <v>5</v>
      </c>
      <c r="AA989" s="92">
        <v>250</v>
      </c>
      <c r="AB989" s="271">
        <v>10</v>
      </c>
      <c r="AC989" s="271">
        <v>4</v>
      </c>
      <c r="AD989" s="271">
        <v>40</v>
      </c>
      <c r="AE989" s="278">
        <f t="shared" ref="AE989" si="1573">AF989/Z989</f>
        <v>15.657400000000001</v>
      </c>
      <c r="AF989" s="268">
        <v>78.287000000000006</v>
      </c>
      <c r="AG989" s="278">
        <f t="shared" si="1474"/>
        <v>313.14800000000002</v>
      </c>
      <c r="AH989" s="404">
        <v>90</v>
      </c>
      <c r="AI989" s="404">
        <f t="shared" si="1475"/>
        <v>2.25</v>
      </c>
      <c r="AJ989" s="727">
        <v>0.7964718999999999</v>
      </c>
      <c r="AK989" s="88">
        <f t="shared" si="1476"/>
        <v>3.1867208729400018</v>
      </c>
      <c r="AL989" s="88">
        <f t="shared" si="1477"/>
        <v>15.93360436470001</v>
      </c>
      <c r="AM989" s="88">
        <f t="shared" si="1478"/>
        <v>63.734417458800039</v>
      </c>
      <c r="AN989" t="s">
        <v>2826</v>
      </c>
      <c r="AO989" s="1055" t="s">
        <v>2728</v>
      </c>
    </row>
    <row r="990" spans="1:41" s="66" customFormat="1" ht="19.5" customHeight="1" thickBot="1">
      <c r="A990" s="744" t="s">
        <v>754</v>
      </c>
      <c r="B990" t="str">
        <f t="shared" ref="B990" si="1574">+CONCATENATE(A990,"*",AH990)</f>
        <v>772380*180</v>
      </c>
      <c r="C990"/>
      <c r="D990" s="42" t="s">
        <v>1110</v>
      </c>
      <c r="E990" s="187"/>
      <c r="F990" s="340" t="s">
        <v>2557</v>
      </c>
      <c r="G990" s="226">
        <v>50</v>
      </c>
      <c r="H990" s="310"/>
      <c r="I990" s="417"/>
      <c r="J990" s="417"/>
      <c r="K990" s="38" t="s">
        <v>2604</v>
      </c>
      <c r="L990" s="63" t="s">
        <v>2618</v>
      </c>
      <c r="M990" s="16"/>
      <c r="N990" s="38"/>
      <c r="O990" s="38" t="s">
        <v>5</v>
      </c>
      <c r="P990" s="38">
        <v>40</v>
      </c>
      <c r="Q990" s="38">
        <v>40</v>
      </c>
      <c r="R990" t="str">
        <f>CONCATENATE(Tableau1[[#This Row],[LONGUEUR UNITE]],"X",Tableau1[[#This Row],[LARGEUR UNITE]])</f>
        <v>40X40</v>
      </c>
      <c r="S990" s="16" t="s">
        <v>2064</v>
      </c>
      <c r="T990" s="16"/>
      <c r="U990" s="63" t="s">
        <v>2231</v>
      </c>
      <c r="V990" s="171" t="s">
        <v>5</v>
      </c>
      <c r="W990" s="171" t="s">
        <v>2104</v>
      </c>
      <c r="X990" s="45" t="s">
        <v>2248</v>
      </c>
      <c r="Y990" s="26" t="s">
        <v>639</v>
      </c>
      <c r="Z990" s="18">
        <v>5</v>
      </c>
      <c r="AA990" s="92">
        <v>250</v>
      </c>
      <c r="AB990" s="271">
        <v>10</v>
      </c>
      <c r="AC990" s="271">
        <v>4</v>
      </c>
      <c r="AD990" s="271">
        <v>40</v>
      </c>
      <c r="AE990" s="278">
        <f t="shared" ref="AE990" si="1575">AF990/Z990</f>
        <v>15.657400000000001</v>
      </c>
      <c r="AF990" s="268">
        <v>78.287000000000006</v>
      </c>
      <c r="AG990" s="278">
        <f t="shared" si="1474"/>
        <v>313.14800000000002</v>
      </c>
      <c r="AH990" s="404">
        <v>180</v>
      </c>
      <c r="AI990" s="404">
        <f t="shared" si="1475"/>
        <v>4.5</v>
      </c>
      <c r="AJ990" s="727">
        <v>0.79866110000000001</v>
      </c>
      <c r="AK990" s="88">
        <f t="shared" si="1476"/>
        <v>3.1524436928599995</v>
      </c>
      <c r="AL990" s="88">
        <f t="shared" si="1477"/>
        <v>15.762218464299998</v>
      </c>
      <c r="AM990" s="88">
        <f t="shared" si="1478"/>
        <v>63.0488738572</v>
      </c>
      <c r="AN990" t="s">
        <v>2826</v>
      </c>
      <c r="AO990" s="1055" t="s">
        <v>2728</v>
      </c>
    </row>
    <row r="991" spans="1:41" s="66" customFormat="1" ht="19.5" customHeight="1" thickBot="1">
      <c r="A991" s="744" t="s">
        <v>2601</v>
      </c>
      <c r="B991" t="str">
        <f t="shared" ref="B991" si="1576">+CONCATENATE(A991,"*",AH991)</f>
        <v>772005*1</v>
      </c>
      <c r="C991"/>
      <c r="D991" s="42" t="s">
        <v>1110</v>
      </c>
      <c r="E991" s="187"/>
      <c r="F991" s="340"/>
      <c r="G991" s="226">
        <v>50</v>
      </c>
      <c r="H991" s="310"/>
      <c r="I991" s="417"/>
      <c r="J991" s="417"/>
      <c r="K991" s="38" t="s">
        <v>2604</v>
      </c>
      <c r="L991" s="63" t="s">
        <v>2618</v>
      </c>
      <c r="M991" s="16"/>
      <c r="N991" s="38"/>
      <c r="O991" s="38" t="s">
        <v>5</v>
      </c>
      <c r="P991" s="38">
        <v>40</v>
      </c>
      <c r="Q991" s="38">
        <v>40</v>
      </c>
      <c r="R991" t="str">
        <f>CONCATENATE(Tableau1[[#This Row],[LONGUEUR UNITE]],"X",Tableau1[[#This Row],[LARGEUR UNITE]])</f>
        <v>40X40</v>
      </c>
      <c r="S991" s="16" t="s">
        <v>2064</v>
      </c>
      <c r="T991" s="16"/>
      <c r="U991" s="63" t="s">
        <v>2231</v>
      </c>
      <c r="V991" s="171" t="s">
        <v>5</v>
      </c>
      <c r="W991" s="171" t="s">
        <v>2104</v>
      </c>
      <c r="X991" s="45" t="s">
        <v>2248</v>
      </c>
      <c r="Y991" s="26" t="s">
        <v>639</v>
      </c>
      <c r="Z991" s="18">
        <v>10</v>
      </c>
      <c r="AA991" s="92">
        <v>500</v>
      </c>
      <c r="AB991" s="271">
        <v>6</v>
      </c>
      <c r="AC991" s="271">
        <v>8</v>
      </c>
      <c r="AD991" s="271">
        <v>48</v>
      </c>
      <c r="AE991" s="278">
        <f t="shared" ref="AE991" si="1577">AF991/Z991</f>
        <v>15.657</v>
      </c>
      <c r="AF991" s="268">
        <v>156.57</v>
      </c>
      <c r="AG991" s="278">
        <f t="shared" si="1474"/>
        <v>313.14</v>
      </c>
      <c r="AH991" s="404">
        <v>1</v>
      </c>
      <c r="AI991" s="404">
        <f t="shared" si="1475"/>
        <v>2.0833333333333332E-2</v>
      </c>
      <c r="AJ991" s="727">
        <v>0.75608099999999989</v>
      </c>
      <c r="AK991" s="88">
        <f t="shared" si="1476"/>
        <v>3.8190397830000009</v>
      </c>
      <c r="AL991" s="88">
        <f t="shared" si="1477"/>
        <v>38.190397830000009</v>
      </c>
      <c r="AM991" s="88">
        <f t="shared" si="1478"/>
        <v>76.380795660000018</v>
      </c>
      <c r="AN991" t="s">
        <v>2826</v>
      </c>
      <c r="AO991" s="1055" t="s">
        <v>2728</v>
      </c>
    </row>
    <row r="992" spans="1:41" s="276" customFormat="1" ht="19.5" customHeight="1" thickBot="1">
      <c r="A992" s="744" t="s">
        <v>2601</v>
      </c>
      <c r="B992" t="str">
        <f t="shared" ref="B992" si="1578">+CONCATENATE(A992,"*",AH992)</f>
        <v>772005*30</v>
      </c>
      <c r="C992"/>
      <c r="D992" s="42" t="s">
        <v>1110</v>
      </c>
      <c r="E992" s="187"/>
      <c r="F992" s="340"/>
      <c r="G992" s="226">
        <v>50</v>
      </c>
      <c r="H992" s="310"/>
      <c r="I992" s="417"/>
      <c r="J992" s="417"/>
      <c r="K992" s="38" t="s">
        <v>2604</v>
      </c>
      <c r="L992" s="63" t="s">
        <v>2618</v>
      </c>
      <c r="M992" s="16"/>
      <c r="N992" s="38"/>
      <c r="O992" s="38" t="s">
        <v>5</v>
      </c>
      <c r="P992" s="38">
        <v>40</v>
      </c>
      <c r="Q992" s="38">
        <v>40</v>
      </c>
      <c r="R992" t="str">
        <f>CONCATENATE(Tableau1[[#This Row],[LONGUEUR UNITE]],"X",Tableau1[[#This Row],[LARGEUR UNITE]])</f>
        <v>40X40</v>
      </c>
      <c r="S992" s="16" t="s">
        <v>2064</v>
      </c>
      <c r="T992" s="16"/>
      <c r="U992" s="63" t="s">
        <v>2231</v>
      </c>
      <c r="V992" s="171" t="s">
        <v>5</v>
      </c>
      <c r="W992" s="171" t="s">
        <v>2104</v>
      </c>
      <c r="X992" s="45" t="s">
        <v>2248</v>
      </c>
      <c r="Y992" s="26" t="s">
        <v>639</v>
      </c>
      <c r="Z992" s="18">
        <v>10</v>
      </c>
      <c r="AA992" s="92">
        <v>500</v>
      </c>
      <c r="AB992" s="271">
        <v>6</v>
      </c>
      <c r="AC992" s="271">
        <v>8</v>
      </c>
      <c r="AD992" s="271">
        <v>48</v>
      </c>
      <c r="AE992" s="278">
        <f t="shared" ref="AE992" si="1579">AF992/Z992</f>
        <v>15.657</v>
      </c>
      <c r="AF992" s="268">
        <v>156.57</v>
      </c>
      <c r="AG992" s="278">
        <f t="shared" si="1474"/>
        <v>313.14</v>
      </c>
      <c r="AH992" s="404">
        <v>30</v>
      </c>
      <c r="AI992" s="404">
        <f t="shared" si="1475"/>
        <v>0.625</v>
      </c>
      <c r="AJ992" s="727">
        <v>0.78115099999999993</v>
      </c>
      <c r="AK992" s="88">
        <f t="shared" si="1476"/>
        <v>3.426518793000001</v>
      </c>
      <c r="AL992" s="88">
        <f t="shared" si="1477"/>
        <v>34.26518793000001</v>
      </c>
      <c r="AM992" s="88">
        <f t="shared" si="1478"/>
        <v>68.530375860000021</v>
      </c>
      <c r="AN992" t="s">
        <v>2826</v>
      </c>
      <c r="AO992" s="1060" t="s">
        <v>2728</v>
      </c>
    </row>
    <row r="993" spans="1:41" s="276" customFormat="1" ht="19.5" customHeight="1" thickBot="1">
      <c r="A993" s="744" t="s">
        <v>2601</v>
      </c>
      <c r="B993" t="str">
        <f t="shared" ref="B993" si="1580">+CONCATENATE(A993,"*",AH993)</f>
        <v>772005*90</v>
      </c>
      <c r="C993"/>
      <c r="D993" s="42" t="s">
        <v>1110</v>
      </c>
      <c r="E993" s="187"/>
      <c r="F993" s="340"/>
      <c r="G993" s="226">
        <v>50</v>
      </c>
      <c r="H993" s="310"/>
      <c r="I993" s="417"/>
      <c r="J993" s="417"/>
      <c r="K993" s="38" t="s">
        <v>2604</v>
      </c>
      <c r="L993" s="63" t="s">
        <v>2618</v>
      </c>
      <c r="M993" s="16"/>
      <c r="N993" s="38"/>
      <c r="O993" s="38" t="s">
        <v>5</v>
      </c>
      <c r="P993" s="38">
        <v>40</v>
      </c>
      <c r="Q993" s="38">
        <v>40</v>
      </c>
      <c r="R993" t="str">
        <f>CONCATENATE(Tableau1[[#This Row],[LONGUEUR UNITE]],"X",Tableau1[[#This Row],[LARGEUR UNITE]])</f>
        <v>40X40</v>
      </c>
      <c r="S993" s="16" t="s">
        <v>2064</v>
      </c>
      <c r="T993" s="16"/>
      <c r="U993" s="63" t="s">
        <v>2231</v>
      </c>
      <c r="V993" s="171" t="s">
        <v>5</v>
      </c>
      <c r="W993" s="171" t="s">
        <v>2104</v>
      </c>
      <c r="X993" s="45" t="s">
        <v>2248</v>
      </c>
      <c r="Y993" s="26" t="s">
        <v>639</v>
      </c>
      <c r="Z993" s="18">
        <v>10</v>
      </c>
      <c r="AA993" s="92">
        <v>500</v>
      </c>
      <c r="AB993" s="271">
        <v>6</v>
      </c>
      <c r="AC993" s="271">
        <v>8</v>
      </c>
      <c r="AD993" s="271">
        <v>48</v>
      </c>
      <c r="AE993" s="278">
        <f t="shared" ref="AE993" si="1581">AF993/Z993</f>
        <v>15.657</v>
      </c>
      <c r="AF993" s="268">
        <v>156.57</v>
      </c>
      <c r="AG993" s="278">
        <f t="shared" si="1474"/>
        <v>313.14</v>
      </c>
      <c r="AH993" s="404">
        <v>90</v>
      </c>
      <c r="AI993" s="404">
        <f t="shared" si="1475"/>
        <v>1.875</v>
      </c>
      <c r="AJ993" s="727">
        <v>0.7964718999999999</v>
      </c>
      <c r="AK993" s="88">
        <f t="shared" si="1476"/>
        <v>3.1866394617000013</v>
      </c>
      <c r="AL993" s="88">
        <f t="shared" si="1477"/>
        <v>31.866394617000012</v>
      </c>
      <c r="AM993" s="88">
        <f t="shared" si="1478"/>
        <v>63.732789234000023</v>
      </c>
      <c r="AN993" t="s">
        <v>2826</v>
      </c>
      <c r="AO993" s="1060" t="s">
        <v>2728</v>
      </c>
    </row>
    <row r="994" spans="1:41" s="276" customFormat="1" ht="19.5" customHeight="1" thickBot="1">
      <c r="A994" s="744" t="s">
        <v>2601</v>
      </c>
      <c r="B994" t="str">
        <f t="shared" ref="B994" si="1582">+CONCATENATE(A994,"*",AH994)</f>
        <v>772005*180</v>
      </c>
      <c r="C994"/>
      <c r="D994" s="42" t="s">
        <v>1110</v>
      </c>
      <c r="E994" s="187"/>
      <c r="F994" s="340"/>
      <c r="G994" s="226">
        <v>50</v>
      </c>
      <c r="H994" s="310"/>
      <c r="I994" s="417"/>
      <c r="J994" s="417"/>
      <c r="K994" s="38" t="s">
        <v>2604</v>
      </c>
      <c r="L994" s="63" t="s">
        <v>2618</v>
      </c>
      <c r="M994" s="16"/>
      <c r="N994" s="38"/>
      <c r="O994" s="38" t="s">
        <v>5</v>
      </c>
      <c r="P994" s="38">
        <v>40</v>
      </c>
      <c r="Q994" s="38">
        <v>40</v>
      </c>
      <c r="R994" t="str">
        <f>CONCATENATE(Tableau1[[#This Row],[LONGUEUR UNITE]],"X",Tableau1[[#This Row],[LARGEUR UNITE]])</f>
        <v>40X40</v>
      </c>
      <c r="S994" s="16" t="s">
        <v>2064</v>
      </c>
      <c r="T994" s="16"/>
      <c r="U994" s="63" t="s">
        <v>2231</v>
      </c>
      <c r="V994" s="171" t="s">
        <v>5</v>
      </c>
      <c r="W994" s="171" t="s">
        <v>2104</v>
      </c>
      <c r="X994" s="45" t="s">
        <v>2248</v>
      </c>
      <c r="Y994" s="26" t="s">
        <v>639</v>
      </c>
      <c r="Z994" s="18">
        <v>10</v>
      </c>
      <c r="AA994" s="92">
        <v>500</v>
      </c>
      <c r="AB994" s="271">
        <v>6</v>
      </c>
      <c r="AC994" s="271">
        <v>8</v>
      </c>
      <c r="AD994" s="271">
        <v>48</v>
      </c>
      <c r="AE994" s="278">
        <f t="shared" ref="AE994" si="1583">AF994/Z994</f>
        <v>15.657</v>
      </c>
      <c r="AF994" s="268">
        <v>156.57</v>
      </c>
      <c r="AG994" s="278">
        <f t="shared" si="1474"/>
        <v>313.14</v>
      </c>
      <c r="AH994" s="404">
        <v>180</v>
      </c>
      <c r="AI994" s="404">
        <f t="shared" si="1475"/>
        <v>3.75</v>
      </c>
      <c r="AJ994" s="727">
        <v>0.79866110000000001</v>
      </c>
      <c r="AK994" s="88">
        <f t="shared" si="1476"/>
        <v>3.1523631573000004</v>
      </c>
      <c r="AL994" s="88">
        <f t="shared" si="1477"/>
        <v>31.523631573000003</v>
      </c>
      <c r="AM994" s="88">
        <f t="shared" si="1478"/>
        <v>63.047263146000013</v>
      </c>
      <c r="AN994" t="s">
        <v>2826</v>
      </c>
      <c r="AO994" s="1060" t="s">
        <v>2728</v>
      </c>
    </row>
    <row r="995" spans="1:41" s="5" customFormat="1" ht="30" customHeight="1">
      <c r="A995" s="773"/>
      <c r="B995"/>
      <c r="C995"/>
      <c r="D995" s="187"/>
      <c r="E995" s="189"/>
      <c r="F995" s="453"/>
      <c r="G995" s="223"/>
      <c r="H995" s="310"/>
      <c r="I995" s="417"/>
      <c r="J995" s="417"/>
      <c r="K995"/>
      <c r="L995"/>
      <c r="M995"/>
      <c r="N995"/>
      <c r="O995"/>
      <c r="P995"/>
      <c r="Q995"/>
      <c r="R995"/>
      <c r="S995"/>
      <c r="T995"/>
      <c r="U995"/>
      <c r="V995"/>
      <c r="W995"/>
      <c r="X995"/>
      <c r="Y995"/>
      <c r="Z995" s="89"/>
      <c r="AA995" s="89"/>
      <c r="AB995" s="271"/>
      <c r="AC995" s="271"/>
      <c r="AD995" s="271"/>
      <c r="AE995" s="278"/>
      <c r="AF995"/>
      <c r="AG995" s="278"/>
      <c r="AH995" s="404"/>
      <c r="AI995" s="404"/>
      <c r="AJ995" s="727"/>
      <c r="AK995" s="88"/>
      <c r="AL995" s="88"/>
      <c r="AM995" s="88"/>
      <c r="AN995" s="66"/>
      <c r="AO995" s="1053"/>
    </row>
    <row r="996" spans="1:41" ht="31">
      <c r="A996" s="773"/>
      <c r="D996" s="187"/>
      <c r="F996" s="453"/>
      <c r="G996" s="223"/>
      <c r="H996" s="502" t="s">
        <v>2249</v>
      </c>
      <c r="I996" s="417"/>
      <c r="J996" s="417"/>
      <c r="K996" s="383"/>
      <c r="L996" s="384"/>
      <c r="M996" s="296"/>
      <c r="N996" s="89"/>
      <c r="Y996" s="439" t="s">
        <v>2250</v>
      </c>
      <c r="Z996" s="89"/>
      <c r="AA996" s="89"/>
      <c r="AB996" s="271"/>
      <c r="AC996" s="271"/>
      <c r="AD996" s="271"/>
      <c r="AE996" s="278"/>
      <c r="AF996"/>
      <c r="AG996" s="278"/>
      <c r="AH996" s="371"/>
      <c r="AI996" s="371"/>
      <c r="AJ996" s="727"/>
      <c r="AK996" s="88"/>
      <c r="AL996" s="728"/>
      <c r="AM996" s="88"/>
      <c r="AN996" s="5"/>
      <c r="AO996" s="88"/>
    </row>
    <row r="997" spans="1:41" ht="19.5" customHeight="1">
      <c r="A997" s="777"/>
      <c r="D997" s="186"/>
      <c r="E997" s="187"/>
      <c r="F997" s="503"/>
      <c r="G997" s="227"/>
      <c r="H997" s="304"/>
      <c r="I997" s="406"/>
      <c r="J997" s="406"/>
      <c r="K997" s="504"/>
      <c r="L997" s="505"/>
      <c r="M997" s="505"/>
      <c r="N997" s="506"/>
      <c r="O997" s="506"/>
      <c r="P997" s="506"/>
      <c r="Q997" s="506"/>
      <c r="R997" s="506"/>
      <c r="S997" s="506"/>
      <c r="T997" s="506"/>
      <c r="U997" s="506"/>
      <c r="V997" s="505"/>
      <c r="W997" s="505"/>
      <c r="X997" s="505"/>
      <c r="Y997" s="507"/>
      <c r="Z997" s="146"/>
      <c r="AA997" s="170"/>
      <c r="AB997" s="271"/>
      <c r="AC997" s="271"/>
      <c r="AD997" s="271"/>
      <c r="AE997" s="279"/>
      <c r="AF997"/>
      <c r="AG997" s="279"/>
      <c r="AH997" s="404"/>
      <c r="AI997" s="404"/>
      <c r="AJ997" s="88"/>
      <c r="AK997" s="88"/>
      <c r="AL997" s="88"/>
      <c r="AM997" s="88"/>
      <c r="AO997" s="88"/>
    </row>
    <row r="998" spans="1:41" ht="19.5" customHeight="1">
      <c r="A998" s="758" t="s">
        <v>755</v>
      </c>
      <c r="B998" t="str">
        <f>+CONCATENATE(A998,"*",AH998)</f>
        <v>742002*30</v>
      </c>
      <c r="D998" s="42" t="s">
        <v>1102</v>
      </c>
      <c r="F998" s="87"/>
      <c r="G998" s="226">
        <v>50</v>
      </c>
      <c r="H998" s="304"/>
      <c r="I998" s="406" t="s">
        <v>1904</v>
      </c>
      <c r="J998" s="417"/>
      <c r="K998" t="s">
        <v>2604</v>
      </c>
      <c r="L998" t="s">
        <v>2617</v>
      </c>
      <c r="M998" s="16"/>
      <c r="O998" t="s">
        <v>5</v>
      </c>
      <c r="P998">
        <v>40</v>
      </c>
      <c r="Q998">
        <v>40</v>
      </c>
      <c r="R998" t="str">
        <f>CONCATENATE(Tableau1[[#This Row],[LONGUEUR UNITE]],"X",Tableau1[[#This Row],[LARGEUR UNITE]])</f>
        <v>40X40</v>
      </c>
      <c r="S998" s="16" t="s">
        <v>2064</v>
      </c>
      <c r="T998" s="16"/>
      <c r="U998" t="s">
        <v>2231</v>
      </c>
      <c r="V998" t="s">
        <v>5</v>
      </c>
      <c r="W998" s="45" t="s">
        <v>2592</v>
      </c>
      <c r="X998" s="45"/>
      <c r="Y998" s="6" t="s">
        <v>702</v>
      </c>
      <c r="Z998" s="18">
        <v>16</v>
      </c>
      <c r="AA998" s="92">
        <v>800</v>
      </c>
      <c r="AB998" s="271">
        <v>6</v>
      </c>
      <c r="AC998" s="271">
        <v>5</v>
      </c>
      <c r="AD998" s="271">
        <v>30</v>
      </c>
      <c r="AE998" s="278">
        <f t="shared" ref="AE998" si="1584">AF998/Z998</f>
        <v>10.532187499999999</v>
      </c>
      <c r="AF998" s="268">
        <v>168.51499999999999</v>
      </c>
      <c r="AG998" s="278">
        <f t="shared" ref="AG998:AG1002" si="1585">AF998/AA998*1000</f>
        <v>210.64374999999998</v>
      </c>
      <c r="AH998" s="404">
        <v>30</v>
      </c>
      <c r="AI998" s="404">
        <f t="shared" ref="AI998:AI1002" si="1586">AH998/AD998</f>
        <v>1</v>
      </c>
      <c r="AJ998" s="727">
        <v>0.72497600000000006</v>
      </c>
      <c r="AK998" s="88">
        <f t="shared" ref="AK998:AK1002" si="1587">AL998/Z998</f>
        <v>2.8966043349999993</v>
      </c>
      <c r="AL998" s="88">
        <f t="shared" ref="AL998:AL1002" si="1588">AF998-(AF998*AJ998)</f>
        <v>46.345669359999988</v>
      </c>
      <c r="AM998" s="88">
        <f t="shared" ref="AM998:AM1002" si="1589">AL998/AA998*1000</f>
        <v>57.932086699999985</v>
      </c>
      <c r="AN998" t="s">
        <v>2826</v>
      </c>
      <c r="AO998" s="88" t="s">
        <v>2729</v>
      </c>
    </row>
    <row r="999" spans="1:41" ht="19.5" customHeight="1">
      <c r="A999" s="758" t="s">
        <v>755</v>
      </c>
      <c r="B999" t="str">
        <f>+CONCATENATE(A999,"*",AH999)</f>
        <v>742002*90</v>
      </c>
      <c r="D999" s="42" t="s">
        <v>1102</v>
      </c>
      <c r="F999" s="87"/>
      <c r="G999" s="226">
        <v>50</v>
      </c>
      <c r="H999" s="304"/>
      <c r="I999" s="406" t="s">
        <v>1904</v>
      </c>
      <c r="J999" s="417"/>
      <c r="K999" t="s">
        <v>2604</v>
      </c>
      <c r="L999" t="s">
        <v>2617</v>
      </c>
      <c r="M999" s="16"/>
      <c r="O999" t="s">
        <v>5</v>
      </c>
      <c r="P999">
        <v>40</v>
      </c>
      <c r="Q999">
        <v>40</v>
      </c>
      <c r="R999" t="str">
        <f>CONCATENATE(Tableau1[[#This Row],[LONGUEUR UNITE]],"X",Tableau1[[#This Row],[LARGEUR UNITE]])</f>
        <v>40X40</v>
      </c>
      <c r="S999" s="16" t="s">
        <v>2064</v>
      </c>
      <c r="T999" s="16"/>
      <c r="U999" t="s">
        <v>2231</v>
      </c>
      <c r="V999" t="s">
        <v>5</v>
      </c>
      <c r="W999" s="45" t="s">
        <v>2592</v>
      </c>
      <c r="X999" s="45"/>
      <c r="Y999" s="6" t="s">
        <v>702</v>
      </c>
      <c r="Z999" s="18">
        <v>16</v>
      </c>
      <c r="AA999" s="92">
        <v>800</v>
      </c>
      <c r="AB999" s="271">
        <v>6</v>
      </c>
      <c r="AC999" s="271">
        <v>5</v>
      </c>
      <c r="AD999" s="271">
        <v>30</v>
      </c>
      <c r="AE999" s="278">
        <f t="shared" ref="AE999" si="1590">AF999/Z999</f>
        <v>10.532187499999999</v>
      </c>
      <c r="AF999" s="268">
        <v>168.51499999999999</v>
      </c>
      <c r="AG999" s="278">
        <f t="shared" si="1585"/>
        <v>210.64374999999998</v>
      </c>
      <c r="AH999" s="404">
        <v>90</v>
      </c>
      <c r="AI999" s="404">
        <f t="shared" si="1586"/>
        <v>3</v>
      </c>
      <c r="AJ999" s="727">
        <v>0.73872699999999991</v>
      </c>
      <c r="AK999" s="88">
        <f t="shared" si="1587"/>
        <v>2.751776224687501</v>
      </c>
      <c r="AL999" s="88">
        <f t="shared" si="1588"/>
        <v>44.028419595000017</v>
      </c>
      <c r="AM999" s="88">
        <f t="shared" si="1589"/>
        <v>55.035524493750025</v>
      </c>
      <c r="AN999" t="s">
        <v>2826</v>
      </c>
      <c r="AO999" s="88" t="s">
        <v>2729</v>
      </c>
    </row>
    <row r="1000" spans="1:41" ht="19.5" customHeight="1">
      <c r="A1000" s="758" t="s">
        <v>755</v>
      </c>
      <c r="B1000" t="str">
        <f>+CONCATENATE(A1000,"*",AH1000)</f>
        <v>742002*180</v>
      </c>
      <c r="D1000" s="42" t="s">
        <v>1102</v>
      </c>
      <c r="F1000" s="87"/>
      <c r="G1000" s="226">
        <v>50</v>
      </c>
      <c r="H1000" s="304"/>
      <c r="I1000" s="406" t="s">
        <v>1904</v>
      </c>
      <c r="J1000" s="417"/>
      <c r="K1000" t="s">
        <v>2604</v>
      </c>
      <c r="L1000" t="s">
        <v>2617</v>
      </c>
      <c r="M1000" s="16"/>
      <c r="O1000" t="s">
        <v>5</v>
      </c>
      <c r="P1000">
        <v>40</v>
      </c>
      <c r="Q1000">
        <v>40</v>
      </c>
      <c r="R1000" t="str">
        <f>CONCATENATE(Tableau1[[#This Row],[LONGUEUR UNITE]],"X",Tableau1[[#This Row],[LARGEUR UNITE]])</f>
        <v>40X40</v>
      </c>
      <c r="S1000" s="16" t="s">
        <v>2064</v>
      </c>
      <c r="T1000" s="16"/>
      <c r="U1000" t="s">
        <v>2231</v>
      </c>
      <c r="V1000" t="s">
        <v>5</v>
      </c>
      <c r="W1000" s="45" t="s">
        <v>2592</v>
      </c>
      <c r="X1000" s="45"/>
      <c r="Y1000" s="6" t="s">
        <v>702</v>
      </c>
      <c r="Z1000" s="18">
        <v>16</v>
      </c>
      <c r="AA1000" s="92">
        <v>800</v>
      </c>
      <c r="AB1000" s="271">
        <v>6</v>
      </c>
      <c r="AC1000" s="271">
        <v>5</v>
      </c>
      <c r="AD1000" s="271">
        <v>30</v>
      </c>
      <c r="AE1000" s="278">
        <f t="shared" ref="AE1000" si="1591">AF1000/Z1000</f>
        <v>10.532187499999999</v>
      </c>
      <c r="AF1000" s="268">
        <v>168.51499999999999</v>
      </c>
      <c r="AG1000" s="278">
        <f t="shared" si="1585"/>
        <v>210.64374999999998</v>
      </c>
      <c r="AH1000" s="404">
        <v>180</v>
      </c>
      <c r="AI1000" s="404">
        <f t="shared" si="1586"/>
        <v>6</v>
      </c>
      <c r="AJ1000" s="727">
        <v>0.74422700000000008</v>
      </c>
      <c r="AK1000" s="88">
        <f t="shared" si="1587"/>
        <v>2.6938491934374991</v>
      </c>
      <c r="AL1000" s="88">
        <f t="shared" si="1588"/>
        <v>43.101587094999985</v>
      </c>
      <c r="AM1000" s="88">
        <f t="shared" si="1589"/>
        <v>53.876983868749981</v>
      </c>
      <c r="AN1000" t="s">
        <v>2826</v>
      </c>
      <c r="AO1000" s="88" t="s">
        <v>2729</v>
      </c>
    </row>
    <row r="1001" spans="1:41" ht="19.5" customHeight="1">
      <c r="A1001" s="758" t="s">
        <v>755</v>
      </c>
      <c r="B1001" t="str">
        <f>+CONCATENATE(A1001,"*",AH1001)</f>
        <v>742002*450</v>
      </c>
      <c r="D1001" s="42" t="s">
        <v>1102</v>
      </c>
      <c r="F1001" s="87"/>
      <c r="G1001" s="226">
        <v>50</v>
      </c>
      <c r="H1001" s="304"/>
      <c r="I1001" s="406" t="s">
        <v>1904</v>
      </c>
      <c r="J1001" s="417"/>
      <c r="K1001" t="s">
        <v>2604</v>
      </c>
      <c r="L1001" t="s">
        <v>2617</v>
      </c>
      <c r="M1001" s="16"/>
      <c r="O1001" t="s">
        <v>5</v>
      </c>
      <c r="P1001">
        <v>40</v>
      </c>
      <c r="Q1001">
        <v>40</v>
      </c>
      <c r="R1001" t="str">
        <f>CONCATENATE(Tableau1[[#This Row],[LONGUEUR UNITE]],"X",Tableau1[[#This Row],[LARGEUR UNITE]])</f>
        <v>40X40</v>
      </c>
      <c r="S1001" s="16" t="s">
        <v>2064</v>
      </c>
      <c r="T1001" s="16"/>
      <c r="U1001" t="s">
        <v>2231</v>
      </c>
      <c r="V1001" t="s">
        <v>5</v>
      </c>
      <c r="W1001" s="45" t="s">
        <v>2592</v>
      </c>
      <c r="X1001" s="45"/>
      <c r="Y1001" s="6" t="s">
        <v>702</v>
      </c>
      <c r="Z1001" s="18">
        <v>16</v>
      </c>
      <c r="AA1001" s="92">
        <v>800</v>
      </c>
      <c r="AB1001" s="271">
        <v>6</v>
      </c>
      <c r="AC1001" s="271">
        <v>5</v>
      </c>
      <c r="AD1001" s="271">
        <v>30</v>
      </c>
      <c r="AE1001" s="278">
        <f t="shared" ref="AE1001" si="1592">AF1001/Z1001</f>
        <v>10.532187499999999</v>
      </c>
      <c r="AF1001" s="268">
        <v>168.51499999999999</v>
      </c>
      <c r="AG1001" s="278">
        <f t="shared" si="1585"/>
        <v>210.64374999999998</v>
      </c>
      <c r="AH1001" s="404">
        <v>450</v>
      </c>
      <c r="AI1001" s="404">
        <f t="shared" si="1586"/>
        <v>15</v>
      </c>
      <c r="AJ1001" s="727">
        <v>0.746977</v>
      </c>
      <c r="AK1001" s="88">
        <f t="shared" si="1587"/>
        <v>2.6648856778124994</v>
      </c>
      <c r="AL1001" s="88">
        <f t="shared" si="1588"/>
        <v>42.638170844999991</v>
      </c>
      <c r="AM1001" s="88">
        <f t="shared" si="1589"/>
        <v>53.297713556249988</v>
      </c>
      <c r="AN1001" t="s">
        <v>2826</v>
      </c>
      <c r="AO1001" s="88" t="s">
        <v>2729</v>
      </c>
    </row>
    <row r="1002" spans="1:41" ht="19.5" customHeight="1">
      <c r="A1002" s="758" t="s">
        <v>755</v>
      </c>
      <c r="B1002" t="str">
        <f>+CONCATENATE(A1002,"*",AH1002)</f>
        <v>742002*990</v>
      </c>
      <c r="D1002" s="42" t="s">
        <v>1102</v>
      </c>
      <c r="F1002" s="87"/>
      <c r="G1002" s="226">
        <v>50</v>
      </c>
      <c r="H1002" s="304"/>
      <c r="I1002" s="406" t="s">
        <v>1904</v>
      </c>
      <c r="J1002" s="417"/>
      <c r="K1002" t="s">
        <v>2604</v>
      </c>
      <c r="L1002" t="s">
        <v>2617</v>
      </c>
      <c r="M1002" s="16"/>
      <c r="O1002" t="s">
        <v>5</v>
      </c>
      <c r="P1002">
        <v>40</v>
      </c>
      <c r="Q1002">
        <v>40</v>
      </c>
      <c r="R1002" t="str">
        <f>CONCATENATE(Tableau1[[#This Row],[LONGUEUR UNITE]],"X",Tableau1[[#This Row],[LARGEUR UNITE]])</f>
        <v>40X40</v>
      </c>
      <c r="S1002" s="16" t="s">
        <v>2064</v>
      </c>
      <c r="T1002" s="16"/>
      <c r="U1002" t="s">
        <v>2231</v>
      </c>
      <c r="V1002" t="s">
        <v>5</v>
      </c>
      <c r="W1002" s="45" t="s">
        <v>2592</v>
      </c>
      <c r="X1002" s="45"/>
      <c r="Y1002" s="6" t="s">
        <v>702</v>
      </c>
      <c r="Z1002" s="18">
        <v>16</v>
      </c>
      <c r="AA1002" s="92">
        <v>800</v>
      </c>
      <c r="AB1002" s="271">
        <v>6</v>
      </c>
      <c r="AC1002" s="271">
        <v>5</v>
      </c>
      <c r="AD1002" s="271">
        <v>30</v>
      </c>
      <c r="AE1002" s="278">
        <f t="shared" ref="AE1002" si="1593">AF1002/Z1002</f>
        <v>10.532187499999999</v>
      </c>
      <c r="AF1002" s="268">
        <v>168.51499999999999</v>
      </c>
      <c r="AG1002" s="278">
        <f t="shared" si="1585"/>
        <v>210.64374999999998</v>
      </c>
      <c r="AH1002" s="404">
        <v>990</v>
      </c>
      <c r="AI1002" s="404">
        <f t="shared" si="1586"/>
        <v>33</v>
      </c>
      <c r="AJ1002" s="727">
        <v>0.75247900000000001</v>
      </c>
      <c r="AK1002" s="88">
        <f t="shared" si="1587"/>
        <v>2.6069375821874994</v>
      </c>
      <c r="AL1002" s="88">
        <f t="shared" si="1588"/>
        <v>41.71100131499999</v>
      </c>
      <c r="AM1002" s="88">
        <f t="shared" si="1589"/>
        <v>52.138751643749991</v>
      </c>
      <c r="AN1002" t="s">
        <v>2826</v>
      </c>
      <c r="AO1002" s="88" t="s">
        <v>2729</v>
      </c>
    </row>
    <row r="1003" spans="1:41" ht="19.5" customHeight="1">
      <c r="A1003" s="757"/>
      <c r="D1003" s="187"/>
      <c r="F1003" s="87"/>
      <c r="G1003" s="223"/>
      <c r="H1003" s="310"/>
      <c r="I1003" s="417"/>
      <c r="J1003" s="417"/>
      <c r="Y1003" s="153"/>
      <c r="Z1003" s="161"/>
      <c r="AA1003" s="162"/>
      <c r="AB1003" s="271"/>
      <c r="AC1003" s="271"/>
      <c r="AD1003" s="271"/>
      <c r="AE1003" s="279"/>
      <c r="AF1003"/>
      <c r="AG1003" s="279"/>
      <c r="AH1003" s="404"/>
      <c r="AI1003" s="404"/>
      <c r="AJ1003" s="88"/>
      <c r="AK1003" s="88"/>
      <c r="AL1003" s="88"/>
      <c r="AM1003" s="88"/>
      <c r="AO1003" s="88"/>
    </row>
    <row r="1004" spans="1:41" ht="27" customHeight="1">
      <c r="A1004" s="774" t="s">
        <v>1320</v>
      </c>
      <c r="B1004" t="str">
        <f>+CONCATENATE(A1004,"*",AH1004)</f>
        <v>742151*48</v>
      </c>
      <c r="D1004" s="267" t="s">
        <v>1311</v>
      </c>
      <c r="E1004" s="1033"/>
      <c r="F1004"/>
      <c r="G1004" s="265">
        <v>50</v>
      </c>
      <c r="H1004" s="314"/>
      <c r="I1004" s="466" t="s">
        <v>1905</v>
      </c>
      <c r="J1004" s="417"/>
      <c r="K1004" t="s">
        <v>2604</v>
      </c>
      <c r="L1004" t="s">
        <v>2617</v>
      </c>
      <c r="M1004" s="16"/>
      <c r="O1004" t="s">
        <v>5</v>
      </c>
      <c r="P1004">
        <v>40</v>
      </c>
      <c r="Q1004">
        <v>40</v>
      </c>
      <c r="R1004" t="str">
        <f>CONCATENATE(Tableau1[[#This Row],[LONGUEUR UNITE]],"X",Tableau1[[#This Row],[LARGEUR UNITE]])</f>
        <v>40X40</v>
      </c>
      <c r="S1004" s="16" t="s">
        <v>2094</v>
      </c>
      <c r="T1004" s="16"/>
      <c r="U1004" t="s">
        <v>2231</v>
      </c>
      <c r="V1004" t="s">
        <v>5</v>
      </c>
      <c r="W1004" s="45" t="s">
        <v>2592</v>
      </c>
      <c r="X1004" s="45"/>
      <c r="Y1004" s="6" t="s">
        <v>2637</v>
      </c>
      <c r="Z1004" s="2">
        <v>10</v>
      </c>
      <c r="AA1004" s="2">
        <v>500</v>
      </c>
      <c r="AB1004" s="271">
        <v>6</v>
      </c>
      <c r="AC1004" s="271">
        <v>8</v>
      </c>
      <c r="AD1004" s="271">
        <v>48</v>
      </c>
      <c r="AE1004" s="278">
        <f t="shared" ref="AE1004" si="1594">AF1004/Z1004</f>
        <v>11.764900000000001</v>
      </c>
      <c r="AF1004" s="268">
        <v>117.649</v>
      </c>
      <c r="AG1004" s="278">
        <f t="shared" ref="AG1004:AG1008" si="1595">AF1004/AA1004*1000</f>
        <v>235.298</v>
      </c>
      <c r="AH1004" s="404">
        <v>48</v>
      </c>
      <c r="AI1004" s="404">
        <f t="shared" ref="AI1004:AI1008" si="1596">AH1004/AD1004</f>
        <v>1</v>
      </c>
      <c r="AJ1004" s="727">
        <v>0.72456199999999993</v>
      </c>
      <c r="AK1004" s="88">
        <f t="shared" ref="AK1004:AK1008" si="1597">AL1004/Z1004</f>
        <v>3.2405005262000004</v>
      </c>
      <c r="AL1004" s="88">
        <f t="shared" ref="AL1004:AL1008" si="1598">AF1004-(AF1004*AJ1004)</f>
        <v>32.405005262000003</v>
      </c>
      <c r="AM1004" s="88">
        <f t="shared" ref="AM1004:AM1008" si="1599">AL1004/AA1004*1000</f>
        <v>64.810010524000006</v>
      </c>
      <c r="AN1004" t="s">
        <v>2826</v>
      </c>
      <c r="AO1004" s="88" t="s">
        <v>2730</v>
      </c>
    </row>
    <row r="1005" spans="1:41" ht="27" customHeight="1">
      <c r="A1005" s="774" t="s">
        <v>1320</v>
      </c>
      <c r="B1005" t="str">
        <f>+CONCATENATE(A1005,"*",AH1005)</f>
        <v>742151*144</v>
      </c>
      <c r="D1005" s="267" t="s">
        <v>1311</v>
      </c>
      <c r="E1005" s="1033"/>
      <c r="F1005"/>
      <c r="G1005" s="265">
        <v>50</v>
      </c>
      <c r="H1005" s="314"/>
      <c r="I1005" s="466" t="s">
        <v>1905</v>
      </c>
      <c r="J1005" s="417"/>
      <c r="K1005" t="s">
        <v>2604</v>
      </c>
      <c r="L1005" t="s">
        <v>2617</v>
      </c>
      <c r="M1005" s="16"/>
      <c r="O1005" t="s">
        <v>5</v>
      </c>
      <c r="P1005">
        <v>40</v>
      </c>
      <c r="Q1005">
        <v>40</v>
      </c>
      <c r="R1005" t="str">
        <f>CONCATENATE(Tableau1[[#This Row],[LONGUEUR UNITE]],"X",Tableau1[[#This Row],[LARGEUR UNITE]])</f>
        <v>40X40</v>
      </c>
      <c r="S1005" s="16" t="s">
        <v>2094</v>
      </c>
      <c r="T1005" s="16"/>
      <c r="U1005" t="s">
        <v>2231</v>
      </c>
      <c r="V1005" t="s">
        <v>5</v>
      </c>
      <c r="W1005" s="45" t="s">
        <v>2592</v>
      </c>
      <c r="X1005" s="45"/>
      <c r="Y1005" s="6" t="s">
        <v>2637</v>
      </c>
      <c r="Z1005" s="2">
        <v>10</v>
      </c>
      <c r="AA1005" s="2">
        <v>500</v>
      </c>
      <c r="AB1005" s="271">
        <v>6</v>
      </c>
      <c r="AC1005" s="271">
        <v>8</v>
      </c>
      <c r="AD1005" s="271">
        <v>48</v>
      </c>
      <c r="AE1005" s="278">
        <f t="shared" ref="AE1005" si="1600">AF1005/Z1005</f>
        <v>11.764900000000001</v>
      </c>
      <c r="AF1005" s="268">
        <v>117.649</v>
      </c>
      <c r="AG1005" s="278">
        <f t="shared" si="1595"/>
        <v>235.298</v>
      </c>
      <c r="AH1005" s="404">
        <v>144</v>
      </c>
      <c r="AI1005" s="404">
        <f t="shared" si="1596"/>
        <v>3</v>
      </c>
      <c r="AJ1005" s="727">
        <v>0.74317300000000008</v>
      </c>
      <c r="AK1005" s="88">
        <f t="shared" si="1597"/>
        <v>3.021543972299999</v>
      </c>
      <c r="AL1005" s="88">
        <f t="shared" si="1598"/>
        <v>30.215439722999989</v>
      </c>
      <c r="AM1005" s="88">
        <f t="shared" si="1599"/>
        <v>60.430879445999977</v>
      </c>
      <c r="AN1005" t="s">
        <v>2826</v>
      </c>
      <c r="AO1005" s="88" t="s">
        <v>2730</v>
      </c>
    </row>
    <row r="1006" spans="1:41" ht="27" customHeight="1">
      <c r="A1006" s="774" t="s">
        <v>1320</v>
      </c>
      <c r="B1006" t="str">
        <f>+CONCATENATE(A1006,"*",AH1006)</f>
        <v>742151*288</v>
      </c>
      <c r="D1006" s="267" t="s">
        <v>1311</v>
      </c>
      <c r="E1006" s="1033"/>
      <c r="F1006"/>
      <c r="G1006" s="265">
        <v>50</v>
      </c>
      <c r="H1006" s="314"/>
      <c r="I1006" s="466" t="s">
        <v>1905</v>
      </c>
      <c r="J1006" s="417"/>
      <c r="K1006" t="s">
        <v>2604</v>
      </c>
      <c r="L1006" t="s">
        <v>2617</v>
      </c>
      <c r="M1006" s="16"/>
      <c r="O1006" t="s">
        <v>5</v>
      </c>
      <c r="P1006">
        <v>40</v>
      </c>
      <c r="Q1006">
        <v>40</v>
      </c>
      <c r="R1006" t="str">
        <f>CONCATENATE(Tableau1[[#This Row],[LONGUEUR UNITE]],"X",Tableau1[[#This Row],[LARGEUR UNITE]])</f>
        <v>40X40</v>
      </c>
      <c r="S1006" s="16" t="s">
        <v>2094</v>
      </c>
      <c r="T1006" s="16"/>
      <c r="U1006" t="s">
        <v>2231</v>
      </c>
      <c r="V1006" t="s">
        <v>5</v>
      </c>
      <c r="W1006" s="45" t="s">
        <v>2592</v>
      </c>
      <c r="X1006" s="45"/>
      <c r="Y1006" s="6" t="s">
        <v>2637</v>
      </c>
      <c r="Z1006" s="2">
        <v>10</v>
      </c>
      <c r="AA1006" s="2">
        <v>500</v>
      </c>
      <c r="AB1006" s="271">
        <v>6</v>
      </c>
      <c r="AC1006" s="271">
        <v>8</v>
      </c>
      <c r="AD1006" s="271">
        <v>48</v>
      </c>
      <c r="AE1006" s="278">
        <f t="shared" ref="AE1006" si="1601">AF1006/Z1006</f>
        <v>11.764900000000001</v>
      </c>
      <c r="AF1006" s="268">
        <v>117.649</v>
      </c>
      <c r="AG1006" s="278">
        <f t="shared" si="1595"/>
        <v>235.298</v>
      </c>
      <c r="AH1006" s="404">
        <v>288</v>
      </c>
      <c r="AI1006" s="404">
        <f t="shared" si="1596"/>
        <v>6</v>
      </c>
      <c r="AJ1006" s="727">
        <v>0.74689499999999998</v>
      </c>
      <c r="AK1006" s="88">
        <f t="shared" si="1597"/>
        <v>2.9777550145000005</v>
      </c>
      <c r="AL1006" s="88">
        <f t="shared" si="1598"/>
        <v>29.777550145000006</v>
      </c>
      <c r="AM1006" s="88">
        <f t="shared" si="1599"/>
        <v>59.555100290000013</v>
      </c>
      <c r="AN1006" t="s">
        <v>2826</v>
      </c>
      <c r="AO1006" s="88" t="s">
        <v>2730</v>
      </c>
    </row>
    <row r="1007" spans="1:41" ht="27" customHeight="1">
      <c r="A1007" s="774" t="s">
        <v>1320</v>
      </c>
      <c r="B1007" t="str">
        <f>+CONCATENATE(A1007,"*",AH1007)</f>
        <v>742151*720</v>
      </c>
      <c r="D1007" s="267" t="s">
        <v>1311</v>
      </c>
      <c r="E1007" s="1033"/>
      <c r="F1007"/>
      <c r="G1007" s="265">
        <v>50</v>
      </c>
      <c r="H1007" s="314"/>
      <c r="I1007" s="466" t="s">
        <v>1905</v>
      </c>
      <c r="J1007" s="417"/>
      <c r="K1007" t="s">
        <v>2604</v>
      </c>
      <c r="L1007" t="s">
        <v>2617</v>
      </c>
      <c r="M1007" s="16"/>
      <c r="O1007" t="s">
        <v>5</v>
      </c>
      <c r="P1007">
        <v>40</v>
      </c>
      <c r="Q1007">
        <v>40</v>
      </c>
      <c r="R1007" t="str">
        <f>CONCATENATE(Tableau1[[#This Row],[LONGUEUR UNITE]],"X",Tableau1[[#This Row],[LARGEUR UNITE]])</f>
        <v>40X40</v>
      </c>
      <c r="S1007" s="16" t="s">
        <v>2094</v>
      </c>
      <c r="T1007" s="16"/>
      <c r="U1007" t="s">
        <v>2231</v>
      </c>
      <c r="V1007" t="s">
        <v>5</v>
      </c>
      <c r="W1007" s="45" t="s">
        <v>2592</v>
      </c>
      <c r="X1007" s="45"/>
      <c r="Y1007" s="6" t="s">
        <v>2637</v>
      </c>
      <c r="Z1007" s="2">
        <v>10</v>
      </c>
      <c r="AA1007" s="2">
        <v>500</v>
      </c>
      <c r="AB1007" s="271">
        <v>6</v>
      </c>
      <c r="AC1007" s="271">
        <v>8</v>
      </c>
      <c r="AD1007" s="271">
        <v>48</v>
      </c>
      <c r="AE1007" s="278">
        <f t="shared" ref="AE1007" si="1602">AF1007/Z1007</f>
        <v>11.764900000000001</v>
      </c>
      <c r="AF1007" s="268">
        <v>117.649</v>
      </c>
      <c r="AG1007" s="278">
        <f t="shared" si="1595"/>
        <v>235.298</v>
      </c>
      <c r="AH1007" s="404">
        <v>720</v>
      </c>
      <c r="AI1007" s="404">
        <f t="shared" si="1596"/>
        <v>15</v>
      </c>
      <c r="AJ1007" s="727">
        <v>0.74752700000000005</v>
      </c>
      <c r="AK1007" s="88">
        <f t="shared" si="1597"/>
        <v>2.9703195976999992</v>
      </c>
      <c r="AL1007" s="88">
        <f t="shared" si="1598"/>
        <v>29.703195976999993</v>
      </c>
      <c r="AM1007" s="88">
        <f t="shared" si="1599"/>
        <v>59.406391953999986</v>
      </c>
      <c r="AN1007" t="s">
        <v>2826</v>
      </c>
      <c r="AO1007" s="88" t="s">
        <v>2730</v>
      </c>
    </row>
    <row r="1008" spans="1:41" ht="27" customHeight="1">
      <c r="A1008" s="774" t="s">
        <v>1320</v>
      </c>
      <c r="B1008" t="str">
        <f>+CONCATENATE(A1008,"*",AH1008)</f>
        <v>742151*1584</v>
      </c>
      <c r="D1008" s="267" t="s">
        <v>1311</v>
      </c>
      <c r="E1008" s="1033"/>
      <c r="F1008"/>
      <c r="G1008" s="265">
        <v>50</v>
      </c>
      <c r="H1008" s="314"/>
      <c r="I1008" s="466" t="s">
        <v>1905</v>
      </c>
      <c r="J1008" s="417"/>
      <c r="K1008" t="s">
        <v>2604</v>
      </c>
      <c r="L1008" t="s">
        <v>2617</v>
      </c>
      <c r="M1008" s="16"/>
      <c r="O1008" t="s">
        <v>5</v>
      </c>
      <c r="P1008">
        <v>40</v>
      </c>
      <c r="Q1008">
        <v>40</v>
      </c>
      <c r="R1008" t="str">
        <f>CONCATENATE(Tableau1[[#This Row],[LONGUEUR UNITE]],"X",Tableau1[[#This Row],[LARGEUR UNITE]])</f>
        <v>40X40</v>
      </c>
      <c r="S1008" s="16" t="s">
        <v>2094</v>
      </c>
      <c r="T1008" s="16"/>
      <c r="U1008" t="s">
        <v>2231</v>
      </c>
      <c r="V1008" t="s">
        <v>5</v>
      </c>
      <c r="W1008" s="45" t="s">
        <v>2592</v>
      </c>
      <c r="X1008" s="45"/>
      <c r="Y1008" s="6" t="s">
        <v>2637</v>
      </c>
      <c r="Z1008" s="2">
        <v>10</v>
      </c>
      <c r="AA1008" s="2">
        <v>500</v>
      </c>
      <c r="AB1008" s="271">
        <v>6</v>
      </c>
      <c r="AC1008" s="271">
        <v>8</v>
      </c>
      <c r="AD1008" s="271">
        <v>48</v>
      </c>
      <c r="AE1008" s="278">
        <f t="shared" ref="AE1008" si="1603">AF1008/Z1008</f>
        <v>11.764900000000001</v>
      </c>
      <c r="AF1008" s="268">
        <v>117.649</v>
      </c>
      <c r="AG1008" s="278">
        <f t="shared" si="1595"/>
        <v>235.298</v>
      </c>
      <c r="AH1008" s="404">
        <v>1584</v>
      </c>
      <c r="AI1008" s="404">
        <f t="shared" si="1596"/>
        <v>33</v>
      </c>
      <c r="AJ1008" s="727">
        <v>0.75247900000000001</v>
      </c>
      <c r="AK1008" s="88">
        <f t="shared" si="1597"/>
        <v>2.9120598128999999</v>
      </c>
      <c r="AL1008" s="88">
        <f t="shared" si="1598"/>
        <v>29.120598129000001</v>
      </c>
      <c r="AM1008" s="88">
        <f t="shared" si="1599"/>
        <v>58.241196258000002</v>
      </c>
      <c r="AN1008" t="s">
        <v>2826</v>
      </c>
      <c r="AO1008" s="88" t="s">
        <v>2730</v>
      </c>
    </row>
    <row r="1009" spans="1:41" ht="30" customHeight="1">
      <c r="A1009" s="778"/>
      <c r="D1009" s="187"/>
      <c r="F1009" s="458"/>
      <c r="G1009" s="223"/>
      <c r="H1009" s="310"/>
      <c r="I1009" s="417"/>
      <c r="J1009" s="417"/>
      <c r="K1009" s="5"/>
      <c r="L1009" s="5"/>
      <c r="M1009" s="5"/>
      <c r="N1009" s="276"/>
      <c r="O1009" s="276"/>
      <c r="P1009" s="276"/>
      <c r="Q1009" s="276"/>
      <c r="R1009" s="276"/>
      <c r="S1009" s="276"/>
      <c r="T1009" s="276"/>
      <c r="U1009" s="276"/>
      <c r="V1009" s="5"/>
      <c r="W1009" s="5"/>
      <c r="X1009" s="5"/>
      <c r="Y1009" s="508"/>
      <c r="Z1009" s="161"/>
      <c r="AA1009" s="162"/>
      <c r="AB1009" s="271"/>
      <c r="AC1009" s="271"/>
      <c r="AD1009" s="271"/>
      <c r="AE1009" s="279"/>
      <c r="AF1009"/>
      <c r="AG1009" s="279"/>
      <c r="AH1009" s="404"/>
      <c r="AI1009" s="404"/>
      <c r="AJ1009" s="88"/>
      <c r="AK1009" s="88"/>
      <c r="AL1009" s="88"/>
      <c r="AM1009" s="88"/>
      <c r="AO1009" s="88"/>
    </row>
    <row r="1010" spans="1:41" ht="31">
      <c r="A1010" s="779"/>
      <c r="D1010" s="191"/>
      <c r="E1010" s="191"/>
      <c r="F1010" s="473"/>
      <c r="G1010" s="230"/>
      <c r="H1010" s="509" t="s">
        <v>2251</v>
      </c>
      <c r="I1010" s="510"/>
      <c r="J1010" s="510"/>
      <c r="K1010" s="383"/>
      <c r="L1010" s="384"/>
      <c r="M1010" s="296"/>
      <c r="N1010" s="511"/>
      <c r="O1010" s="56"/>
      <c r="P1010" s="56"/>
      <c r="Q1010" s="56"/>
      <c r="R1010" s="56"/>
      <c r="S1010" s="56"/>
      <c r="T1010" s="56"/>
      <c r="U1010" s="56"/>
      <c r="V1010" s="56"/>
      <c r="W1010" s="56"/>
      <c r="Y1010" s="439" t="s">
        <v>2252</v>
      </c>
      <c r="Z1010" s="129"/>
      <c r="AA1010" s="129"/>
      <c r="AB1010" s="271"/>
      <c r="AC1010" s="271"/>
      <c r="AD1010" s="271"/>
      <c r="AF1010"/>
      <c r="AH1010" s="371"/>
      <c r="AI1010" s="371"/>
      <c r="AJ1010" s="727"/>
      <c r="AK1010" s="88"/>
      <c r="AL1010" s="728"/>
      <c r="AM1010" s="88"/>
      <c r="AO1010" s="88"/>
    </row>
    <row r="1011" spans="1:41" s="5" customFormat="1" ht="19.5" customHeight="1">
      <c r="A1011" s="780"/>
      <c r="B1011"/>
      <c r="C1011"/>
      <c r="D1011" s="186"/>
      <c r="E1011" s="187"/>
      <c r="F1011" s="418"/>
      <c r="G1011" s="227"/>
      <c r="H1011" s="304"/>
      <c r="I1011" s="406"/>
      <c r="J1011" s="406"/>
      <c r="K1011" s="51"/>
      <c r="L1011" s="52"/>
      <c r="M1011" s="52"/>
      <c r="N1011" s="50"/>
      <c r="O1011" s="50"/>
      <c r="P1011" s="50"/>
      <c r="Q1011" s="50"/>
      <c r="R1011" s="50"/>
      <c r="S1011" s="50"/>
      <c r="T1011" s="50"/>
      <c r="U1011" s="50"/>
      <c r="V1011" s="52"/>
      <c r="W1011" s="52"/>
      <c r="X1011" s="52"/>
      <c r="Y1011" s="53"/>
      <c r="Z1011" s="146"/>
      <c r="AA1011" s="170"/>
      <c r="AB1011" s="271"/>
      <c r="AC1011" s="271"/>
      <c r="AD1011" s="271"/>
      <c r="AE1011" s="88"/>
      <c r="AF1011"/>
      <c r="AG1011" s="88"/>
      <c r="AH1011" s="431"/>
      <c r="AI1011" s="431"/>
      <c r="AJ1011" s="88"/>
      <c r="AK1011" s="88"/>
      <c r="AL1011" s="88"/>
      <c r="AM1011" s="88"/>
      <c r="AN1011"/>
      <c r="AO1011" s="1053"/>
    </row>
    <row r="1012" spans="1:41" s="5" customFormat="1" ht="19.5" customHeight="1">
      <c r="A1012" s="779" t="s">
        <v>1303</v>
      </c>
      <c r="B1012" t="str">
        <f>+CONCATENATE(A1012,"*",AH1012)</f>
        <v>781030*1</v>
      </c>
      <c r="C1012"/>
      <c r="D1012" s="216" t="s">
        <v>1711</v>
      </c>
      <c r="E1012" s="216"/>
      <c r="F1012" s="340"/>
      <c r="G1012" s="985">
        <v>40</v>
      </c>
      <c r="H1012" s="986"/>
      <c r="I1012" s="987" t="s">
        <v>1906</v>
      </c>
      <c r="J1012" s="987"/>
      <c r="K1012" s="22" t="s">
        <v>2604</v>
      </c>
      <c r="L1012" s="222" t="s">
        <v>2619</v>
      </c>
      <c r="M1012" s="16"/>
      <c r="N1012" s="38"/>
      <c r="O1012" s="38" t="s">
        <v>5</v>
      </c>
      <c r="P1012" s="38">
        <v>20</v>
      </c>
      <c r="Q1012" s="38">
        <v>20</v>
      </c>
      <c r="R1012" t="str">
        <f>CONCATENATE(Tableau1[[#This Row],[LONGUEUR UNITE]],"X",Tableau1[[#This Row],[LARGEUR UNITE]])</f>
        <v>20X20</v>
      </c>
      <c r="S1012" s="16" t="s">
        <v>2064</v>
      </c>
      <c r="T1012" s="16"/>
      <c r="U1012" s="38" t="s">
        <v>2231</v>
      </c>
      <c r="V1012" s="38" t="s">
        <v>5</v>
      </c>
      <c r="W1012" s="45" t="s">
        <v>2592</v>
      </c>
      <c r="X1012" s="45"/>
      <c r="Y1012" s="26" t="s">
        <v>2253</v>
      </c>
      <c r="Z1012" s="221">
        <v>18</v>
      </c>
      <c r="AA1012" s="222">
        <v>720</v>
      </c>
      <c r="AB1012" s="271">
        <v>10</v>
      </c>
      <c r="AC1012" s="271">
        <v>5</v>
      </c>
      <c r="AD1012" s="271">
        <v>50</v>
      </c>
      <c r="AE1012" s="278">
        <f t="shared" ref="AE1012" si="1604">AF1012/Z1012</f>
        <v>3.9595000000000002</v>
      </c>
      <c r="AF1012" s="984">
        <v>71.271000000000001</v>
      </c>
      <c r="AG1012" s="278">
        <f t="shared" ref="AG1012" si="1605">AF1012/AA1012*1000</f>
        <v>98.987500000000011</v>
      </c>
      <c r="AH1012" s="404">
        <v>1</v>
      </c>
      <c r="AI1012" s="404">
        <f t="shared" ref="AI1012" si="1606">AH1012/AD1012</f>
        <v>0.02</v>
      </c>
      <c r="AJ1012" s="727">
        <v>0.72123599999999999</v>
      </c>
      <c r="AK1012" s="88">
        <f t="shared" ref="AK1012" si="1607">AL1012/Z1012</f>
        <v>1.1037660579999999</v>
      </c>
      <c r="AL1012" s="88">
        <f t="shared" ref="AL1012" si="1608">AF1012-(AF1012*AJ1012)</f>
        <v>19.867789043999998</v>
      </c>
      <c r="AM1012" s="88">
        <f t="shared" ref="AM1012" si="1609">AL1012/AA1012*1000</f>
        <v>27.594151449999995</v>
      </c>
      <c r="AN1012" t="s">
        <v>2826</v>
      </c>
      <c r="AO1012" s="1053" t="s">
        <v>2731</v>
      </c>
    </row>
    <row r="1013" spans="1:41" ht="19.5" customHeight="1">
      <c r="A1013" s="773"/>
      <c r="D1013" s="216"/>
      <c r="E1013" s="216"/>
      <c r="F1013" s="512"/>
      <c r="G1013" s="226"/>
      <c r="H1013" s="304"/>
      <c r="I1013" s="406"/>
      <c r="J1013" s="406"/>
      <c r="K1013" s="58"/>
      <c r="L1013" s="470"/>
      <c r="M1013" s="470"/>
      <c r="N1013" s="63"/>
      <c r="O1013" s="63"/>
      <c r="P1013" s="63"/>
      <c r="Q1013" s="63"/>
      <c r="R1013" s="63"/>
      <c r="S1013" s="63"/>
      <c r="T1013" s="63"/>
      <c r="U1013" s="63"/>
      <c r="V1013" s="64"/>
      <c r="W1013" s="3"/>
      <c r="X1013" s="3"/>
      <c r="Z1013" s="218"/>
      <c r="AA1013" s="217"/>
      <c r="AB1013" s="271"/>
      <c r="AC1013" s="271"/>
      <c r="AD1013" s="271"/>
      <c r="AE1013" s="282"/>
      <c r="AF1013"/>
      <c r="AG1013" s="282"/>
      <c r="AH1013" s="404"/>
      <c r="AI1013" s="404"/>
      <c r="AJ1013" s="88"/>
      <c r="AN1013" s="5"/>
      <c r="AO1013" s="88"/>
    </row>
    <row r="1014" spans="1:41" ht="19.5" customHeight="1">
      <c r="A1014" s="779" t="s">
        <v>1304</v>
      </c>
      <c r="B1014" t="str">
        <f>+CONCATENATE(A1014,"*",AH1014)</f>
        <v>781050*1</v>
      </c>
      <c r="D1014" s="216" t="s">
        <v>1712</v>
      </c>
      <c r="E1014" s="216"/>
      <c r="F1014" s="340"/>
      <c r="G1014" s="985">
        <v>40</v>
      </c>
      <c r="H1014" s="986"/>
      <c r="I1014" s="987" t="s">
        <v>2254</v>
      </c>
      <c r="J1014" s="987"/>
      <c r="K1014" s="22" t="s">
        <v>2604</v>
      </c>
      <c r="L1014" s="222" t="s">
        <v>2619</v>
      </c>
      <c r="M1014" s="16"/>
      <c r="N1014" s="38"/>
      <c r="O1014" s="38" t="s">
        <v>2071</v>
      </c>
      <c r="P1014" s="38">
        <v>20</v>
      </c>
      <c r="Q1014" s="38">
        <v>20</v>
      </c>
      <c r="R1014" t="str">
        <f>CONCATENATE(Tableau1[[#This Row],[LONGUEUR UNITE]],"X",Tableau1[[#This Row],[LARGEUR UNITE]])</f>
        <v>20X20</v>
      </c>
      <c r="S1014" s="16" t="s">
        <v>2064</v>
      </c>
      <c r="T1014" s="16"/>
      <c r="U1014" s="38" t="s">
        <v>2231</v>
      </c>
      <c r="V1014" s="38" t="s">
        <v>2255</v>
      </c>
      <c r="W1014" s="45" t="s">
        <v>2593</v>
      </c>
      <c r="X1014" s="45"/>
      <c r="Y1014" s="26" t="s">
        <v>2256</v>
      </c>
      <c r="Z1014" s="221">
        <v>18</v>
      </c>
      <c r="AA1014" s="222">
        <v>720</v>
      </c>
      <c r="AB1014" s="271">
        <v>10</v>
      </c>
      <c r="AC1014" s="271">
        <v>5</v>
      </c>
      <c r="AD1014" s="271">
        <v>50</v>
      </c>
      <c r="AE1014" s="278">
        <f t="shared" ref="AE1014" si="1610">AF1014/Z1014</f>
        <v>4.5113888888888889</v>
      </c>
      <c r="AF1014" s="984">
        <v>81.204999999999998</v>
      </c>
      <c r="AG1014" s="278">
        <f t="shared" ref="AG1014" si="1611">AF1014/AA1014*1000</f>
        <v>112.78472222222221</v>
      </c>
      <c r="AH1014" s="404">
        <v>1</v>
      </c>
      <c r="AI1014" s="404">
        <f t="shared" ref="AI1014" si="1612">AH1014/AD1014</f>
        <v>0.02</v>
      </c>
      <c r="AJ1014" s="727">
        <v>0.72123599999999999</v>
      </c>
      <c r="AK1014" s="88">
        <f t="shared" ref="AK1014" si="1613">AL1014/Z1014</f>
        <v>1.2576128122222221</v>
      </c>
      <c r="AL1014" s="88">
        <f t="shared" ref="AL1014" si="1614">AF1014-(AF1014*AJ1014)</f>
        <v>22.637030619999997</v>
      </c>
      <c r="AM1014" s="88">
        <f t="shared" ref="AM1014" si="1615">AL1014/AA1014*1000</f>
        <v>31.440320305555552</v>
      </c>
      <c r="AN1014" t="s">
        <v>2826</v>
      </c>
      <c r="AO1014" s="88" t="s">
        <v>2731</v>
      </c>
    </row>
    <row r="1015" spans="1:41" ht="19.5" customHeight="1">
      <c r="A1015" s="780"/>
      <c r="D1015" s="186"/>
      <c r="E1015" s="187"/>
      <c r="F1015" s="418"/>
      <c r="G1015" s="227"/>
      <c r="H1015" s="304"/>
      <c r="I1015" s="406"/>
      <c r="J1015" s="406"/>
      <c r="K1015" s="51"/>
      <c r="L1015" s="988"/>
      <c r="M1015" s="988"/>
      <c r="N1015" s="50"/>
      <c r="O1015" s="50"/>
      <c r="P1015" s="50"/>
      <c r="Q1015" s="50"/>
      <c r="R1015" s="50"/>
      <c r="S1015" s="50"/>
      <c r="T1015" s="50"/>
      <c r="U1015" s="50"/>
      <c r="V1015" s="52"/>
      <c r="W1015" s="52"/>
      <c r="X1015" s="52"/>
      <c r="Y1015" s="53"/>
      <c r="Z1015" s="146"/>
      <c r="AA1015" s="170"/>
      <c r="AB1015" s="271"/>
      <c r="AC1015" s="271"/>
      <c r="AD1015" s="271"/>
      <c r="AE1015" s="88"/>
      <c r="AF1015"/>
      <c r="AG1015" s="88"/>
      <c r="AJ1015" s="88"/>
      <c r="AK1015" s="88"/>
      <c r="AL1015" s="88"/>
      <c r="AM1015" s="88"/>
      <c r="AO1015" s="88"/>
    </row>
    <row r="1016" spans="1:41" ht="19.5" customHeight="1">
      <c r="A1016" s="779" t="s">
        <v>1432</v>
      </c>
      <c r="B1016" t="str">
        <f>+CONCATENATE(A1016,"*",AH1016)</f>
        <v>151481*1</v>
      </c>
      <c r="D1016" s="187" t="s">
        <v>1713</v>
      </c>
      <c r="E1016" s="187"/>
      <c r="F1016" s="513"/>
      <c r="G1016" s="223">
        <v>40</v>
      </c>
      <c r="H1016" s="304"/>
      <c r="I1016" s="406" t="s">
        <v>2257</v>
      </c>
      <c r="J1016" s="406"/>
      <c r="K1016" s="989" t="s">
        <v>2604</v>
      </c>
      <c r="L1016" s="222" t="s">
        <v>2619</v>
      </c>
      <c r="M1016" s="16"/>
      <c r="N1016" s="123"/>
      <c r="O1016" s="123" t="s">
        <v>5</v>
      </c>
      <c r="P1016" s="123">
        <v>24</v>
      </c>
      <c r="Q1016" s="123">
        <v>24</v>
      </c>
      <c r="R1016" t="str">
        <f>CONCATENATE(Tableau1[[#This Row],[LONGUEUR UNITE]],"X",Tableau1[[#This Row],[LARGEUR UNITE]])</f>
        <v>24X24</v>
      </c>
      <c r="S1016" s="16" t="s">
        <v>2064</v>
      </c>
      <c r="T1016" s="16"/>
      <c r="U1016" s="38" t="s">
        <v>2231</v>
      </c>
      <c r="V1016" s="123" t="s">
        <v>5</v>
      </c>
      <c r="W1016" s="45" t="s">
        <v>2592</v>
      </c>
      <c r="X1016" s="45"/>
      <c r="Y1016" s="26" t="s">
        <v>2258</v>
      </c>
      <c r="Z1016" s="219">
        <v>30</v>
      </c>
      <c r="AA1016" s="89">
        <f>Z1016*G1016</f>
        <v>1200</v>
      </c>
      <c r="AB1016" s="271">
        <v>6</v>
      </c>
      <c r="AC1016" s="271">
        <v>4</v>
      </c>
      <c r="AD1016" s="271">
        <v>24</v>
      </c>
      <c r="AE1016" s="278">
        <f t="shared" ref="AE1016" si="1616">AF1016/Z1016</f>
        <v>5.7018000000000004</v>
      </c>
      <c r="AF1016" s="984">
        <v>171.054</v>
      </c>
      <c r="AG1016" s="278">
        <f t="shared" ref="AG1016" si="1617">AF1016/AA1016*1000</f>
        <v>142.54500000000002</v>
      </c>
      <c r="AH1016" s="404">
        <v>1</v>
      </c>
      <c r="AI1016" s="404">
        <f t="shared" ref="AI1016" si="1618">AH1016/AD1016</f>
        <v>4.1666666666666664E-2</v>
      </c>
      <c r="AJ1016" s="727">
        <v>0.72123599999999999</v>
      </c>
      <c r="AK1016" s="88">
        <f t="shared" ref="AK1016" si="1619">AL1016/Z1016</f>
        <v>1.5894565752000001</v>
      </c>
      <c r="AL1016" s="88">
        <f t="shared" ref="AL1016" si="1620">AF1016-(AF1016*AJ1016)</f>
        <v>47.683697256000002</v>
      </c>
      <c r="AM1016" s="88">
        <f t="shared" ref="AM1016" si="1621">AL1016/AA1016*1000</f>
        <v>39.736414379999999</v>
      </c>
      <c r="AN1016" t="s">
        <v>2826</v>
      </c>
      <c r="AO1016" s="88" t="s">
        <v>2731</v>
      </c>
    </row>
    <row r="1017" spans="1:41" ht="19.5" customHeight="1">
      <c r="A1017" s="780"/>
      <c r="D1017" s="42"/>
      <c r="E1017" s="187"/>
      <c r="F1017" s="514"/>
      <c r="G1017" s="226"/>
      <c r="H1017" s="304"/>
      <c r="I1017" s="406"/>
      <c r="J1017" s="406"/>
      <c r="K1017" s="76"/>
      <c r="L1017" s="77"/>
      <c r="M1017" s="77"/>
      <c r="N1017" s="78"/>
      <c r="O1017" s="78"/>
      <c r="P1017" s="78"/>
      <c r="Q1017" s="78"/>
      <c r="R1017" s="78"/>
      <c r="S1017" s="78"/>
      <c r="T1017" s="78"/>
      <c r="U1017" s="78"/>
      <c r="V1017" s="77"/>
      <c r="W1017" s="52"/>
      <c r="X1017" s="52"/>
      <c r="Y1017" s="53"/>
      <c r="Z1017" s="18"/>
      <c r="AA1017" s="92"/>
      <c r="AB1017" s="271"/>
      <c r="AC1017" s="271"/>
      <c r="AD1017" s="271"/>
      <c r="AE1017" s="88"/>
      <c r="AF1017"/>
      <c r="AG1017" s="88"/>
      <c r="AJ1017" s="88"/>
      <c r="AK1017" s="137"/>
      <c r="AL1017" s="137"/>
      <c r="AM1017" s="137"/>
      <c r="AO1017" s="88"/>
    </row>
    <row r="1018" spans="1:41" ht="19.5" customHeight="1">
      <c r="A1018" s="773" t="s">
        <v>1235</v>
      </c>
      <c r="B1018" t="str">
        <f>+CONCATENATE(A1018,"*",AH1018)</f>
        <v>782010*1</v>
      </c>
      <c r="D1018" s="186" t="s">
        <v>1714</v>
      </c>
      <c r="E1018" s="1042"/>
      <c r="F1018" s="464"/>
      <c r="G1018" s="226">
        <v>40</v>
      </c>
      <c r="H1018" s="310"/>
      <c r="I1018" s="417" t="s">
        <v>1907</v>
      </c>
      <c r="J1018" s="417"/>
      <c r="K1018" s="38" t="s">
        <v>2604</v>
      </c>
      <c r="L1018" s="222" t="s">
        <v>2619</v>
      </c>
      <c r="M1018" s="16"/>
      <c r="N1018" s="38"/>
      <c r="O1018" s="38" t="s">
        <v>5</v>
      </c>
      <c r="P1018" s="38">
        <v>40</v>
      </c>
      <c r="Q1018" s="38">
        <v>40</v>
      </c>
      <c r="R1018" t="str">
        <f>CONCATENATE(Tableau1[[#This Row],[LONGUEUR UNITE]],"X",Tableau1[[#This Row],[LARGEUR UNITE]])</f>
        <v>40X40</v>
      </c>
      <c r="S1018" s="16" t="s">
        <v>2064</v>
      </c>
      <c r="T1018" s="16"/>
      <c r="U1018" s="38" t="s">
        <v>2231</v>
      </c>
      <c r="V1018" s="38" t="s">
        <v>5</v>
      </c>
      <c r="W1018" s="45" t="s">
        <v>2592</v>
      </c>
      <c r="X1018" s="45"/>
      <c r="Y1018" s="6" t="s">
        <v>1268</v>
      </c>
      <c r="Z1018" s="18">
        <v>10</v>
      </c>
      <c r="AA1018" s="170">
        <v>400</v>
      </c>
      <c r="AB1018" s="271">
        <v>6</v>
      </c>
      <c r="AC1018" s="271">
        <v>8</v>
      </c>
      <c r="AD1018" s="271">
        <v>48</v>
      </c>
      <c r="AE1018" s="278">
        <f t="shared" ref="AE1018" si="1622">AF1018/Z1018</f>
        <v>15.838399999999998</v>
      </c>
      <c r="AF1018" s="984">
        <v>158.38399999999999</v>
      </c>
      <c r="AG1018" s="278">
        <f t="shared" ref="AG1018:AG1022" si="1623">AF1018/AA1018*1000</f>
        <v>395.96</v>
      </c>
      <c r="AH1018" s="404">
        <v>1</v>
      </c>
      <c r="AI1018" s="404">
        <f t="shared" ref="AI1018:AI1022" si="1624">AH1018/AD1018</f>
        <v>2.0833333333333332E-2</v>
      </c>
      <c r="AJ1018" s="727">
        <v>0.72123599999999999</v>
      </c>
      <c r="AK1018" s="88">
        <f t="shared" ref="AK1018:AK1022" si="1625">AL1018/Z1018</f>
        <v>4.4151757375999994</v>
      </c>
      <c r="AL1018" s="88">
        <f t="shared" ref="AL1018:AL1022" si="1626">AF1018-(AF1018*AJ1018)</f>
        <v>44.151757375999992</v>
      </c>
      <c r="AM1018" s="88">
        <f t="shared" ref="AM1018:AM1022" si="1627">AL1018/AA1018*1000</f>
        <v>110.37939343999997</v>
      </c>
      <c r="AN1018" t="s">
        <v>2826</v>
      </c>
      <c r="AO1018" s="88" t="s">
        <v>2732</v>
      </c>
    </row>
    <row r="1019" spans="1:41" ht="19.5" customHeight="1">
      <c r="A1019" s="773" t="s">
        <v>1235</v>
      </c>
      <c r="B1019" t="str">
        <f>+CONCATENATE(A1019,"*",AH1019)</f>
        <v>782010*48</v>
      </c>
      <c r="D1019" s="186" t="s">
        <v>1714</v>
      </c>
      <c r="E1019" s="1042"/>
      <c r="F1019" s="464"/>
      <c r="G1019" s="226">
        <v>40</v>
      </c>
      <c r="H1019" s="310"/>
      <c r="I1019" s="417" t="s">
        <v>1907</v>
      </c>
      <c r="J1019" s="417"/>
      <c r="K1019" s="38" t="s">
        <v>2604</v>
      </c>
      <c r="L1019" s="222" t="s">
        <v>2619</v>
      </c>
      <c r="M1019" s="16"/>
      <c r="N1019" s="38"/>
      <c r="O1019" s="38" t="s">
        <v>5</v>
      </c>
      <c r="P1019" s="38">
        <v>40</v>
      </c>
      <c r="Q1019" s="38">
        <v>40</v>
      </c>
      <c r="R1019" t="str">
        <f>CONCATENATE(Tableau1[[#This Row],[LONGUEUR UNITE]],"X",Tableau1[[#This Row],[LARGEUR UNITE]])</f>
        <v>40X40</v>
      </c>
      <c r="S1019" s="16" t="s">
        <v>2064</v>
      </c>
      <c r="T1019" s="16"/>
      <c r="U1019" s="38" t="s">
        <v>2231</v>
      </c>
      <c r="V1019" s="38" t="s">
        <v>5</v>
      </c>
      <c r="W1019" s="45" t="s">
        <v>2592</v>
      </c>
      <c r="X1019" s="45"/>
      <c r="Y1019" s="6" t="s">
        <v>1268</v>
      </c>
      <c r="Z1019" s="18">
        <v>10</v>
      </c>
      <c r="AA1019" s="170">
        <v>400</v>
      </c>
      <c r="AB1019" s="271">
        <v>6</v>
      </c>
      <c r="AC1019" s="271">
        <v>8</v>
      </c>
      <c r="AD1019" s="271">
        <v>48</v>
      </c>
      <c r="AE1019" s="278">
        <f t="shared" ref="AE1019" si="1628">AF1019/Z1019</f>
        <v>15.838399999999998</v>
      </c>
      <c r="AF1019" s="984">
        <v>158.38399999999999</v>
      </c>
      <c r="AG1019" s="278">
        <f t="shared" si="1623"/>
        <v>395.96</v>
      </c>
      <c r="AH1019" s="404">
        <v>48</v>
      </c>
      <c r="AI1019" s="404">
        <f t="shared" si="1624"/>
        <v>1</v>
      </c>
      <c r="AJ1019" s="727">
        <v>0.74988699999999997</v>
      </c>
      <c r="AK1019" s="88">
        <f t="shared" si="1625"/>
        <v>3.9613897391999999</v>
      </c>
      <c r="AL1019" s="88">
        <f t="shared" si="1626"/>
        <v>39.613897391999998</v>
      </c>
      <c r="AM1019" s="88">
        <f t="shared" si="1627"/>
        <v>99.034743479999989</v>
      </c>
      <c r="AN1019" t="s">
        <v>2826</v>
      </c>
      <c r="AO1019" s="88" t="s">
        <v>2732</v>
      </c>
    </row>
    <row r="1020" spans="1:41" ht="19.5" customHeight="1">
      <c r="A1020" s="773" t="s">
        <v>1235</v>
      </c>
      <c r="B1020" t="str">
        <f>+CONCATENATE(A1020,"*",AH1020)</f>
        <v>782010*144</v>
      </c>
      <c r="D1020" s="186" t="s">
        <v>1714</v>
      </c>
      <c r="E1020" s="1042"/>
      <c r="F1020" s="464"/>
      <c r="G1020" s="226">
        <v>40</v>
      </c>
      <c r="H1020" s="310"/>
      <c r="I1020" s="417" t="s">
        <v>1907</v>
      </c>
      <c r="J1020" s="417"/>
      <c r="K1020" s="38" t="s">
        <v>2604</v>
      </c>
      <c r="L1020" s="222" t="s">
        <v>2619</v>
      </c>
      <c r="M1020" s="16"/>
      <c r="N1020" s="38"/>
      <c r="O1020" s="38" t="s">
        <v>5</v>
      </c>
      <c r="P1020" s="38">
        <v>40</v>
      </c>
      <c r="Q1020" s="38">
        <v>40</v>
      </c>
      <c r="R1020" t="str">
        <f>CONCATENATE(Tableau1[[#This Row],[LONGUEUR UNITE]],"X",Tableau1[[#This Row],[LARGEUR UNITE]])</f>
        <v>40X40</v>
      </c>
      <c r="S1020" s="16" t="s">
        <v>2064</v>
      </c>
      <c r="T1020" s="16"/>
      <c r="U1020" s="38" t="s">
        <v>2231</v>
      </c>
      <c r="V1020" s="38" t="s">
        <v>5</v>
      </c>
      <c r="W1020" s="45" t="s">
        <v>2592</v>
      </c>
      <c r="X1020" s="45"/>
      <c r="Y1020" s="6" t="s">
        <v>1268</v>
      </c>
      <c r="Z1020" s="18">
        <v>10</v>
      </c>
      <c r="AA1020" s="170">
        <v>400</v>
      </c>
      <c r="AB1020" s="271">
        <v>6</v>
      </c>
      <c r="AC1020" s="271">
        <v>8</v>
      </c>
      <c r="AD1020" s="271">
        <v>48</v>
      </c>
      <c r="AE1020" s="278">
        <f t="shared" ref="AE1020" si="1629">AF1020/Z1020</f>
        <v>15.838399999999998</v>
      </c>
      <c r="AF1020" s="984">
        <v>158.38399999999999</v>
      </c>
      <c r="AG1020" s="278">
        <f t="shared" si="1623"/>
        <v>395.96</v>
      </c>
      <c r="AH1020" s="404">
        <v>144</v>
      </c>
      <c r="AI1020" s="404">
        <f t="shared" si="1624"/>
        <v>3</v>
      </c>
      <c r="AJ1020" s="727">
        <v>0.76739099999999993</v>
      </c>
      <c r="AK1020" s="88">
        <f t="shared" si="1625"/>
        <v>3.6841543856000003</v>
      </c>
      <c r="AL1020" s="88">
        <f t="shared" si="1626"/>
        <v>36.841543856000001</v>
      </c>
      <c r="AM1020" s="88">
        <f t="shared" si="1627"/>
        <v>92.10385964000001</v>
      </c>
      <c r="AN1020" t="s">
        <v>2826</v>
      </c>
      <c r="AO1020" s="88" t="s">
        <v>2732</v>
      </c>
    </row>
    <row r="1021" spans="1:41" ht="19.5" customHeight="1">
      <c r="A1021" s="773" t="s">
        <v>1235</v>
      </c>
      <c r="B1021" t="str">
        <f>+CONCATENATE(A1021,"*",AH1021)</f>
        <v>782010*288</v>
      </c>
      <c r="D1021" s="186" t="s">
        <v>1714</v>
      </c>
      <c r="E1021" s="1042"/>
      <c r="F1021" s="464"/>
      <c r="G1021" s="226">
        <v>40</v>
      </c>
      <c r="H1021" s="310"/>
      <c r="I1021" s="417" t="s">
        <v>1907</v>
      </c>
      <c r="J1021" s="417"/>
      <c r="K1021" s="38" t="s">
        <v>2604</v>
      </c>
      <c r="L1021" s="222" t="s">
        <v>2619</v>
      </c>
      <c r="M1021" s="16"/>
      <c r="N1021" s="38"/>
      <c r="O1021" s="38" t="s">
        <v>5</v>
      </c>
      <c r="P1021" s="38">
        <v>40</v>
      </c>
      <c r="Q1021" s="38">
        <v>40</v>
      </c>
      <c r="R1021" t="str">
        <f>CONCATENATE(Tableau1[[#This Row],[LONGUEUR UNITE]],"X",Tableau1[[#This Row],[LARGEUR UNITE]])</f>
        <v>40X40</v>
      </c>
      <c r="S1021" s="16" t="s">
        <v>2064</v>
      </c>
      <c r="T1021" s="16"/>
      <c r="U1021" s="38" t="s">
        <v>2231</v>
      </c>
      <c r="V1021" s="38" t="s">
        <v>5</v>
      </c>
      <c r="W1021" s="45" t="s">
        <v>2592</v>
      </c>
      <c r="X1021" s="45"/>
      <c r="Y1021" s="6" t="s">
        <v>1268</v>
      </c>
      <c r="Z1021" s="18">
        <v>10</v>
      </c>
      <c r="AA1021" s="170">
        <v>400</v>
      </c>
      <c r="AB1021" s="271">
        <v>6</v>
      </c>
      <c r="AC1021" s="271">
        <v>8</v>
      </c>
      <c r="AD1021" s="271">
        <v>48</v>
      </c>
      <c r="AE1021" s="278">
        <f t="shared" ref="AE1021" si="1630">AF1021/Z1021</f>
        <v>15.838399999999998</v>
      </c>
      <c r="AF1021" s="984">
        <v>158.38399999999999</v>
      </c>
      <c r="AG1021" s="278">
        <f t="shared" si="1623"/>
        <v>395.96</v>
      </c>
      <c r="AH1021" s="404">
        <v>288</v>
      </c>
      <c r="AI1021" s="404">
        <f t="shared" si="1624"/>
        <v>6</v>
      </c>
      <c r="AJ1021" s="727">
        <v>0.76989300000000005</v>
      </c>
      <c r="AK1021" s="88">
        <f t="shared" si="1625"/>
        <v>3.6445267087999995</v>
      </c>
      <c r="AL1021" s="88">
        <f t="shared" si="1626"/>
        <v>36.445267087999994</v>
      </c>
      <c r="AM1021" s="88">
        <f t="shared" si="1627"/>
        <v>91.113167719999979</v>
      </c>
      <c r="AN1021" t="s">
        <v>2826</v>
      </c>
      <c r="AO1021" s="88" t="s">
        <v>2732</v>
      </c>
    </row>
    <row r="1022" spans="1:41" ht="19.5" customHeight="1">
      <c r="A1022" s="773" t="s">
        <v>1235</v>
      </c>
      <c r="B1022" t="str">
        <f>+CONCATENATE(A1022,"*",AH1022)</f>
        <v>782010*720</v>
      </c>
      <c r="D1022" s="186" t="s">
        <v>1714</v>
      </c>
      <c r="E1022" s="1042"/>
      <c r="F1022" s="464"/>
      <c r="G1022" s="226">
        <v>40</v>
      </c>
      <c r="H1022" s="310"/>
      <c r="I1022" s="417" t="s">
        <v>1907</v>
      </c>
      <c r="J1022" s="417"/>
      <c r="K1022" s="38" t="s">
        <v>2604</v>
      </c>
      <c r="L1022" s="222" t="s">
        <v>2619</v>
      </c>
      <c r="M1022" s="16"/>
      <c r="N1022" s="38"/>
      <c r="O1022" s="38" t="s">
        <v>5</v>
      </c>
      <c r="P1022" s="38">
        <v>40</v>
      </c>
      <c r="Q1022" s="38">
        <v>40</v>
      </c>
      <c r="R1022" t="str">
        <f>CONCATENATE(Tableau1[[#This Row],[LONGUEUR UNITE]],"X",Tableau1[[#This Row],[LARGEUR UNITE]])</f>
        <v>40X40</v>
      </c>
      <c r="S1022" s="16" t="s">
        <v>2064</v>
      </c>
      <c r="T1022" s="16"/>
      <c r="U1022" s="38" t="s">
        <v>2231</v>
      </c>
      <c r="V1022" s="38" t="s">
        <v>5</v>
      </c>
      <c r="W1022" s="45" t="s">
        <v>2592</v>
      </c>
      <c r="X1022" s="45"/>
      <c r="Y1022" s="6" t="s">
        <v>1268</v>
      </c>
      <c r="Z1022" s="18">
        <v>10</v>
      </c>
      <c r="AA1022" s="170">
        <v>400</v>
      </c>
      <c r="AB1022" s="271">
        <v>6</v>
      </c>
      <c r="AC1022" s="271">
        <v>8</v>
      </c>
      <c r="AD1022" s="271">
        <v>48</v>
      </c>
      <c r="AE1022" s="278">
        <f t="shared" ref="AE1022" si="1631">AF1022/Z1022</f>
        <v>15.838399999999998</v>
      </c>
      <c r="AF1022" s="984">
        <v>158.38399999999999</v>
      </c>
      <c r="AG1022" s="278">
        <f t="shared" si="1623"/>
        <v>395.96</v>
      </c>
      <c r="AH1022" s="404">
        <v>720</v>
      </c>
      <c r="AI1022" s="404">
        <f t="shared" si="1624"/>
        <v>15</v>
      </c>
      <c r="AJ1022" s="727">
        <v>0.77489400000000008</v>
      </c>
      <c r="AK1022" s="88">
        <f t="shared" si="1625"/>
        <v>3.5653188703999987</v>
      </c>
      <c r="AL1022" s="88">
        <f t="shared" si="1626"/>
        <v>35.653188703999987</v>
      </c>
      <c r="AM1022" s="88">
        <f t="shared" si="1627"/>
        <v>89.132971759999975</v>
      </c>
      <c r="AN1022" t="s">
        <v>2826</v>
      </c>
      <c r="AO1022" s="88" t="s">
        <v>2732</v>
      </c>
    </row>
    <row r="1023" spans="1:41" ht="19.5" customHeight="1">
      <c r="A1023" s="757"/>
      <c r="D1023" s="186"/>
      <c r="E1023" s="1042"/>
      <c r="F1023" s="487"/>
      <c r="G1023" s="226"/>
      <c r="H1023" s="310"/>
      <c r="I1023" s="417"/>
      <c r="J1023" s="417"/>
      <c r="Z1023" s="18"/>
      <c r="AA1023" s="162"/>
      <c r="AB1023" s="271"/>
      <c r="AC1023" s="271"/>
      <c r="AD1023" s="271"/>
      <c r="AE1023" s="279"/>
      <c r="AF1023"/>
      <c r="AG1023" s="279"/>
      <c r="AH1023" s="404"/>
      <c r="AI1023" s="404"/>
      <c r="AJ1023" s="88"/>
      <c r="AK1023" s="88"/>
      <c r="AL1023" s="88"/>
      <c r="AM1023" s="88"/>
      <c r="AO1023" s="88"/>
    </row>
    <row r="1024" spans="1:41" ht="19.149999999999999" customHeight="1">
      <c r="A1024" s="781" t="s">
        <v>2259</v>
      </c>
      <c r="B1024" t="str">
        <f>+CONCATENATE(A1024,"*",AH1024)</f>
        <v>784000*1</v>
      </c>
      <c r="D1024" s="187" t="s">
        <v>1715</v>
      </c>
      <c r="E1024" s="187"/>
      <c r="F1024" s="990"/>
      <c r="G1024" s="226">
        <v>40</v>
      </c>
      <c r="H1024" s="304"/>
      <c r="I1024" s="406" t="s">
        <v>2042</v>
      </c>
      <c r="J1024" s="406"/>
      <c r="K1024" s="38" t="s">
        <v>2604</v>
      </c>
      <c r="L1024" s="222" t="s">
        <v>2619</v>
      </c>
      <c r="M1024" s="16"/>
      <c r="O1024" t="s">
        <v>5</v>
      </c>
      <c r="P1024">
        <v>40</v>
      </c>
      <c r="Q1024">
        <v>40</v>
      </c>
      <c r="R1024" t="str">
        <f>CONCATENATE(Tableau1[[#This Row],[LONGUEUR UNITE]],"X",Tableau1[[#This Row],[LARGEUR UNITE]])</f>
        <v>40X40</v>
      </c>
      <c r="S1024" s="16" t="s">
        <v>2094</v>
      </c>
      <c r="T1024" s="16"/>
      <c r="U1024" s="38" t="s">
        <v>2231</v>
      </c>
      <c r="V1024" t="s">
        <v>5</v>
      </c>
      <c r="W1024" s="45" t="s">
        <v>2592</v>
      </c>
      <c r="X1024" s="45"/>
      <c r="Y1024" s="6" t="s">
        <v>2646</v>
      </c>
      <c r="Z1024" s="218">
        <v>10</v>
      </c>
      <c r="AA1024" s="89">
        <v>400</v>
      </c>
      <c r="AB1024" s="271">
        <v>6</v>
      </c>
      <c r="AC1024" s="271">
        <v>8</v>
      </c>
      <c r="AD1024" s="271">
        <v>48</v>
      </c>
      <c r="AE1024" s="278">
        <f t="shared" ref="AE1024" si="1632">AF1024/Z1024</f>
        <v>17.4222</v>
      </c>
      <c r="AF1024" s="984">
        <v>174.22200000000001</v>
      </c>
      <c r="AG1024" s="278">
        <f t="shared" ref="AG1024" si="1633">AF1024/AA1024*1000</f>
        <v>435.55500000000001</v>
      </c>
      <c r="AH1024" s="404">
        <v>1</v>
      </c>
      <c r="AI1024" s="404">
        <f t="shared" ref="AI1024" si="1634">AH1024/AD1024</f>
        <v>2.0833333333333332E-2</v>
      </c>
      <c r="AJ1024" s="727">
        <v>0.72123599999999999</v>
      </c>
      <c r="AK1024" s="88">
        <f t="shared" ref="AK1024" si="1635">AL1024/Z1024</f>
        <v>4.8566821608000001</v>
      </c>
      <c r="AL1024" s="88">
        <f t="shared" ref="AL1024" si="1636">AF1024-(AF1024*AJ1024)</f>
        <v>48.566821607999998</v>
      </c>
      <c r="AM1024" s="88">
        <f t="shared" ref="AM1024" si="1637">AL1024/AA1024*1000</f>
        <v>121.41705401999999</v>
      </c>
      <c r="AN1024" t="s">
        <v>2826</v>
      </c>
      <c r="AO1024" s="88" t="s">
        <v>2731</v>
      </c>
    </row>
    <row r="1025" spans="1:41" ht="27" customHeight="1">
      <c r="A1025" s="773"/>
      <c r="D1025" s="216"/>
      <c r="E1025" s="216"/>
      <c r="F1025" s="512"/>
      <c r="G1025" s="226"/>
      <c r="H1025" s="304"/>
      <c r="I1025" s="406"/>
      <c r="J1025" s="406"/>
      <c r="K1025" s="58"/>
      <c r="L1025" s="63"/>
      <c r="M1025" s="63"/>
      <c r="N1025" s="63"/>
      <c r="O1025" s="63"/>
      <c r="P1025" s="63"/>
      <c r="Q1025" s="63"/>
      <c r="R1025" s="63"/>
      <c r="S1025" s="63"/>
      <c r="T1025" s="63"/>
      <c r="U1025" s="63"/>
      <c r="V1025" s="64"/>
      <c r="W1025" s="3"/>
      <c r="X1025" s="3"/>
      <c r="Z1025" s="218"/>
      <c r="AA1025" s="217"/>
      <c r="AB1025" s="271"/>
      <c r="AC1025" s="271"/>
      <c r="AD1025" s="271"/>
      <c r="AE1025" s="282"/>
      <c r="AF1025"/>
      <c r="AG1025" s="282"/>
      <c r="AH1025" s="404"/>
      <c r="AI1025" s="404"/>
      <c r="AJ1025" s="88"/>
      <c r="AK1025" s="88"/>
      <c r="AL1025" s="88"/>
      <c r="AM1025" s="88"/>
      <c r="AO1025" s="88"/>
    </row>
    <row r="1026" spans="1:41" ht="19.5" customHeight="1">
      <c r="A1026" s="773" t="s">
        <v>1278</v>
      </c>
      <c r="B1026" t="str">
        <f t="shared" ref="B1026:B1031" si="1638">+CONCATENATE(A1026,"*",AH1026)</f>
        <v>782350*1</v>
      </c>
      <c r="D1026" s="216" t="s">
        <v>1717</v>
      </c>
      <c r="E1026" s="216"/>
      <c r="F1026" s="512"/>
      <c r="G1026" s="226">
        <v>40</v>
      </c>
      <c r="H1026" s="310"/>
      <c r="I1026" s="417" t="s">
        <v>1908</v>
      </c>
      <c r="J1026" s="417"/>
      <c r="K1026" s="38" t="s">
        <v>2604</v>
      </c>
      <c r="L1026" s="222" t="s">
        <v>2619</v>
      </c>
      <c r="M1026" s="16"/>
      <c r="N1026" s="38"/>
      <c r="O1026" s="38" t="s">
        <v>541</v>
      </c>
      <c r="P1026" s="38">
        <v>40</v>
      </c>
      <c r="Q1026" s="38">
        <v>40</v>
      </c>
      <c r="R1026" t="str">
        <f>CONCATENATE(Tableau1[[#This Row],[LONGUEUR UNITE]],"X",Tableau1[[#This Row],[LARGEUR UNITE]])</f>
        <v>40X40</v>
      </c>
      <c r="S1026" s="16" t="s">
        <v>2064</v>
      </c>
      <c r="T1026" s="16"/>
      <c r="U1026" s="38" t="s">
        <v>2231</v>
      </c>
      <c r="V1026" s="38" t="s">
        <v>2260</v>
      </c>
      <c r="W1026" s="45" t="s">
        <v>2593</v>
      </c>
      <c r="X1026" s="45"/>
      <c r="Y1026" s="6" t="s">
        <v>2261</v>
      </c>
      <c r="Z1026" s="218">
        <v>10</v>
      </c>
      <c r="AA1026" s="217">
        <v>400</v>
      </c>
      <c r="AB1026" s="271">
        <v>6</v>
      </c>
      <c r="AC1026" s="271">
        <v>8</v>
      </c>
      <c r="AD1026" s="271">
        <v>48</v>
      </c>
      <c r="AE1026" s="278">
        <f t="shared" ref="AE1026:AE1028" si="1639">AF1026/Z1026</f>
        <v>18.045300000000001</v>
      </c>
      <c r="AF1026" s="984">
        <v>180.453</v>
      </c>
      <c r="AG1026" s="278">
        <f t="shared" ref="AG1026:AG1031" si="1640">AF1026/AA1026*1000</f>
        <v>451.13249999999999</v>
      </c>
      <c r="AH1026" s="404">
        <v>1</v>
      </c>
      <c r="AI1026" s="404">
        <f t="shared" ref="AI1026:AI1031" si="1641">AH1026/AD1026</f>
        <v>2.0833333333333332E-2</v>
      </c>
      <c r="AJ1026" s="727">
        <v>0.72123599999999999</v>
      </c>
      <c r="AK1026" s="88">
        <f t="shared" ref="AK1026:AK1031" si="1642">AL1026/Z1026</f>
        <v>5.0303800091999991</v>
      </c>
      <c r="AL1026" s="88">
        <f t="shared" ref="AL1026:AL1031" si="1643">AF1026-(AF1026*AJ1026)</f>
        <v>50.303800091999989</v>
      </c>
      <c r="AM1026" s="88">
        <f t="shared" ref="AM1026:AM1031" si="1644">AL1026/AA1026*1000</f>
        <v>125.75950022999996</v>
      </c>
      <c r="AN1026" t="s">
        <v>2826</v>
      </c>
      <c r="AO1026" s="88" t="s">
        <v>2733</v>
      </c>
    </row>
    <row r="1027" spans="1:41" ht="19.5" customHeight="1">
      <c r="A1027" s="773" t="s">
        <v>1278</v>
      </c>
      <c r="B1027" t="str">
        <f t="shared" si="1638"/>
        <v>782350*48</v>
      </c>
      <c r="D1027" s="216" t="s">
        <v>1717</v>
      </c>
      <c r="E1027" s="216"/>
      <c r="F1027" s="512"/>
      <c r="G1027" s="226">
        <v>40</v>
      </c>
      <c r="H1027" s="310"/>
      <c r="I1027" s="417" t="s">
        <v>1908</v>
      </c>
      <c r="J1027" s="417"/>
      <c r="K1027" s="38" t="s">
        <v>2604</v>
      </c>
      <c r="L1027" s="222" t="s">
        <v>2619</v>
      </c>
      <c r="M1027" s="16"/>
      <c r="N1027" s="38"/>
      <c r="O1027" s="38" t="s">
        <v>541</v>
      </c>
      <c r="P1027" s="38">
        <v>40</v>
      </c>
      <c r="Q1027" s="38">
        <v>40</v>
      </c>
      <c r="R1027" t="str">
        <f>CONCATENATE(Tableau1[[#This Row],[LONGUEUR UNITE]],"X",Tableau1[[#This Row],[LARGEUR UNITE]])</f>
        <v>40X40</v>
      </c>
      <c r="S1027" s="16" t="s">
        <v>2064</v>
      </c>
      <c r="T1027" s="16"/>
      <c r="U1027" s="38" t="s">
        <v>2231</v>
      </c>
      <c r="V1027" s="38" t="s">
        <v>2260</v>
      </c>
      <c r="W1027" s="45" t="s">
        <v>2593</v>
      </c>
      <c r="X1027" s="45"/>
      <c r="Y1027" s="6" t="s">
        <v>2261</v>
      </c>
      <c r="Z1027" s="218">
        <v>10</v>
      </c>
      <c r="AA1027" s="217">
        <v>400</v>
      </c>
      <c r="AB1027" s="271">
        <v>6</v>
      </c>
      <c r="AC1027" s="271">
        <v>8</v>
      </c>
      <c r="AD1027" s="271">
        <v>48</v>
      </c>
      <c r="AE1027" s="278">
        <f t="shared" ref="AE1027" si="1645">AF1027/Z1027</f>
        <v>18.045300000000001</v>
      </c>
      <c r="AF1027" s="984">
        <v>180.453</v>
      </c>
      <c r="AG1027" s="278">
        <f t="shared" si="1640"/>
        <v>451.13249999999999</v>
      </c>
      <c r="AH1027" s="404">
        <v>48</v>
      </c>
      <c r="AI1027" s="404">
        <f t="shared" si="1641"/>
        <v>1</v>
      </c>
      <c r="AJ1027" s="727">
        <v>0.74988699999999997</v>
      </c>
      <c r="AK1027" s="88">
        <f t="shared" si="1642"/>
        <v>4.5133641189000002</v>
      </c>
      <c r="AL1027" s="88">
        <f t="shared" si="1643"/>
        <v>45.133641189000002</v>
      </c>
      <c r="AM1027" s="88">
        <f t="shared" si="1644"/>
        <v>112.83410297250001</v>
      </c>
      <c r="AN1027" t="s">
        <v>2826</v>
      </c>
      <c r="AO1027" s="88" t="s">
        <v>2733</v>
      </c>
    </row>
    <row r="1028" spans="1:41" ht="19.5" customHeight="1">
      <c r="A1028" s="773" t="s">
        <v>1279</v>
      </c>
      <c r="B1028" t="str">
        <f t="shared" si="1638"/>
        <v>782840*1</v>
      </c>
      <c r="D1028" s="216" t="s">
        <v>1718</v>
      </c>
      <c r="E1028" s="216"/>
      <c r="F1028" s="512"/>
      <c r="G1028" s="226">
        <v>40</v>
      </c>
      <c r="H1028" s="310"/>
      <c r="I1028" s="417"/>
      <c r="J1028" s="417"/>
      <c r="K1028" s="38" t="s">
        <v>2604</v>
      </c>
      <c r="L1028" s="222" t="s">
        <v>2619</v>
      </c>
      <c r="M1028" s="16"/>
      <c r="N1028" s="38"/>
      <c r="O1028" s="38" t="s">
        <v>541</v>
      </c>
      <c r="P1028" s="38">
        <v>40</v>
      </c>
      <c r="Q1028" s="38">
        <v>40</v>
      </c>
      <c r="R1028" t="str">
        <f>CONCATENATE(Tableau1[[#This Row],[LONGUEUR UNITE]],"X",Tableau1[[#This Row],[LARGEUR UNITE]])</f>
        <v>40X40</v>
      </c>
      <c r="S1028" s="16" t="s">
        <v>2064</v>
      </c>
      <c r="T1028" s="16"/>
      <c r="U1028" s="38" t="s">
        <v>2231</v>
      </c>
      <c r="V1028" s="38" t="s">
        <v>2255</v>
      </c>
      <c r="W1028" s="45" t="s">
        <v>2593</v>
      </c>
      <c r="X1028" s="45"/>
      <c r="Y1028" s="6" t="s">
        <v>2262</v>
      </c>
      <c r="Z1028" s="218">
        <v>10</v>
      </c>
      <c r="AA1028" s="217">
        <v>400</v>
      </c>
      <c r="AB1028" s="271">
        <v>6</v>
      </c>
      <c r="AC1028" s="271">
        <v>8</v>
      </c>
      <c r="AD1028" s="271">
        <v>48</v>
      </c>
      <c r="AE1028" s="278">
        <f t="shared" si="1639"/>
        <v>18.045300000000001</v>
      </c>
      <c r="AF1028" s="984">
        <v>180.453</v>
      </c>
      <c r="AG1028" s="278">
        <f t="shared" si="1640"/>
        <v>451.13249999999999</v>
      </c>
      <c r="AH1028" s="404">
        <v>1</v>
      </c>
      <c r="AI1028" s="404">
        <f t="shared" si="1641"/>
        <v>2.0833333333333332E-2</v>
      </c>
      <c r="AJ1028" s="727">
        <v>0.72123599999999999</v>
      </c>
      <c r="AK1028" s="88">
        <f t="shared" si="1642"/>
        <v>5.0303800091999991</v>
      </c>
      <c r="AL1028" s="88">
        <f t="shared" si="1643"/>
        <v>50.303800091999989</v>
      </c>
      <c r="AM1028" s="88">
        <f t="shared" si="1644"/>
        <v>125.75950022999996</v>
      </c>
      <c r="AN1028" t="s">
        <v>2826</v>
      </c>
      <c r="AO1028" s="88" t="s">
        <v>2734</v>
      </c>
    </row>
    <row r="1029" spans="1:41" ht="19.5" customHeight="1">
      <c r="A1029" s="773" t="s">
        <v>1279</v>
      </c>
      <c r="B1029" t="str">
        <f t="shared" si="1638"/>
        <v>782840*48</v>
      </c>
      <c r="D1029" s="216" t="s">
        <v>1718</v>
      </c>
      <c r="E1029" s="216"/>
      <c r="F1029" s="512"/>
      <c r="G1029" s="226">
        <v>40</v>
      </c>
      <c r="H1029" s="310"/>
      <c r="I1029" s="417"/>
      <c r="J1029" s="417"/>
      <c r="K1029" s="38" t="s">
        <v>2604</v>
      </c>
      <c r="L1029" s="222" t="s">
        <v>2619</v>
      </c>
      <c r="M1029" s="16"/>
      <c r="N1029" s="38"/>
      <c r="O1029" s="38" t="s">
        <v>541</v>
      </c>
      <c r="P1029" s="38">
        <v>40</v>
      </c>
      <c r="Q1029" s="38">
        <v>40</v>
      </c>
      <c r="R1029" t="str">
        <f>CONCATENATE(Tableau1[[#This Row],[LONGUEUR UNITE]],"X",Tableau1[[#This Row],[LARGEUR UNITE]])</f>
        <v>40X40</v>
      </c>
      <c r="S1029" s="16" t="s">
        <v>2064</v>
      </c>
      <c r="T1029" s="16"/>
      <c r="U1029" s="38" t="s">
        <v>2231</v>
      </c>
      <c r="V1029" s="38" t="s">
        <v>2255</v>
      </c>
      <c r="W1029" s="45" t="s">
        <v>2593</v>
      </c>
      <c r="X1029" s="45"/>
      <c r="Y1029" s="6" t="s">
        <v>2262</v>
      </c>
      <c r="Z1029" s="218">
        <v>10</v>
      </c>
      <c r="AA1029" s="217">
        <v>400</v>
      </c>
      <c r="AB1029" s="271">
        <v>6</v>
      </c>
      <c r="AC1029" s="271">
        <v>8</v>
      </c>
      <c r="AD1029" s="271">
        <v>48</v>
      </c>
      <c r="AE1029" s="278">
        <f t="shared" ref="AE1029" si="1646">AF1029/Z1029</f>
        <v>18.045300000000001</v>
      </c>
      <c r="AF1029" s="984">
        <v>180.453</v>
      </c>
      <c r="AG1029" s="278">
        <f t="shared" si="1640"/>
        <v>451.13249999999999</v>
      </c>
      <c r="AH1029" s="404">
        <v>48</v>
      </c>
      <c r="AI1029" s="404">
        <f t="shared" si="1641"/>
        <v>1</v>
      </c>
      <c r="AJ1029" s="727">
        <v>0.74988699999999997</v>
      </c>
      <c r="AK1029" s="88">
        <f t="shared" si="1642"/>
        <v>4.5133641189000002</v>
      </c>
      <c r="AL1029" s="88">
        <f t="shared" si="1643"/>
        <v>45.133641189000002</v>
      </c>
      <c r="AM1029" s="88">
        <f t="shared" si="1644"/>
        <v>112.83410297250001</v>
      </c>
      <c r="AN1029" t="s">
        <v>2826</v>
      </c>
      <c r="AO1029" s="88" t="s">
        <v>2734</v>
      </c>
    </row>
    <row r="1030" spans="1:41" ht="19.5" customHeight="1">
      <c r="A1030" s="773" t="s">
        <v>1279</v>
      </c>
      <c r="B1030" t="str">
        <f t="shared" si="1638"/>
        <v>782840*144</v>
      </c>
      <c r="D1030" s="216" t="s">
        <v>1718</v>
      </c>
      <c r="E1030" s="216"/>
      <c r="F1030" s="512"/>
      <c r="G1030" s="226">
        <v>40</v>
      </c>
      <c r="H1030" s="310"/>
      <c r="I1030" s="417"/>
      <c r="J1030" s="417"/>
      <c r="K1030" s="38" t="s">
        <v>2604</v>
      </c>
      <c r="L1030" s="222" t="s">
        <v>2619</v>
      </c>
      <c r="M1030" s="16"/>
      <c r="N1030" s="38"/>
      <c r="O1030" s="38" t="s">
        <v>541</v>
      </c>
      <c r="P1030" s="38">
        <v>40</v>
      </c>
      <c r="Q1030" s="38">
        <v>40</v>
      </c>
      <c r="R1030" t="str">
        <f>CONCATENATE(Tableau1[[#This Row],[LONGUEUR UNITE]],"X",Tableau1[[#This Row],[LARGEUR UNITE]])</f>
        <v>40X40</v>
      </c>
      <c r="S1030" s="16" t="s">
        <v>2064</v>
      </c>
      <c r="T1030" s="16"/>
      <c r="U1030" s="38" t="s">
        <v>2231</v>
      </c>
      <c r="V1030" s="38" t="s">
        <v>2255</v>
      </c>
      <c r="W1030" s="45" t="s">
        <v>2593</v>
      </c>
      <c r="X1030" s="45"/>
      <c r="Y1030" s="6" t="s">
        <v>2262</v>
      </c>
      <c r="Z1030" s="218">
        <v>10</v>
      </c>
      <c r="AA1030" s="217">
        <v>400</v>
      </c>
      <c r="AB1030" s="271">
        <v>6</v>
      </c>
      <c r="AC1030" s="271">
        <v>8</v>
      </c>
      <c r="AD1030" s="271">
        <v>48</v>
      </c>
      <c r="AE1030" s="278">
        <f t="shared" ref="AE1030" si="1647">AF1030/Z1030</f>
        <v>18.045300000000001</v>
      </c>
      <c r="AF1030" s="984">
        <v>180.453</v>
      </c>
      <c r="AG1030" s="278">
        <f t="shared" si="1640"/>
        <v>451.13249999999999</v>
      </c>
      <c r="AH1030" s="404">
        <v>144</v>
      </c>
      <c r="AI1030" s="404">
        <f t="shared" si="1641"/>
        <v>3</v>
      </c>
      <c r="AJ1030" s="727">
        <v>0.76739199999999996</v>
      </c>
      <c r="AK1030" s="88">
        <f t="shared" si="1642"/>
        <v>4.1974811423999991</v>
      </c>
      <c r="AL1030" s="88">
        <f t="shared" si="1643"/>
        <v>41.974811423999995</v>
      </c>
      <c r="AM1030" s="88">
        <f t="shared" si="1644"/>
        <v>104.93702855999999</v>
      </c>
      <c r="AN1030" t="s">
        <v>2826</v>
      </c>
      <c r="AO1030" s="88" t="s">
        <v>2734</v>
      </c>
    </row>
    <row r="1031" spans="1:41" ht="19.5" customHeight="1">
      <c r="A1031" s="773" t="s">
        <v>1279</v>
      </c>
      <c r="B1031" t="str">
        <f t="shared" si="1638"/>
        <v>782840*288</v>
      </c>
      <c r="D1031" s="216" t="s">
        <v>1718</v>
      </c>
      <c r="E1031" s="216"/>
      <c r="F1031" s="512"/>
      <c r="G1031" s="226">
        <v>40</v>
      </c>
      <c r="H1031" s="310"/>
      <c r="I1031" s="417"/>
      <c r="J1031" s="417"/>
      <c r="K1031" s="38" t="s">
        <v>2604</v>
      </c>
      <c r="L1031" s="222" t="s">
        <v>2619</v>
      </c>
      <c r="M1031" s="16"/>
      <c r="N1031" s="38"/>
      <c r="O1031" s="38" t="s">
        <v>541</v>
      </c>
      <c r="P1031" s="38">
        <v>40</v>
      </c>
      <c r="Q1031" s="38">
        <v>40</v>
      </c>
      <c r="R1031" t="str">
        <f>CONCATENATE(Tableau1[[#This Row],[LONGUEUR UNITE]],"X",Tableau1[[#This Row],[LARGEUR UNITE]])</f>
        <v>40X40</v>
      </c>
      <c r="S1031" s="16" t="s">
        <v>2064</v>
      </c>
      <c r="T1031" s="16"/>
      <c r="U1031" s="38" t="s">
        <v>2231</v>
      </c>
      <c r="V1031" s="38" t="s">
        <v>2255</v>
      </c>
      <c r="W1031" s="45" t="s">
        <v>2593</v>
      </c>
      <c r="X1031" s="45"/>
      <c r="Y1031" s="6" t="s">
        <v>2262</v>
      </c>
      <c r="Z1031" s="218">
        <v>10</v>
      </c>
      <c r="AA1031" s="217">
        <v>400</v>
      </c>
      <c r="AB1031" s="271">
        <v>6</v>
      </c>
      <c r="AC1031" s="271">
        <v>8</v>
      </c>
      <c r="AD1031" s="271">
        <v>48</v>
      </c>
      <c r="AE1031" s="278">
        <f t="shared" ref="AE1031" si="1648">AF1031/Z1031</f>
        <v>18.045300000000001</v>
      </c>
      <c r="AF1031" s="984">
        <v>180.453</v>
      </c>
      <c r="AG1031" s="278">
        <f t="shared" si="1640"/>
        <v>451.13249999999999</v>
      </c>
      <c r="AH1031" s="404">
        <v>288</v>
      </c>
      <c r="AI1031" s="404">
        <f t="shared" si="1641"/>
        <v>6</v>
      </c>
      <c r="AJ1031" s="727">
        <v>0.76989400000000008</v>
      </c>
      <c r="AK1031" s="88">
        <f t="shared" si="1642"/>
        <v>4.1523318017999999</v>
      </c>
      <c r="AL1031" s="88">
        <f t="shared" si="1643"/>
        <v>41.523318017999998</v>
      </c>
      <c r="AM1031" s="88">
        <f t="shared" si="1644"/>
        <v>103.80829504499999</v>
      </c>
      <c r="AN1031" t="s">
        <v>2826</v>
      </c>
      <c r="AO1031" s="88" t="s">
        <v>2734</v>
      </c>
    </row>
    <row r="1032" spans="1:41" ht="19.5" customHeight="1">
      <c r="A1032" s="773"/>
      <c r="D1032" s="216"/>
      <c r="E1032" s="216"/>
      <c r="F1032" s="512"/>
      <c r="G1032" s="226"/>
      <c r="H1032" s="304"/>
      <c r="I1032" s="406"/>
      <c r="J1032" s="406"/>
      <c r="K1032" s="58"/>
      <c r="L1032" s="63"/>
      <c r="M1032" s="63"/>
      <c r="N1032" s="63"/>
      <c r="O1032" s="63"/>
      <c r="P1032" s="63"/>
      <c r="Q1032" s="63"/>
      <c r="R1032" s="63"/>
      <c r="S1032" s="63"/>
      <c r="T1032" s="63"/>
      <c r="U1032" s="63"/>
      <c r="V1032" s="64"/>
      <c r="W1032" s="3"/>
      <c r="X1032" s="3"/>
      <c r="Z1032" s="218"/>
      <c r="AA1032" s="217"/>
      <c r="AB1032" s="271"/>
      <c r="AC1032" s="271"/>
      <c r="AD1032" s="271"/>
      <c r="AE1032" s="282"/>
      <c r="AF1032"/>
      <c r="AG1032" s="282"/>
      <c r="AH1032" s="404"/>
      <c r="AI1032" s="404"/>
      <c r="AJ1032" s="88"/>
      <c r="AK1032" s="88"/>
      <c r="AL1032" s="88"/>
      <c r="AM1032" s="88"/>
      <c r="AO1032" s="88"/>
    </row>
    <row r="1033" spans="1:41" ht="19.5" customHeight="1">
      <c r="A1033" s="773" t="s">
        <v>1280</v>
      </c>
      <c r="B1033" t="str">
        <f t="shared" ref="B1033:B1052" si="1649">+CONCATENATE(A1033,"*",AH1033)</f>
        <v>782650*1</v>
      </c>
      <c r="D1033" s="216" t="s">
        <v>1719</v>
      </c>
      <c r="E1033" s="216"/>
      <c r="F1033" s="512"/>
      <c r="G1033" s="226">
        <v>40</v>
      </c>
      <c r="H1033" s="310"/>
      <c r="I1033" s="417" t="s">
        <v>1909</v>
      </c>
      <c r="J1033" s="417"/>
      <c r="K1033" s="38" t="s">
        <v>2604</v>
      </c>
      <c r="L1033" s="222" t="s">
        <v>2619</v>
      </c>
      <c r="M1033" s="16"/>
      <c r="N1033" s="38"/>
      <c r="O1033" s="38" t="s">
        <v>2071</v>
      </c>
      <c r="P1033" s="38">
        <v>40</v>
      </c>
      <c r="Q1033" s="38">
        <v>40</v>
      </c>
      <c r="R1033" t="str">
        <f>CONCATENATE(Tableau1[[#This Row],[LONGUEUR UNITE]],"X",Tableau1[[#This Row],[LARGEUR UNITE]])</f>
        <v>40X40</v>
      </c>
      <c r="S1033" s="16" t="s">
        <v>2064</v>
      </c>
      <c r="T1033" s="16"/>
      <c r="U1033" s="38" t="s">
        <v>2231</v>
      </c>
      <c r="V1033" s="38" t="s">
        <v>2263</v>
      </c>
      <c r="W1033" s="45" t="s">
        <v>2593</v>
      </c>
      <c r="X1033" s="45"/>
      <c r="Y1033" s="6" t="s">
        <v>2264</v>
      </c>
      <c r="Z1033" s="218">
        <v>10</v>
      </c>
      <c r="AA1033" s="217">
        <v>400</v>
      </c>
      <c r="AB1033" s="271">
        <v>6</v>
      </c>
      <c r="AC1033" s="271">
        <v>8</v>
      </c>
      <c r="AD1033" s="271">
        <v>48</v>
      </c>
      <c r="AE1033" s="278">
        <f t="shared" ref="AE1033:AE1049" si="1650">AF1033/Z1033</f>
        <v>18.045300000000001</v>
      </c>
      <c r="AF1033" s="984">
        <v>180.453</v>
      </c>
      <c r="AG1033" s="278">
        <f t="shared" ref="AG1033:AG1052" si="1651">AF1033/AA1033*1000</f>
        <v>451.13249999999999</v>
      </c>
      <c r="AH1033" s="404">
        <v>1</v>
      </c>
      <c r="AI1033" s="404">
        <f t="shared" ref="AI1033:AI1052" si="1652">AH1033/AD1033</f>
        <v>2.0833333333333332E-2</v>
      </c>
      <c r="AJ1033" s="727">
        <v>0.72123599999999999</v>
      </c>
      <c r="AK1033" s="88">
        <f t="shared" ref="AK1033:AK1052" si="1653">AL1033/Z1033</f>
        <v>5.0303800091999991</v>
      </c>
      <c r="AL1033" s="88">
        <f t="shared" ref="AL1033:AL1052" si="1654">AF1033-(AF1033*AJ1033)</f>
        <v>50.303800091999989</v>
      </c>
      <c r="AM1033" s="88">
        <f t="shared" ref="AM1033:AM1052" si="1655">AL1033/AA1033*1000</f>
        <v>125.75950022999996</v>
      </c>
      <c r="AN1033" t="s">
        <v>2826</v>
      </c>
      <c r="AO1033" s="88" t="s">
        <v>2734</v>
      </c>
    </row>
    <row r="1034" spans="1:41" ht="19.5" customHeight="1">
      <c r="A1034" s="773" t="s">
        <v>1280</v>
      </c>
      <c r="B1034" t="str">
        <f t="shared" si="1649"/>
        <v>782650*48</v>
      </c>
      <c r="D1034" s="216" t="s">
        <v>1719</v>
      </c>
      <c r="E1034" s="216"/>
      <c r="F1034" s="512"/>
      <c r="G1034" s="226">
        <v>40</v>
      </c>
      <c r="H1034" s="310"/>
      <c r="I1034" s="417" t="s">
        <v>1909</v>
      </c>
      <c r="J1034" s="417"/>
      <c r="K1034" s="38" t="s">
        <v>2604</v>
      </c>
      <c r="L1034" s="222" t="s">
        <v>2619</v>
      </c>
      <c r="M1034" s="16"/>
      <c r="N1034" s="38"/>
      <c r="O1034" s="38" t="s">
        <v>2071</v>
      </c>
      <c r="P1034" s="38">
        <v>40</v>
      </c>
      <c r="Q1034" s="38">
        <v>40</v>
      </c>
      <c r="R1034" t="str">
        <f>CONCATENATE(Tableau1[[#This Row],[LONGUEUR UNITE]],"X",Tableau1[[#This Row],[LARGEUR UNITE]])</f>
        <v>40X40</v>
      </c>
      <c r="S1034" s="16" t="s">
        <v>2064</v>
      </c>
      <c r="T1034" s="16"/>
      <c r="U1034" s="38" t="s">
        <v>2231</v>
      </c>
      <c r="V1034" s="38" t="s">
        <v>2263</v>
      </c>
      <c r="W1034" s="45" t="s">
        <v>2593</v>
      </c>
      <c r="X1034" s="45"/>
      <c r="Y1034" s="6" t="s">
        <v>2264</v>
      </c>
      <c r="Z1034" s="218">
        <v>10</v>
      </c>
      <c r="AA1034" s="217">
        <v>400</v>
      </c>
      <c r="AB1034" s="271">
        <v>6</v>
      </c>
      <c r="AC1034" s="271">
        <v>8</v>
      </c>
      <c r="AD1034" s="271">
        <v>48</v>
      </c>
      <c r="AE1034" s="278">
        <f t="shared" ref="AE1034" si="1656">AF1034/Z1034</f>
        <v>18.045300000000001</v>
      </c>
      <c r="AF1034" s="984">
        <v>180.453</v>
      </c>
      <c r="AG1034" s="278">
        <f t="shared" si="1651"/>
        <v>451.13249999999999</v>
      </c>
      <c r="AH1034" s="404">
        <v>48</v>
      </c>
      <c r="AI1034" s="404">
        <f t="shared" si="1652"/>
        <v>1</v>
      </c>
      <c r="AJ1034" s="727">
        <v>0.74988699999999997</v>
      </c>
      <c r="AK1034" s="88">
        <f t="shared" si="1653"/>
        <v>4.5133641189000002</v>
      </c>
      <c r="AL1034" s="88">
        <f t="shared" si="1654"/>
        <v>45.133641189000002</v>
      </c>
      <c r="AM1034" s="88">
        <f t="shared" si="1655"/>
        <v>112.83410297250001</v>
      </c>
      <c r="AN1034" t="s">
        <v>2826</v>
      </c>
      <c r="AO1034" s="88" t="s">
        <v>2734</v>
      </c>
    </row>
    <row r="1035" spans="1:41" ht="19.5" customHeight="1">
      <c r="A1035" s="773" t="s">
        <v>1280</v>
      </c>
      <c r="B1035" t="str">
        <f t="shared" si="1649"/>
        <v>782650*144</v>
      </c>
      <c r="D1035" s="216" t="s">
        <v>1719</v>
      </c>
      <c r="E1035" s="216"/>
      <c r="F1035" s="512"/>
      <c r="G1035" s="226">
        <v>40</v>
      </c>
      <c r="H1035" s="310"/>
      <c r="I1035" s="417" t="s">
        <v>1909</v>
      </c>
      <c r="J1035" s="417"/>
      <c r="K1035" s="38" t="s">
        <v>2604</v>
      </c>
      <c r="L1035" s="222" t="s">
        <v>2619</v>
      </c>
      <c r="M1035" s="16"/>
      <c r="N1035" s="38"/>
      <c r="O1035" s="38" t="s">
        <v>2071</v>
      </c>
      <c r="P1035" s="38">
        <v>40</v>
      </c>
      <c r="Q1035" s="38">
        <v>40</v>
      </c>
      <c r="R1035" t="str">
        <f>CONCATENATE(Tableau1[[#This Row],[LONGUEUR UNITE]],"X",Tableau1[[#This Row],[LARGEUR UNITE]])</f>
        <v>40X40</v>
      </c>
      <c r="S1035" s="16" t="s">
        <v>2064</v>
      </c>
      <c r="T1035" s="16"/>
      <c r="U1035" s="38" t="s">
        <v>2231</v>
      </c>
      <c r="V1035" s="38" t="s">
        <v>2263</v>
      </c>
      <c r="W1035" s="45" t="s">
        <v>2593</v>
      </c>
      <c r="X1035" s="45"/>
      <c r="Y1035" s="6" t="s">
        <v>2264</v>
      </c>
      <c r="Z1035" s="218">
        <v>10</v>
      </c>
      <c r="AA1035" s="217">
        <v>400</v>
      </c>
      <c r="AB1035" s="271">
        <v>6</v>
      </c>
      <c r="AC1035" s="271">
        <v>8</v>
      </c>
      <c r="AD1035" s="271">
        <v>48</v>
      </c>
      <c r="AE1035" s="278">
        <f t="shared" ref="AE1035" si="1657">AF1035/Z1035</f>
        <v>18.045300000000001</v>
      </c>
      <c r="AF1035" s="984">
        <v>180.453</v>
      </c>
      <c r="AG1035" s="278">
        <f t="shared" si="1651"/>
        <v>451.13249999999999</v>
      </c>
      <c r="AH1035" s="404">
        <v>144</v>
      </c>
      <c r="AI1035" s="404">
        <f t="shared" si="1652"/>
        <v>3</v>
      </c>
      <c r="AJ1035" s="727">
        <v>0.76739199999999996</v>
      </c>
      <c r="AK1035" s="88">
        <f t="shared" si="1653"/>
        <v>4.1974811423999991</v>
      </c>
      <c r="AL1035" s="88">
        <f t="shared" si="1654"/>
        <v>41.974811423999995</v>
      </c>
      <c r="AM1035" s="88">
        <f t="shared" si="1655"/>
        <v>104.93702855999999</v>
      </c>
      <c r="AN1035" t="s">
        <v>2826</v>
      </c>
      <c r="AO1035" s="88" t="s">
        <v>2734</v>
      </c>
    </row>
    <row r="1036" spans="1:41" ht="19.5" customHeight="1">
      <c r="A1036" s="773" t="s">
        <v>1280</v>
      </c>
      <c r="B1036" t="str">
        <f t="shared" si="1649"/>
        <v>782650*288</v>
      </c>
      <c r="D1036" s="216" t="s">
        <v>1719</v>
      </c>
      <c r="E1036" s="216"/>
      <c r="F1036" s="512"/>
      <c r="G1036" s="226">
        <v>40</v>
      </c>
      <c r="H1036" s="310"/>
      <c r="I1036" s="417" t="s">
        <v>1909</v>
      </c>
      <c r="J1036" s="417"/>
      <c r="K1036" s="38" t="s">
        <v>2604</v>
      </c>
      <c r="L1036" s="222" t="s">
        <v>2619</v>
      </c>
      <c r="M1036" s="16"/>
      <c r="N1036" s="38"/>
      <c r="O1036" s="38" t="s">
        <v>2071</v>
      </c>
      <c r="P1036" s="38">
        <v>40</v>
      </c>
      <c r="Q1036" s="38">
        <v>40</v>
      </c>
      <c r="R1036" t="str">
        <f>CONCATENATE(Tableau1[[#This Row],[LONGUEUR UNITE]],"X",Tableau1[[#This Row],[LARGEUR UNITE]])</f>
        <v>40X40</v>
      </c>
      <c r="S1036" s="16" t="s">
        <v>2064</v>
      </c>
      <c r="T1036" s="16"/>
      <c r="U1036" s="38" t="s">
        <v>2231</v>
      </c>
      <c r="V1036" s="38" t="s">
        <v>2263</v>
      </c>
      <c r="W1036" s="45" t="s">
        <v>2593</v>
      </c>
      <c r="X1036" s="45"/>
      <c r="Y1036" s="6" t="s">
        <v>2264</v>
      </c>
      <c r="Z1036" s="218">
        <v>10</v>
      </c>
      <c r="AA1036" s="217">
        <v>400</v>
      </c>
      <c r="AB1036" s="271">
        <v>6</v>
      </c>
      <c r="AC1036" s="271">
        <v>8</v>
      </c>
      <c r="AD1036" s="271">
        <v>48</v>
      </c>
      <c r="AE1036" s="278">
        <f t="shared" ref="AE1036" si="1658">AF1036/Z1036</f>
        <v>18.045300000000001</v>
      </c>
      <c r="AF1036" s="984">
        <v>180.453</v>
      </c>
      <c r="AG1036" s="278">
        <f t="shared" si="1651"/>
        <v>451.13249999999999</v>
      </c>
      <c r="AH1036" s="404">
        <v>288</v>
      </c>
      <c r="AI1036" s="404">
        <f t="shared" si="1652"/>
        <v>6</v>
      </c>
      <c r="AJ1036" s="727">
        <v>0.76989400000000008</v>
      </c>
      <c r="AK1036" s="88">
        <f t="shared" si="1653"/>
        <v>4.1523318017999999</v>
      </c>
      <c r="AL1036" s="88">
        <f t="shared" si="1654"/>
        <v>41.523318017999998</v>
      </c>
      <c r="AM1036" s="88">
        <f t="shared" si="1655"/>
        <v>103.80829504499999</v>
      </c>
      <c r="AN1036" t="s">
        <v>2826</v>
      </c>
      <c r="AO1036" s="88" t="s">
        <v>2734</v>
      </c>
    </row>
    <row r="1037" spans="1:41" ht="19.5" customHeight="1">
      <c r="A1037" s="773" t="s">
        <v>1285</v>
      </c>
      <c r="B1037" t="str">
        <f t="shared" si="1649"/>
        <v>782800*1</v>
      </c>
      <c r="D1037" s="216" t="s">
        <v>1720</v>
      </c>
      <c r="E1037" s="216"/>
      <c r="F1037" s="512"/>
      <c r="G1037" s="226">
        <v>40</v>
      </c>
      <c r="H1037" s="310"/>
      <c r="I1037" s="417"/>
      <c r="J1037" s="417"/>
      <c r="K1037" s="38" t="s">
        <v>2604</v>
      </c>
      <c r="L1037" s="222" t="s">
        <v>2619</v>
      </c>
      <c r="M1037" s="16"/>
      <c r="N1037" s="38"/>
      <c r="O1037" s="38" t="s">
        <v>2071</v>
      </c>
      <c r="P1037" s="38">
        <v>40</v>
      </c>
      <c r="Q1037" s="38">
        <v>40</v>
      </c>
      <c r="R1037" t="str">
        <f>CONCATENATE(Tableau1[[#This Row],[LONGUEUR UNITE]],"X",Tableau1[[#This Row],[LARGEUR UNITE]])</f>
        <v>40X40</v>
      </c>
      <c r="S1037" s="16" t="s">
        <v>2064</v>
      </c>
      <c r="T1037" s="16"/>
      <c r="U1037" s="38" t="s">
        <v>2231</v>
      </c>
      <c r="V1037" s="38" t="s">
        <v>2236</v>
      </c>
      <c r="W1037" s="45" t="s">
        <v>2593</v>
      </c>
      <c r="X1037" s="45"/>
      <c r="Y1037" s="6" t="s">
        <v>2265</v>
      </c>
      <c r="Z1037" s="218">
        <v>10</v>
      </c>
      <c r="AA1037" s="217">
        <v>400</v>
      </c>
      <c r="AB1037" s="271">
        <v>6</v>
      </c>
      <c r="AC1037" s="271">
        <v>8</v>
      </c>
      <c r="AD1037" s="271">
        <v>48</v>
      </c>
      <c r="AE1037" s="278">
        <f t="shared" si="1650"/>
        <v>18.045300000000001</v>
      </c>
      <c r="AF1037" s="984">
        <v>180.453</v>
      </c>
      <c r="AG1037" s="278">
        <f t="shared" si="1651"/>
        <v>451.13249999999999</v>
      </c>
      <c r="AH1037" s="404">
        <v>1</v>
      </c>
      <c r="AI1037" s="404">
        <f t="shared" si="1652"/>
        <v>2.0833333333333332E-2</v>
      </c>
      <c r="AJ1037" s="727">
        <v>0.72123599999999999</v>
      </c>
      <c r="AK1037" s="88">
        <f t="shared" si="1653"/>
        <v>5.0303800091999991</v>
      </c>
      <c r="AL1037" s="88">
        <f t="shared" si="1654"/>
        <v>50.303800091999989</v>
      </c>
      <c r="AM1037" s="88">
        <f t="shared" si="1655"/>
        <v>125.75950022999996</v>
      </c>
      <c r="AN1037" t="s">
        <v>2826</v>
      </c>
      <c r="AO1037" s="88" t="s">
        <v>2734</v>
      </c>
    </row>
    <row r="1038" spans="1:41" ht="19.5" customHeight="1">
      <c r="A1038" s="773" t="s">
        <v>1285</v>
      </c>
      <c r="B1038" t="str">
        <f t="shared" si="1649"/>
        <v>782800*48</v>
      </c>
      <c r="D1038" s="216" t="s">
        <v>1720</v>
      </c>
      <c r="E1038" s="216"/>
      <c r="F1038" s="512"/>
      <c r="G1038" s="226">
        <v>40</v>
      </c>
      <c r="H1038" s="310"/>
      <c r="I1038" s="417"/>
      <c r="J1038" s="417"/>
      <c r="K1038" s="38" t="s">
        <v>2604</v>
      </c>
      <c r="L1038" s="222" t="s">
        <v>2619</v>
      </c>
      <c r="M1038" s="16"/>
      <c r="N1038" s="38"/>
      <c r="O1038" s="38" t="s">
        <v>2071</v>
      </c>
      <c r="P1038" s="38">
        <v>40</v>
      </c>
      <c r="Q1038" s="38">
        <v>40</v>
      </c>
      <c r="R1038" t="str">
        <f>CONCATENATE(Tableau1[[#This Row],[LONGUEUR UNITE]],"X",Tableau1[[#This Row],[LARGEUR UNITE]])</f>
        <v>40X40</v>
      </c>
      <c r="S1038" s="16" t="s">
        <v>2064</v>
      </c>
      <c r="T1038" s="16"/>
      <c r="U1038" s="38" t="s">
        <v>2231</v>
      </c>
      <c r="V1038" s="38" t="s">
        <v>2236</v>
      </c>
      <c r="W1038" s="45" t="s">
        <v>2593</v>
      </c>
      <c r="X1038" s="45"/>
      <c r="Y1038" s="6" t="s">
        <v>2265</v>
      </c>
      <c r="Z1038" s="218">
        <v>10</v>
      </c>
      <c r="AA1038" s="217">
        <v>400</v>
      </c>
      <c r="AB1038" s="271">
        <v>6</v>
      </c>
      <c r="AC1038" s="271">
        <v>8</v>
      </c>
      <c r="AD1038" s="271">
        <v>48</v>
      </c>
      <c r="AE1038" s="278">
        <f t="shared" ref="AE1038" si="1659">AF1038/Z1038</f>
        <v>18.045300000000001</v>
      </c>
      <c r="AF1038" s="984">
        <v>180.453</v>
      </c>
      <c r="AG1038" s="278">
        <f t="shared" si="1651"/>
        <v>451.13249999999999</v>
      </c>
      <c r="AH1038" s="404">
        <v>48</v>
      </c>
      <c r="AI1038" s="404">
        <f t="shared" si="1652"/>
        <v>1</v>
      </c>
      <c r="AJ1038" s="727">
        <v>0.74988699999999997</v>
      </c>
      <c r="AK1038" s="88">
        <f t="shared" si="1653"/>
        <v>4.5133641189000002</v>
      </c>
      <c r="AL1038" s="88">
        <f t="shared" si="1654"/>
        <v>45.133641189000002</v>
      </c>
      <c r="AM1038" s="88">
        <f t="shared" si="1655"/>
        <v>112.83410297250001</v>
      </c>
      <c r="AN1038" t="s">
        <v>2826</v>
      </c>
      <c r="AO1038" s="88" t="s">
        <v>2734</v>
      </c>
    </row>
    <row r="1039" spans="1:41" ht="19.5" customHeight="1">
      <c r="A1039" s="773" t="s">
        <v>1285</v>
      </c>
      <c r="B1039" t="str">
        <f t="shared" si="1649"/>
        <v>782800*144</v>
      </c>
      <c r="D1039" s="216" t="s">
        <v>1720</v>
      </c>
      <c r="E1039" s="216"/>
      <c r="F1039" s="512"/>
      <c r="G1039" s="226">
        <v>40</v>
      </c>
      <c r="H1039" s="310"/>
      <c r="I1039" s="417"/>
      <c r="J1039" s="417"/>
      <c r="K1039" s="38" t="s">
        <v>2604</v>
      </c>
      <c r="L1039" s="222" t="s">
        <v>2619</v>
      </c>
      <c r="M1039" s="16"/>
      <c r="N1039" s="38"/>
      <c r="O1039" s="38" t="s">
        <v>2071</v>
      </c>
      <c r="P1039" s="38">
        <v>40</v>
      </c>
      <c r="Q1039" s="38">
        <v>40</v>
      </c>
      <c r="R1039" t="str">
        <f>CONCATENATE(Tableau1[[#This Row],[LONGUEUR UNITE]],"X",Tableau1[[#This Row],[LARGEUR UNITE]])</f>
        <v>40X40</v>
      </c>
      <c r="S1039" s="16" t="s">
        <v>2064</v>
      </c>
      <c r="T1039" s="16"/>
      <c r="U1039" s="38" t="s">
        <v>2231</v>
      </c>
      <c r="V1039" s="38" t="s">
        <v>2236</v>
      </c>
      <c r="W1039" s="45" t="s">
        <v>2593</v>
      </c>
      <c r="X1039" s="45"/>
      <c r="Y1039" s="6" t="s">
        <v>2265</v>
      </c>
      <c r="Z1039" s="218">
        <v>10</v>
      </c>
      <c r="AA1039" s="217">
        <v>400</v>
      </c>
      <c r="AB1039" s="271">
        <v>6</v>
      </c>
      <c r="AC1039" s="271">
        <v>8</v>
      </c>
      <c r="AD1039" s="271">
        <v>48</v>
      </c>
      <c r="AE1039" s="278">
        <f t="shared" ref="AE1039" si="1660">AF1039/Z1039</f>
        <v>18.045300000000001</v>
      </c>
      <c r="AF1039" s="984">
        <v>180.453</v>
      </c>
      <c r="AG1039" s="278">
        <f t="shared" si="1651"/>
        <v>451.13249999999999</v>
      </c>
      <c r="AH1039" s="404">
        <v>144</v>
      </c>
      <c r="AI1039" s="404">
        <f t="shared" si="1652"/>
        <v>3</v>
      </c>
      <c r="AJ1039" s="727">
        <v>0.76739199999999996</v>
      </c>
      <c r="AK1039" s="88">
        <f t="shared" si="1653"/>
        <v>4.1974811423999991</v>
      </c>
      <c r="AL1039" s="88">
        <f t="shared" si="1654"/>
        <v>41.974811423999995</v>
      </c>
      <c r="AM1039" s="88">
        <f t="shared" si="1655"/>
        <v>104.93702855999999</v>
      </c>
      <c r="AN1039" t="s">
        <v>2826</v>
      </c>
      <c r="AO1039" s="88" t="s">
        <v>2734</v>
      </c>
    </row>
    <row r="1040" spans="1:41" ht="19.5" customHeight="1">
      <c r="A1040" s="773" t="s">
        <v>1285</v>
      </c>
      <c r="B1040" t="str">
        <f t="shared" si="1649"/>
        <v>782800*288</v>
      </c>
      <c r="D1040" s="216" t="s">
        <v>1720</v>
      </c>
      <c r="E1040" s="216"/>
      <c r="F1040" s="512"/>
      <c r="G1040" s="226">
        <v>40</v>
      </c>
      <c r="H1040" s="310"/>
      <c r="I1040" s="417"/>
      <c r="J1040" s="417"/>
      <c r="K1040" s="38" t="s">
        <v>2604</v>
      </c>
      <c r="L1040" s="222" t="s">
        <v>2619</v>
      </c>
      <c r="M1040" s="16"/>
      <c r="N1040" s="38"/>
      <c r="O1040" s="38" t="s">
        <v>2071</v>
      </c>
      <c r="P1040" s="38">
        <v>40</v>
      </c>
      <c r="Q1040" s="38">
        <v>40</v>
      </c>
      <c r="R1040" t="str">
        <f>CONCATENATE(Tableau1[[#This Row],[LONGUEUR UNITE]],"X",Tableau1[[#This Row],[LARGEUR UNITE]])</f>
        <v>40X40</v>
      </c>
      <c r="S1040" s="16" t="s">
        <v>2064</v>
      </c>
      <c r="T1040" s="16"/>
      <c r="U1040" s="38" t="s">
        <v>2231</v>
      </c>
      <c r="V1040" s="38" t="s">
        <v>2236</v>
      </c>
      <c r="W1040" s="45" t="s">
        <v>2593</v>
      </c>
      <c r="X1040" s="45"/>
      <c r="Y1040" s="6" t="s">
        <v>2265</v>
      </c>
      <c r="Z1040" s="218">
        <v>10</v>
      </c>
      <c r="AA1040" s="217">
        <v>400</v>
      </c>
      <c r="AB1040" s="271">
        <v>6</v>
      </c>
      <c r="AC1040" s="271">
        <v>8</v>
      </c>
      <c r="AD1040" s="271">
        <v>48</v>
      </c>
      <c r="AE1040" s="278">
        <f t="shared" ref="AE1040" si="1661">AF1040/Z1040</f>
        <v>18.045300000000001</v>
      </c>
      <c r="AF1040" s="984">
        <v>180.453</v>
      </c>
      <c r="AG1040" s="278">
        <f t="shared" si="1651"/>
        <v>451.13249999999999</v>
      </c>
      <c r="AH1040" s="404">
        <v>288</v>
      </c>
      <c r="AI1040" s="404">
        <f t="shared" si="1652"/>
        <v>6</v>
      </c>
      <c r="AJ1040" s="727">
        <v>0.76989400000000008</v>
      </c>
      <c r="AK1040" s="88">
        <f t="shared" si="1653"/>
        <v>4.1523318017999999</v>
      </c>
      <c r="AL1040" s="88">
        <f t="shared" si="1654"/>
        <v>41.523318017999998</v>
      </c>
      <c r="AM1040" s="88">
        <f t="shared" si="1655"/>
        <v>103.80829504499999</v>
      </c>
      <c r="AN1040" t="s">
        <v>2826</v>
      </c>
      <c r="AO1040" s="88" t="s">
        <v>2734</v>
      </c>
    </row>
    <row r="1041" spans="1:41" ht="19.5" customHeight="1">
      <c r="A1041" s="773" t="s">
        <v>1281</v>
      </c>
      <c r="B1041" t="str">
        <f t="shared" si="1649"/>
        <v>782760*1</v>
      </c>
      <c r="D1041" s="216" t="s">
        <v>1721</v>
      </c>
      <c r="E1041" s="216"/>
      <c r="F1041" s="512"/>
      <c r="G1041" s="226">
        <v>40</v>
      </c>
      <c r="H1041" s="310"/>
      <c r="I1041" s="417"/>
      <c r="J1041" s="417"/>
      <c r="K1041" s="38" t="s">
        <v>2604</v>
      </c>
      <c r="L1041" s="222" t="s">
        <v>2619</v>
      </c>
      <c r="M1041" s="16"/>
      <c r="N1041" s="38"/>
      <c r="O1041" s="38" t="s">
        <v>2071</v>
      </c>
      <c r="P1041" s="38">
        <v>40</v>
      </c>
      <c r="Q1041" s="38">
        <v>40</v>
      </c>
      <c r="R1041" t="str">
        <f>CONCATENATE(Tableau1[[#This Row],[LONGUEUR UNITE]],"X",Tableau1[[#This Row],[LARGEUR UNITE]])</f>
        <v>40X40</v>
      </c>
      <c r="S1041" s="16" t="s">
        <v>2064</v>
      </c>
      <c r="T1041" s="16"/>
      <c r="U1041" s="38" t="s">
        <v>2231</v>
      </c>
      <c r="V1041" s="38" t="s">
        <v>2266</v>
      </c>
      <c r="W1041" s="45" t="s">
        <v>2593</v>
      </c>
      <c r="X1041" s="45"/>
      <c r="Y1041" s="6" t="s">
        <v>2267</v>
      </c>
      <c r="Z1041" s="218">
        <v>10</v>
      </c>
      <c r="AA1041" s="217">
        <v>400</v>
      </c>
      <c r="AB1041" s="271">
        <v>6</v>
      </c>
      <c r="AC1041" s="271">
        <v>8</v>
      </c>
      <c r="AD1041" s="271">
        <v>48</v>
      </c>
      <c r="AE1041" s="278">
        <f t="shared" si="1650"/>
        <v>18.045300000000001</v>
      </c>
      <c r="AF1041" s="268">
        <v>180.453</v>
      </c>
      <c r="AG1041" s="278">
        <f t="shared" si="1651"/>
        <v>451.13249999999999</v>
      </c>
      <c r="AH1041" s="404">
        <v>1</v>
      </c>
      <c r="AI1041" s="404">
        <f t="shared" si="1652"/>
        <v>2.0833333333333332E-2</v>
      </c>
      <c r="AJ1041" s="727">
        <v>0.72123599999999999</v>
      </c>
      <c r="AK1041" s="88">
        <f t="shared" si="1653"/>
        <v>5.0303800091999991</v>
      </c>
      <c r="AL1041" s="88">
        <f t="shared" si="1654"/>
        <v>50.303800091999989</v>
      </c>
      <c r="AM1041" s="88">
        <f t="shared" si="1655"/>
        <v>125.75950022999996</v>
      </c>
      <c r="AN1041" t="s">
        <v>2826</v>
      </c>
      <c r="AO1041" s="88" t="s">
        <v>2734</v>
      </c>
    </row>
    <row r="1042" spans="1:41" ht="19.5" customHeight="1">
      <c r="A1042" s="773" t="s">
        <v>1281</v>
      </c>
      <c r="B1042" t="str">
        <f t="shared" si="1649"/>
        <v>782760*48</v>
      </c>
      <c r="D1042" s="216" t="s">
        <v>1721</v>
      </c>
      <c r="E1042" s="216"/>
      <c r="F1042" s="512"/>
      <c r="G1042" s="226">
        <v>40</v>
      </c>
      <c r="H1042" s="310"/>
      <c r="I1042" s="417"/>
      <c r="J1042" s="417"/>
      <c r="K1042" s="38" t="s">
        <v>2604</v>
      </c>
      <c r="L1042" s="222" t="s">
        <v>2619</v>
      </c>
      <c r="M1042" s="16"/>
      <c r="N1042" s="38"/>
      <c r="O1042" s="38" t="s">
        <v>2071</v>
      </c>
      <c r="P1042" s="38">
        <v>40</v>
      </c>
      <c r="Q1042" s="38">
        <v>40</v>
      </c>
      <c r="R1042" t="str">
        <f>CONCATENATE(Tableau1[[#This Row],[LONGUEUR UNITE]],"X",Tableau1[[#This Row],[LARGEUR UNITE]])</f>
        <v>40X40</v>
      </c>
      <c r="S1042" s="16" t="s">
        <v>2064</v>
      </c>
      <c r="T1042" s="16"/>
      <c r="U1042" s="38" t="s">
        <v>2231</v>
      </c>
      <c r="V1042" s="38" t="s">
        <v>2266</v>
      </c>
      <c r="W1042" s="45" t="s">
        <v>2593</v>
      </c>
      <c r="X1042" s="45"/>
      <c r="Y1042" s="6" t="s">
        <v>2267</v>
      </c>
      <c r="Z1042" s="218">
        <v>10</v>
      </c>
      <c r="AA1042" s="217">
        <v>400</v>
      </c>
      <c r="AB1042" s="271">
        <v>6</v>
      </c>
      <c r="AC1042" s="271">
        <v>8</v>
      </c>
      <c r="AD1042" s="271">
        <v>48</v>
      </c>
      <c r="AE1042" s="278">
        <f t="shared" ref="AE1042" si="1662">AF1042/Z1042</f>
        <v>18.045300000000001</v>
      </c>
      <c r="AF1042" s="268">
        <v>180.453</v>
      </c>
      <c r="AG1042" s="278">
        <f t="shared" si="1651"/>
        <v>451.13249999999999</v>
      </c>
      <c r="AH1042" s="404">
        <v>48</v>
      </c>
      <c r="AI1042" s="404">
        <f t="shared" si="1652"/>
        <v>1</v>
      </c>
      <c r="AJ1042" s="727">
        <v>0.74988699999999997</v>
      </c>
      <c r="AK1042" s="88">
        <f t="shared" si="1653"/>
        <v>4.5133641189000002</v>
      </c>
      <c r="AL1042" s="88">
        <f t="shared" si="1654"/>
        <v>45.133641189000002</v>
      </c>
      <c r="AM1042" s="88">
        <f t="shared" si="1655"/>
        <v>112.83410297250001</v>
      </c>
      <c r="AN1042" t="s">
        <v>2826</v>
      </c>
      <c r="AO1042" s="88" t="s">
        <v>2734</v>
      </c>
    </row>
    <row r="1043" spans="1:41" ht="19.5" customHeight="1">
      <c r="A1043" s="773" t="s">
        <v>1281</v>
      </c>
      <c r="B1043" t="str">
        <f t="shared" si="1649"/>
        <v>782760*144</v>
      </c>
      <c r="D1043" s="216" t="s">
        <v>1721</v>
      </c>
      <c r="E1043" s="216"/>
      <c r="F1043" s="512"/>
      <c r="G1043" s="226">
        <v>40</v>
      </c>
      <c r="H1043" s="310"/>
      <c r="I1043" s="417"/>
      <c r="J1043" s="417"/>
      <c r="K1043" s="38" t="s">
        <v>2604</v>
      </c>
      <c r="L1043" s="222" t="s">
        <v>2619</v>
      </c>
      <c r="M1043" s="16"/>
      <c r="N1043" s="38"/>
      <c r="O1043" s="38" t="s">
        <v>2071</v>
      </c>
      <c r="P1043" s="38">
        <v>40</v>
      </c>
      <c r="Q1043" s="38">
        <v>40</v>
      </c>
      <c r="R1043" t="str">
        <f>CONCATENATE(Tableau1[[#This Row],[LONGUEUR UNITE]],"X",Tableau1[[#This Row],[LARGEUR UNITE]])</f>
        <v>40X40</v>
      </c>
      <c r="S1043" s="16" t="s">
        <v>2064</v>
      </c>
      <c r="T1043" s="16"/>
      <c r="U1043" s="38" t="s">
        <v>2231</v>
      </c>
      <c r="V1043" s="38" t="s">
        <v>2266</v>
      </c>
      <c r="W1043" s="45" t="s">
        <v>2593</v>
      </c>
      <c r="X1043" s="45"/>
      <c r="Y1043" s="6" t="s">
        <v>2267</v>
      </c>
      <c r="Z1043" s="218">
        <v>10</v>
      </c>
      <c r="AA1043" s="217">
        <v>400</v>
      </c>
      <c r="AB1043" s="271">
        <v>6</v>
      </c>
      <c r="AC1043" s="271">
        <v>8</v>
      </c>
      <c r="AD1043" s="271">
        <v>48</v>
      </c>
      <c r="AE1043" s="278">
        <f t="shared" ref="AE1043" si="1663">AF1043/Z1043</f>
        <v>18.045300000000001</v>
      </c>
      <c r="AF1043" s="268">
        <v>180.453</v>
      </c>
      <c r="AG1043" s="278">
        <f t="shared" si="1651"/>
        <v>451.13249999999999</v>
      </c>
      <c r="AH1043" s="404">
        <v>144</v>
      </c>
      <c r="AI1043" s="404">
        <f t="shared" si="1652"/>
        <v>3</v>
      </c>
      <c r="AJ1043" s="727">
        <v>0.76739199999999996</v>
      </c>
      <c r="AK1043" s="88">
        <f t="shared" si="1653"/>
        <v>4.1974811423999991</v>
      </c>
      <c r="AL1043" s="88">
        <f t="shared" si="1654"/>
        <v>41.974811423999995</v>
      </c>
      <c r="AM1043" s="88">
        <f t="shared" si="1655"/>
        <v>104.93702855999999</v>
      </c>
      <c r="AN1043" t="s">
        <v>2826</v>
      </c>
      <c r="AO1043" s="88" t="s">
        <v>2734</v>
      </c>
    </row>
    <row r="1044" spans="1:41" ht="19.5" customHeight="1">
      <c r="A1044" s="773" t="s">
        <v>1281</v>
      </c>
      <c r="B1044" t="str">
        <f t="shared" si="1649"/>
        <v>782760*288</v>
      </c>
      <c r="D1044" s="216" t="s">
        <v>1721</v>
      </c>
      <c r="E1044" s="216"/>
      <c r="F1044" s="512"/>
      <c r="G1044" s="226">
        <v>40</v>
      </c>
      <c r="H1044" s="310"/>
      <c r="I1044" s="417"/>
      <c r="J1044" s="417"/>
      <c r="K1044" s="38" t="s">
        <v>2604</v>
      </c>
      <c r="L1044" s="222" t="s">
        <v>2619</v>
      </c>
      <c r="M1044" s="16"/>
      <c r="N1044" s="38"/>
      <c r="O1044" s="38" t="s">
        <v>2071</v>
      </c>
      <c r="P1044" s="38">
        <v>40</v>
      </c>
      <c r="Q1044" s="38">
        <v>40</v>
      </c>
      <c r="R1044" t="str">
        <f>CONCATENATE(Tableau1[[#This Row],[LONGUEUR UNITE]],"X",Tableau1[[#This Row],[LARGEUR UNITE]])</f>
        <v>40X40</v>
      </c>
      <c r="S1044" s="16" t="s">
        <v>2064</v>
      </c>
      <c r="T1044" s="16"/>
      <c r="U1044" s="38" t="s">
        <v>2231</v>
      </c>
      <c r="V1044" s="38" t="s">
        <v>2266</v>
      </c>
      <c r="W1044" s="45" t="s">
        <v>2593</v>
      </c>
      <c r="X1044" s="45"/>
      <c r="Y1044" s="6" t="s">
        <v>2267</v>
      </c>
      <c r="Z1044" s="218">
        <v>10</v>
      </c>
      <c r="AA1044" s="217">
        <v>400</v>
      </c>
      <c r="AB1044" s="271">
        <v>6</v>
      </c>
      <c r="AC1044" s="271">
        <v>8</v>
      </c>
      <c r="AD1044" s="271">
        <v>48</v>
      </c>
      <c r="AE1044" s="278">
        <f t="shared" ref="AE1044" si="1664">AF1044/Z1044</f>
        <v>18.045300000000001</v>
      </c>
      <c r="AF1044" s="268">
        <v>180.453</v>
      </c>
      <c r="AG1044" s="278">
        <f t="shared" si="1651"/>
        <v>451.13249999999999</v>
      </c>
      <c r="AH1044" s="404">
        <v>288</v>
      </c>
      <c r="AI1044" s="404">
        <f t="shared" si="1652"/>
        <v>6</v>
      </c>
      <c r="AJ1044" s="727">
        <v>0.76989400000000008</v>
      </c>
      <c r="AK1044" s="88">
        <f t="shared" si="1653"/>
        <v>4.1523318017999999</v>
      </c>
      <c r="AL1044" s="88">
        <f t="shared" si="1654"/>
        <v>41.523318017999998</v>
      </c>
      <c r="AM1044" s="88">
        <f t="shared" si="1655"/>
        <v>103.80829504499999</v>
      </c>
      <c r="AN1044" t="s">
        <v>2826</v>
      </c>
      <c r="AO1044" s="88" t="s">
        <v>2734</v>
      </c>
    </row>
    <row r="1045" spans="1:41" ht="19.5" customHeight="1">
      <c r="A1045" s="773" t="s">
        <v>1284</v>
      </c>
      <c r="B1045" t="str">
        <f t="shared" si="1649"/>
        <v>782750*1</v>
      </c>
      <c r="D1045" s="216" t="s">
        <v>1722</v>
      </c>
      <c r="E1045" s="216"/>
      <c r="F1045" s="512"/>
      <c r="G1045" s="226">
        <v>40</v>
      </c>
      <c r="H1045" s="310"/>
      <c r="I1045" s="417"/>
      <c r="J1045" s="417"/>
      <c r="K1045" s="38" t="s">
        <v>2604</v>
      </c>
      <c r="L1045" s="222" t="s">
        <v>2619</v>
      </c>
      <c r="M1045" s="16"/>
      <c r="N1045" s="38"/>
      <c r="O1045" s="38" t="s">
        <v>2071</v>
      </c>
      <c r="P1045" s="38">
        <v>40</v>
      </c>
      <c r="Q1045" s="38">
        <v>40</v>
      </c>
      <c r="R1045" t="str">
        <f>CONCATENATE(Tableau1[[#This Row],[LONGUEUR UNITE]],"X",Tableau1[[#This Row],[LARGEUR UNITE]])</f>
        <v>40X40</v>
      </c>
      <c r="S1045" s="16" t="s">
        <v>2064</v>
      </c>
      <c r="T1045" s="16"/>
      <c r="U1045" s="38" t="s">
        <v>2231</v>
      </c>
      <c r="V1045" s="38" t="s">
        <v>2268</v>
      </c>
      <c r="W1045" s="45" t="s">
        <v>2593</v>
      </c>
      <c r="X1045" s="45"/>
      <c r="Y1045" s="6" t="s">
        <v>2269</v>
      </c>
      <c r="Z1045" s="218">
        <v>10</v>
      </c>
      <c r="AA1045" s="217">
        <v>400</v>
      </c>
      <c r="AB1045" s="271">
        <v>6</v>
      </c>
      <c r="AC1045" s="271">
        <v>8</v>
      </c>
      <c r="AD1045" s="271">
        <v>48</v>
      </c>
      <c r="AE1045" s="278">
        <f t="shared" si="1650"/>
        <v>18.045300000000001</v>
      </c>
      <c r="AF1045" s="268">
        <v>180.453</v>
      </c>
      <c r="AG1045" s="278">
        <f t="shared" si="1651"/>
        <v>451.13249999999999</v>
      </c>
      <c r="AH1045" s="404">
        <v>1</v>
      </c>
      <c r="AI1045" s="404">
        <f t="shared" si="1652"/>
        <v>2.0833333333333332E-2</v>
      </c>
      <c r="AJ1045" s="727">
        <v>0.72123599999999999</v>
      </c>
      <c r="AK1045" s="88">
        <f t="shared" si="1653"/>
        <v>5.0303800091999991</v>
      </c>
      <c r="AL1045" s="88">
        <f t="shared" si="1654"/>
        <v>50.303800091999989</v>
      </c>
      <c r="AM1045" s="88">
        <f t="shared" si="1655"/>
        <v>125.75950022999996</v>
      </c>
      <c r="AN1045" t="s">
        <v>2826</v>
      </c>
      <c r="AO1045" s="88" t="s">
        <v>2734</v>
      </c>
    </row>
    <row r="1046" spans="1:41" ht="19.5" customHeight="1">
      <c r="A1046" s="773" t="s">
        <v>1284</v>
      </c>
      <c r="B1046" t="str">
        <f t="shared" si="1649"/>
        <v>782750*48</v>
      </c>
      <c r="D1046" s="216" t="s">
        <v>1722</v>
      </c>
      <c r="E1046" s="216"/>
      <c r="F1046" s="512"/>
      <c r="G1046" s="226">
        <v>40</v>
      </c>
      <c r="H1046" s="310"/>
      <c r="I1046" s="417"/>
      <c r="J1046" s="417"/>
      <c r="K1046" s="38" t="s">
        <v>2604</v>
      </c>
      <c r="L1046" s="222" t="s">
        <v>2619</v>
      </c>
      <c r="M1046" s="16"/>
      <c r="N1046" s="38"/>
      <c r="O1046" s="38" t="s">
        <v>2071</v>
      </c>
      <c r="P1046" s="38">
        <v>40</v>
      </c>
      <c r="Q1046" s="38">
        <v>40</v>
      </c>
      <c r="R1046" t="str">
        <f>CONCATENATE(Tableau1[[#This Row],[LONGUEUR UNITE]],"X",Tableau1[[#This Row],[LARGEUR UNITE]])</f>
        <v>40X40</v>
      </c>
      <c r="S1046" s="16" t="s">
        <v>2064</v>
      </c>
      <c r="T1046" s="16"/>
      <c r="U1046" s="38" t="s">
        <v>2231</v>
      </c>
      <c r="V1046" s="38" t="s">
        <v>2268</v>
      </c>
      <c r="W1046" s="45" t="s">
        <v>2593</v>
      </c>
      <c r="X1046" s="45"/>
      <c r="Y1046" s="6" t="s">
        <v>2269</v>
      </c>
      <c r="Z1046" s="218">
        <v>10</v>
      </c>
      <c r="AA1046" s="217">
        <v>400</v>
      </c>
      <c r="AB1046" s="271">
        <v>6</v>
      </c>
      <c r="AC1046" s="271">
        <v>8</v>
      </c>
      <c r="AD1046" s="271">
        <v>48</v>
      </c>
      <c r="AE1046" s="278">
        <f t="shared" ref="AE1046" si="1665">AF1046/Z1046</f>
        <v>18.045300000000001</v>
      </c>
      <c r="AF1046" s="268">
        <v>180.453</v>
      </c>
      <c r="AG1046" s="278">
        <f t="shared" si="1651"/>
        <v>451.13249999999999</v>
      </c>
      <c r="AH1046" s="404">
        <v>48</v>
      </c>
      <c r="AI1046" s="404">
        <f t="shared" si="1652"/>
        <v>1</v>
      </c>
      <c r="AJ1046" s="727">
        <v>0.74988699999999997</v>
      </c>
      <c r="AK1046" s="88">
        <f t="shared" si="1653"/>
        <v>4.5133641189000002</v>
      </c>
      <c r="AL1046" s="88">
        <f t="shared" si="1654"/>
        <v>45.133641189000002</v>
      </c>
      <c r="AM1046" s="88">
        <f t="shared" si="1655"/>
        <v>112.83410297250001</v>
      </c>
      <c r="AN1046" t="s">
        <v>2826</v>
      </c>
      <c r="AO1046" s="88" t="s">
        <v>2734</v>
      </c>
    </row>
    <row r="1047" spans="1:41" ht="19.5" customHeight="1">
      <c r="A1047" s="773" t="s">
        <v>1284</v>
      </c>
      <c r="B1047" t="str">
        <f t="shared" si="1649"/>
        <v>782750*144</v>
      </c>
      <c r="D1047" s="216" t="s">
        <v>1722</v>
      </c>
      <c r="E1047" s="216"/>
      <c r="F1047" s="512"/>
      <c r="G1047" s="226">
        <v>40</v>
      </c>
      <c r="H1047" s="310"/>
      <c r="I1047" s="417"/>
      <c r="J1047" s="417"/>
      <c r="K1047" s="38" t="s">
        <v>2604</v>
      </c>
      <c r="L1047" s="222" t="s">
        <v>2619</v>
      </c>
      <c r="M1047" s="16"/>
      <c r="N1047" s="38"/>
      <c r="O1047" s="38" t="s">
        <v>2071</v>
      </c>
      <c r="P1047" s="38">
        <v>40</v>
      </c>
      <c r="Q1047" s="38">
        <v>40</v>
      </c>
      <c r="R1047" t="str">
        <f>CONCATENATE(Tableau1[[#This Row],[LONGUEUR UNITE]],"X",Tableau1[[#This Row],[LARGEUR UNITE]])</f>
        <v>40X40</v>
      </c>
      <c r="S1047" s="16" t="s">
        <v>2064</v>
      </c>
      <c r="T1047" s="16"/>
      <c r="U1047" s="38" t="s">
        <v>2231</v>
      </c>
      <c r="V1047" s="38" t="s">
        <v>2268</v>
      </c>
      <c r="W1047" s="45" t="s">
        <v>2593</v>
      </c>
      <c r="X1047" s="45"/>
      <c r="Y1047" s="6" t="s">
        <v>2269</v>
      </c>
      <c r="Z1047" s="218">
        <v>10</v>
      </c>
      <c r="AA1047" s="217">
        <v>400</v>
      </c>
      <c r="AB1047" s="271">
        <v>6</v>
      </c>
      <c r="AC1047" s="271">
        <v>8</v>
      </c>
      <c r="AD1047" s="271">
        <v>48</v>
      </c>
      <c r="AE1047" s="278">
        <f t="shared" ref="AE1047" si="1666">AF1047/Z1047</f>
        <v>18.045300000000001</v>
      </c>
      <c r="AF1047" s="268">
        <v>180.453</v>
      </c>
      <c r="AG1047" s="278">
        <f t="shared" si="1651"/>
        <v>451.13249999999999</v>
      </c>
      <c r="AH1047" s="404">
        <v>144</v>
      </c>
      <c r="AI1047" s="404">
        <f t="shared" si="1652"/>
        <v>3</v>
      </c>
      <c r="AJ1047" s="727">
        <v>0.76739199999999996</v>
      </c>
      <c r="AK1047" s="88">
        <f t="shared" si="1653"/>
        <v>4.1974811423999991</v>
      </c>
      <c r="AL1047" s="88">
        <f t="shared" si="1654"/>
        <v>41.974811423999995</v>
      </c>
      <c r="AM1047" s="88">
        <f t="shared" si="1655"/>
        <v>104.93702855999999</v>
      </c>
      <c r="AN1047" t="s">
        <v>2826</v>
      </c>
      <c r="AO1047" s="88" t="s">
        <v>2734</v>
      </c>
    </row>
    <row r="1048" spans="1:41" ht="19.5" customHeight="1">
      <c r="A1048" s="773" t="s">
        <v>1284</v>
      </c>
      <c r="B1048" t="str">
        <f t="shared" si="1649"/>
        <v>782750*288</v>
      </c>
      <c r="D1048" s="216" t="s">
        <v>1722</v>
      </c>
      <c r="E1048" s="216"/>
      <c r="F1048" s="512"/>
      <c r="G1048" s="226">
        <v>40</v>
      </c>
      <c r="H1048" s="310"/>
      <c r="I1048" s="417"/>
      <c r="J1048" s="417"/>
      <c r="K1048" s="38" t="s">
        <v>2604</v>
      </c>
      <c r="L1048" s="222" t="s">
        <v>2619</v>
      </c>
      <c r="M1048" s="16"/>
      <c r="N1048" s="38"/>
      <c r="O1048" s="38" t="s">
        <v>2071</v>
      </c>
      <c r="P1048" s="38">
        <v>40</v>
      </c>
      <c r="Q1048" s="38">
        <v>40</v>
      </c>
      <c r="R1048" t="str">
        <f>CONCATENATE(Tableau1[[#This Row],[LONGUEUR UNITE]],"X",Tableau1[[#This Row],[LARGEUR UNITE]])</f>
        <v>40X40</v>
      </c>
      <c r="S1048" s="16" t="s">
        <v>2064</v>
      </c>
      <c r="T1048" s="16"/>
      <c r="U1048" s="38" t="s">
        <v>2231</v>
      </c>
      <c r="V1048" s="38" t="s">
        <v>2268</v>
      </c>
      <c r="W1048" s="45" t="s">
        <v>2593</v>
      </c>
      <c r="X1048" s="45"/>
      <c r="Y1048" s="6" t="s">
        <v>2269</v>
      </c>
      <c r="Z1048" s="218">
        <v>10</v>
      </c>
      <c r="AA1048" s="217">
        <v>400</v>
      </c>
      <c r="AB1048" s="271">
        <v>6</v>
      </c>
      <c r="AC1048" s="271">
        <v>8</v>
      </c>
      <c r="AD1048" s="271">
        <v>48</v>
      </c>
      <c r="AE1048" s="278">
        <f t="shared" ref="AE1048" si="1667">AF1048/Z1048</f>
        <v>18.045300000000001</v>
      </c>
      <c r="AF1048" s="268">
        <v>180.453</v>
      </c>
      <c r="AG1048" s="278">
        <f t="shared" si="1651"/>
        <v>451.13249999999999</v>
      </c>
      <c r="AH1048" s="404">
        <v>288</v>
      </c>
      <c r="AI1048" s="404">
        <f t="shared" si="1652"/>
        <v>6</v>
      </c>
      <c r="AJ1048" s="727">
        <v>0.76989400000000008</v>
      </c>
      <c r="AK1048" s="88">
        <f t="shared" si="1653"/>
        <v>4.1523318017999999</v>
      </c>
      <c r="AL1048" s="88">
        <f t="shared" si="1654"/>
        <v>41.523318017999998</v>
      </c>
      <c r="AM1048" s="88">
        <f t="shared" si="1655"/>
        <v>103.80829504499999</v>
      </c>
      <c r="AN1048" t="s">
        <v>2826</v>
      </c>
      <c r="AO1048" s="88" t="s">
        <v>2734</v>
      </c>
    </row>
    <row r="1049" spans="1:41" ht="19.5" customHeight="1">
      <c r="A1049" s="773" t="s">
        <v>1282</v>
      </c>
      <c r="B1049" t="str">
        <f t="shared" si="1649"/>
        <v>782370*1</v>
      </c>
      <c r="D1049" s="187" t="s">
        <v>1723</v>
      </c>
      <c r="E1049" s="187"/>
      <c r="F1049" s="515"/>
      <c r="G1049" s="223">
        <v>40</v>
      </c>
      <c r="H1049" s="310"/>
      <c r="I1049" s="417"/>
      <c r="J1049" s="417"/>
      <c r="K1049" t="s">
        <v>2604</v>
      </c>
      <c r="L1049" s="222" t="s">
        <v>2619</v>
      </c>
      <c r="M1049" s="16"/>
      <c r="O1049" t="s">
        <v>2071</v>
      </c>
      <c r="P1049">
        <v>40</v>
      </c>
      <c r="Q1049">
        <v>40</v>
      </c>
      <c r="R1049" t="str">
        <f>CONCATENATE(Tableau1[[#This Row],[LONGUEUR UNITE]],"X",Tableau1[[#This Row],[LARGEUR UNITE]])</f>
        <v>40X40</v>
      </c>
      <c r="S1049" s="16" t="s">
        <v>2064</v>
      </c>
      <c r="T1049" s="16"/>
      <c r="U1049" s="38" t="s">
        <v>2231</v>
      </c>
      <c r="V1049" t="s">
        <v>2084</v>
      </c>
      <c r="W1049" s="45" t="s">
        <v>2593</v>
      </c>
      <c r="X1049" s="45"/>
      <c r="Y1049" s="62" t="s">
        <v>2270</v>
      </c>
      <c r="Z1049" s="219">
        <v>10</v>
      </c>
      <c r="AA1049" s="217">
        <v>400</v>
      </c>
      <c r="AB1049" s="271">
        <v>6</v>
      </c>
      <c r="AC1049" s="271">
        <v>8</v>
      </c>
      <c r="AD1049" s="271">
        <v>48</v>
      </c>
      <c r="AE1049" s="278">
        <f t="shared" si="1650"/>
        <v>18.045300000000001</v>
      </c>
      <c r="AF1049" s="268">
        <v>180.453</v>
      </c>
      <c r="AG1049" s="278">
        <f t="shared" si="1651"/>
        <v>451.13249999999999</v>
      </c>
      <c r="AH1049" s="404">
        <v>1</v>
      </c>
      <c r="AI1049" s="404">
        <f t="shared" si="1652"/>
        <v>2.0833333333333332E-2</v>
      </c>
      <c r="AJ1049" s="727">
        <v>0.72123599999999999</v>
      </c>
      <c r="AK1049" s="88">
        <f t="shared" si="1653"/>
        <v>5.0303800091999991</v>
      </c>
      <c r="AL1049" s="88">
        <f t="shared" si="1654"/>
        <v>50.303800091999989</v>
      </c>
      <c r="AM1049" s="88">
        <f t="shared" si="1655"/>
        <v>125.75950022999996</v>
      </c>
      <c r="AN1049" t="s">
        <v>2826</v>
      </c>
      <c r="AO1049" s="88" t="s">
        <v>2734</v>
      </c>
    </row>
    <row r="1050" spans="1:41" ht="19.5" customHeight="1">
      <c r="A1050" s="773" t="s">
        <v>1282</v>
      </c>
      <c r="B1050" t="str">
        <f t="shared" si="1649"/>
        <v>782370*48</v>
      </c>
      <c r="D1050" s="187" t="s">
        <v>1723</v>
      </c>
      <c r="E1050" s="187"/>
      <c r="F1050" s="515"/>
      <c r="G1050" s="223">
        <v>40</v>
      </c>
      <c r="H1050" s="310"/>
      <c r="I1050" s="417"/>
      <c r="J1050" s="417"/>
      <c r="K1050" t="s">
        <v>2604</v>
      </c>
      <c r="L1050" s="222" t="s">
        <v>2619</v>
      </c>
      <c r="M1050" s="16"/>
      <c r="O1050" t="s">
        <v>2071</v>
      </c>
      <c r="P1050">
        <v>40</v>
      </c>
      <c r="Q1050">
        <v>40</v>
      </c>
      <c r="R1050" t="str">
        <f>CONCATENATE(Tableau1[[#This Row],[LONGUEUR UNITE]],"X",Tableau1[[#This Row],[LARGEUR UNITE]])</f>
        <v>40X40</v>
      </c>
      <c r="S1050" s="16" t="s">
        <v>2064</v>
      </c>
      <c r="T1050" s="16"/>
      <c r="U1050" s="38" t="s">
        <v>2231</v>
      </c>
      <c r="V1050" t="s">
        <v>2084</v>
      </c>
      <c r="W1050" s="45" t="s">
        <v>2593</v>
      </c>
      <c r="X1050" s="45"/>
      <c r="Y1050" s="62" t="s">
        <v>2270</v>
      </c>
      <c r="Z1050" s="219">
        <v>10</v>
      </c>
      <c r="AA1050" s="217">
        <v>400</v>
      </c>
      <c r="AB1050" s="271">
        <v>6</v>
      </c>
      <c r="AC1050" s="271">
        <v>8</v>
      </c>
      <c r="AD1050" s="271">
        <v>48</v>
      </c>
      <c r="AE1050" s="278">
        <f t="shared" ref="AE1050" si="1668">AF1050/Z1050</f>
        <v>18.045300000000001</v>
      </c>
      <c r="AF1050" s="268">
        <v>180.453</v>
      </c>
      <c r="AG1050" s="278">
        <f t="shared" si="1651"/>
        <v>451.13249999999999</v>
      </c>
      <c r="AH1050" s="404">
        <v>48</v>
      </c>
      <c r="AI1050" s="404">
        <f t="shared" si="1652"/>
        <v>1</v>
      </c>
      <c r="AJ1050" s="727">
        <v>0.74988699999999997</v>
      </c>
      <c r="AK1050" s="88">
        <f t="shared" si="1653"/>
        <v>4.5133641189000002</v>
      </c>
      <c r="AL1050" s="88">
        <f t="shared" si="1654"/>
        <v>45.133641189000002</v>
      </c>
      <c r="AM1050" s="88">
        <f t="shared" si="1655"/>
        <v>112.83410297250001</v>
      </c>
      <c r="AN1050" t="s">
        <v>2826</v>
      </c>
      <c r="AO1050" s="88" t="s">
        <v>2734</v>
      </c>
    </row>
    <row r="1051" spans="1:41" ht="19.5" customHeight="1">
      <c r="A1051" s="773" t="s">
        <v>1282</v>
      </c>
      <c r="B1051" t="str">
        <f t="shared" si="1649"/>
        <v>782370*144</v>
      </c>
      <c r="D1051" s="187" t="s">
        <v>1723</v>
      </c>
      <c r="E1051" s="187"/>
      <c r="F1051" s="515"/>
      <c r="G1051" s="223">
        <v>40</v>
      </c>
      <c r="H1051" s="310"/>
      <c r="I1051" s="417"/>
      <c r="J1051" s="417"/>
      <c r="K1051" t="s">
        <v>2604</v>
      </c>
      <c r="L1051" s="222" t="s">
        <v>2619</v>
      </c>
      <c r="M1051" s="16"/>
      <c r="O1051" t="s">
        <v>2071</v>
      </c>
      <c r="P1051">
        <v>40</v>
      </c>
      <c r="Q1051">
        <v>40</v>
      </c>
      <c r="R1051" t="str">
        <f>CONCATENATE(Tableau1[[#This Row],[LONGUEUR UNITE]],"X",Tableau1[[#This Row],[LARGEUR UNITE]])</f>
        <v>40X40</v>
      </c>
      <c r="S1051" s="16" t="s">
        <v>2064</v>
      </c>
      <c r="T1051" s="16"/>
      <c r="U1051" s="38" t="s">
        <v>2231</v>
      </c>
      <c r="V1051" t="s">
        <v>2084</v>
      </c>
      <c r="W1051" s="45" t="s">
        <v>2593</v>
      </c>
      <c r="X1051" s="45"/>
      <c r="Y1051" s="62" t="s">
        <v>2270</v>
      </c>
      <c r="Z1051" s="219">
        <v>10</v>
      </c>
      <c r="AA1051" s="217">
        <v>400</v>
      </c>
      <c r="AB1051" s="271">
        <v>6</v>
      </c>
      <c r="AC1051" s="271">
        <v>8</v>
      </c>
      <c r="AD1051" s="271">
        <v>48</v>
      </c>
      <c r="AE1051" s="278">
        <f t="shared" ref="AE1051" si="1669">AF1051/Z1051</f>
        <v>18.045300000000001</v>
      </c>
      <c r="AF1051" s="268">
        <v>180.453</v>
      </c>
      <c r="AG1051" s="278">
        <f t="shared" si="1651"/>
        <v>451.13249999999999</v>
      </c>
      <c r="AH1051" s="404">
        <v>144</v>
      </c>
      <c r="AI1051" s="404">
        <f t="shared" si="1652"/>
        <v>3</v>
      </c>
      <c r="AJ1051" s="727">
        <v>0.76739199999999996</v>
      </c>
      <c r="AK1051" s="88">
        <f t="shared" si="1653"/>
        <v>4.1974811423999991</v>
      </c>
      <c r="AL1051" s="88">
        <f t="shared" si="1654"/>
        <v>41.974811423999995</v>
      </c>
      <c r="AM1051" s="88">
        <f t="shared" si="1655"/>
        <v>104.93702855999999</v>
      </c>
      <c r="AN1051" t="s">
        <v>2826</v>
      </c>
      <c r="AO1051" s="88" t="s">
        <v>2734</v>
      </c>
    </row>
    <row r="1052" spans="1:41" ht="19.5" customHeight="1">
      <c r="A1052" s="773" t="s">
        <v>1282</v>
      </c>
      <c r="B1052" t="str">
        <f t="shared" si="1649"/>
        <v>782370*288</v>
      </c>
      <c r="D1052" s="187" t="s">
        <v>1723</v>
      </c>
      <c r="E1052" s="187"/>
      <c r="F1052" s="515"/>
      <c r="G1052" s="223">
        <v>40</v>
      </c>
      <c r="H1052" s="310"/>
      <c r="I1052" s="417"/>
      <c r="J1052" s="417"/>
      <c r="K1052" t="s">
        <v>2604</v>
      </c>
      <c r="L1052" s="222" t="s">
        <v>2619</v>
      </c>
      <c r="M1052" s="16"/>
      <c r="O1052" t="s">
        <v>2071</v>
      </c>
      <c r="P1052">
        <v>40</v>
      </c>
      <c r="Q1052">
        <v>40</v>
      </c>
      <c r="R1052" t="str">
        <f>CONCATENATE(Tableau1[[#This Row],[LONGUEUR UNITE]],"X",Tableau1[[#This Row],[LARGEUR UNITE]])</f>
        <v>40X40</v>
      </c>
      <c r="S1052" s="16" t="s">
        <v>2064</v>
      </c>
      <c r="T1052" s="16"/>
      <c r="U1052" s="38" t="s">
        <v>2231</v>
      </c>
      <c r="V1052" t="s">
        <v>2084</v>
      </c>
      <c r="W1052" s="45" t="s">
        <v>2593</v>
      </c>
      <c r="X1052" s="45"/>
      <c r="Y1052" s="62" t="s">
        <v>2270</v>
      </c>
      <c r="Z1052" s="219">
        <v>10</v>
      </c>
      <c r="AA1052" s="217">
        <v>400</v>
      </c>
      <c r="AB1052" s="271">
        <v>6</v>
      </c>
      <c r="AC1052" s="271">
        <v>8</v>
      </c>
      <c r="AD1052" s="271">
        <v>48</v>
      </c>
      <c r="AE1052" s="278">
        <f t="shared" ref="AE1052" si="1670">AF1052/Z1052</f>
        <v>18.045300000000001</v>
      </c>
      <c r="AF1052" s="268">
        <v>180.453</v>
      </c>
      <c r="AG1052" s="278">
        <f t="shared" si="1651"/>
        <v>451.13249999999999</v>
      </c>
      <c r="AH1052" s="404">
        <v>288</v>
      </c>
      <c r="AI1052" s="404">
        <f t="shared" si="1652"/>
        <v>6</v>
      </c>
      <c r="AJ1052" s="727">
        <v>0.76989400000000008</v>
      </c>
      <c r="AK1052" s="88">
        <f t="shared" si="1653"/>
        <v>4.1523318017999999</v>
      </c>
      <c r="AL1052" s="88">
        <f t="shared" si="1654"/>
        <v>41.523318017999998</v>
      </c>
      <c r="AM1052" s="88">
        <f t="shared" si="1655"/>
        <v>103.80829504499999</v>
      </c>
      <c r="AN1052" t="s">
        <v>2826</v>
      </c>
      <c r="AO1052" s="88" t="s">
        <v>2734</v>
      </c>
    </row>
    <row r="1053" spans="1:41" ht="19.5" customHeight="1">
      <c r="A1053" s="773"/>
      <c r="D1053" s="216"/>
      <c r="E1053" s="216"/>
      <c r="F1053" s="512"/>
      <c r="G1053" s="226"/>
      <c r="H1053" s="304"/>
      <c r="I1053" s="406"/>
      <c r="J1053" s="406"/>
      <c r="K1053" s="58"/>
      <c r="L1053" s="63"/>
      <c r="M1053" s="63"/>
      <c r="N1053" s="63"/>
      <c r="O1053" s="63"/>
      <c r="P1053" s="63"/>
      <c r="Q1053" s="63"/>
      <c r="R1053" s="63"/>
      <c r="S1053" s="63"/>
      <c r="T1053" s="63"/>
      <c r="U1053" s="63"/>
      <c r="V1053" s="64"/>
      <c r="W1053" s="3"/>
      <c r="X1053" s="3"/>
      <c r="Z1053" s="218"/>
      <c r="AA1053" s="217"/>
      <c r="AB1053" s="271"/>
      <c r="AC1053" s="271"/>
      <c r="AD1053" s="271"/>
      <c r="AE1053" s="282"/>
      <c r="AF1053"/>
      <c r="AG1053" s="282"/>
      <c r="AH1053" s="404"/>
      <c r="AI1053" s="404"/>
      <c r="AJ1053" s="88"/>
      <c r="AK1053" s="88"/>
      <c r="AL1053" s="88"/>
      <c r="AM1053" s="88"/>
      <c r="AO1053" s="88"/>
    </row>
    <row r="1054" spans="1:41" ht="19.5" customHeight="1">
      <c r="A1054" s="757" t="s">
        <v>1426</v>
      </c>
      <c r="B1054" t="str">
        <f t="shared" ref="B1054:B1059" si="1671">+CONCATENATE(A1054,"*",AH1054)</f>
        <v>784004*1</v>
      </c>
      <c r="D1054" s="187" t="s">
        <v>1724</v>
      </c>
      <c r="E1054" s="187"/>
      <c r="F1054" s="515"/>
      <c r="G1054" s="223">
        <v>40</v>
      </c>
      <c r="H1054" s="310"/>
      <c r="I1054" s="417" t="s">
        <v>2040</v>
      </c>
      <c r="J1054" s="417"/>
      <c r="K1054" t="s">
        <v>2604</v>
      </c>
      <c r="L1054" s="222" t="s">
        <v>2619</v>
      </c>
      <c r="M1054" s="16"/>
      <c r="O1054" t="s">
        <v>541</v>
      </c>
      <c r="P1054">
        <v>40</v>
      </c>
      <c r="Q1054">
        <v>40</v>
      </c>
      <c r="R1054" t="str">
        <f>CONCATENATE(Tableau1[[#This Row],[LONGUEUR UNITE]],"X",Tableau1[[#This Row],[LARGEUR UNITE]])</f>
        <v>40X40</v>
      </c>
      <c r="S1054" s="16" t="s">
        <v>2094</v>
      </c>
      <c r="T1054" s="16"/>
      <c r="U1054" s="38" t="s">
        <v>2231</v>
      </c>
      <c r="V1054" t="s">
        <v>2260</v>
      </c>
      <c r="W1054" s="45" t="s">
        <v>2593</v>
      </c>
      <c r="X1054" s="45"/>
      <c r="Y1054" s="6" t="s">
        <v>2647</v>
      </c>
      <c r="Z1054" s="219">
        <v>10</v>
      </c>
      <c r="AA1054" s="89">
        <v>400</v>
      </c>
      <c r="AB1054" s="271">
        <v>6</v>
      </c>
      <c r="AC1054" s="271">
        <v>8</v>
      </c>
      <c r="AD1054" s="271">
        <v>48</v>
      </c>
      <c r="AE1054" s="278">
        <f t="shared" ref="AE1054:AE1057" si="1672">AF1054/Z1054</f>
        <v>19.849799999999998</v>
      </c>
      <c r="AF1054" s="268">
        <v>198.49799999999999</v>
      </c>
      <c r="AG1054" s="278">
        <f t="shared" ref="AG1054:AG1059" si="1673">AF1054/AA1054*1000</f>
        <v>496.245</v>
      </c>
      <c r="AH1054" s="404">
        <v>1</v>
      </c>
      <c r="AI1054" s="404">
        <f t="shared" ref="AI1054:AI1059" si="1674">AH1054/AD1054</f>
        <v>2.0833333333333332E-2</v>
      </c>
      <c r="AJ1054" s="727">
        <v>0.72123599999999999</v>
      </c>
      <c r="AK1054" s="88">
        <f t="shared" ref="AK1054:AK1059" si="1675">AL1054/Z1054</f>
        <v>5.5334096472000001</v>
      </c>
      <c r="AL1054" s="88">
        <f t="shared" ref="AL1054:AL1059" si="1676">AF1054-(AF1054*AJ1054)</f>
        <v>55.334096471999999</v>
      </c>
      <c r="AM1054" s="88">
        <f t="shared" ref="AM1054:AM1059" si="1677">AL1054/AA1054*1000</f>
        <v>138.33524118</v>
      </c>
      <c r="AN1054" t="s">
        <v>2826</v>
      </c>
      <c r="AO1054" s="88" t="s">
        <v>2735</v>
      </c>
    </row>
    <row r="1055" spans="1:41" ht="19.5" customHeight="1">
      <c r="A1055" s="757" t="s">
        <v>1426</v>
      </c>
      <c r="B1055" t="str">
        <f t="shared" si="1671"/>
        <v>784004*48</v>
      </c>
      <c r="D1055" s="187" t="s">
        <v>1724</v>
      </c>
      <c r="E1055" s="187"/>
      <c r="F1055" s="515"/>
      <c r="G1055" s="223">
        <v>40</v>
      </c>
      <c r="H1055" s="310"/>
      <c r="I1055" s="417" t="s">
        <v>2040</v>
      </c>
      <c r="J1055" s="417"/>
      <c r="K1055" t="s">
        <v>2604</v>
      </c>
      <c r="L1055" s="222" t="s">
        <v>2619</v>
      </c>
      <c r="M1055" s="16"/>
      <c r="O1055" t="s">
        <v>541</v>
      </c>
      <c r="P1055">
        <v>40</v>
      </c>
      <c r="Q1055">
        <v>40</v>
      </c>
      <c r="R1055" t="str">
        <f>CONCATENATE(Tableau1[[#This Row],[LONGUEUR UNITE]],"X",Tableau1[[#This Row],[LARGEUR UNITE]])</f>
        <v>40X40</v>
      </c>
      <c r="S1055" s="16" t="s">
        <v>2094</v>
      </c>
      <c r="T1055" s="16"/>
      <c r="U1055" s="38" t="s">
        <v>2231</v>
      </c>
      <c r="V1055" t="s">
        <v>2260</v>
      </c>
      <c r="W1055" s="45" t="s">
        <v>2593</v>
      </c>
      <c r="X1055" s="45"/>
      <c r="Y1055" s="6" t="s">
        <v>2647</v>
      </c>
      <c r="Z1055" s="219">
        <v>10</v>
      </c>
      <c r="AA1055" s="89">
        <v>400</v>
      </c>
      <c r="AB1055" s="271">
        <v>6</v>
      </c>
      <c r="AC1055" s="271">
        <v>8</v>
      </c>
      <c r="AD1055" s="271">
        <v>48</v>
      </c>
      <c r="AE1055" s="278">
        <f t="shared" ref="AE1055" si="1678">AF1055/Z1055</f>
        <v>19.849799999999998</v>
      </c>
      <c r="AF1055" s="268">
        <v>198.49799999999999</v>
      </c>
      <c r="AG1055" s="278">
        <f t="shared" si="1673"/>
        <v>496.245</v>
      </c>
      <c r="AH1055" s="404">
        <v>48</v>
      </c>
      <c r="AI1055" s="404">
        <f t="shared" si="1674"/>
        <v>1</v>
      </c>
      <c r="AJ1055" s="727">
        <v>0.73517399999999999</v>
      </c>
      <c r="AK1055" s="88">
        <f t="shared" si="1675"/>
        <v>5.2567431347999989</v>
      </c>
      <c r="AL1055" s="88">
        <f t="shared" si="1676"/>
        <v>52.567431347999985</v>
      </c>
      <c r="AM1055" s="88">
        <f t="shared" si="1677"/>
        <v>131.41857836999995</v>
      </c>
      <c r="AN1055" t="s">
        <v>2826</v>
      </c>
      <c r="AO1055" s="88" t="s">
        <v>2735</v>
      </c>
    </row>
    <row r="1056" spans="1:41" ht="19.5" customHeight="1">
      <c r="A1056" s="757" t="s">
        <v>1426</v>
      </c>
      <c r="B1056" t="str">
        <f t="shared" si="1671"/>
        <v>784004*144</v>
      </c>
      <c r="D1056" s="187" t="s">
        <v>1724</v>
      </c>
      <c r="E1056" s="187"/>
      <c r="F1056" s="515"/>
      <c r="G1056" s="223">
        <v>40</v>
      </c>
      <c r="H1056" s="310"/>
      <c r="I1056" s="417" t="s">
        <v>2040</v>
      </c>
      <c r="J1056" s="417"/>
      <c r="K1056" t="s">
        <v>2604</v>
      </c>
      <c r="L1056" s="222" t="s">
        <v>2619</v>
      </c>
      <c r="M1056" s="16"/>
      <c r="O1056" t="s">
        <v>541</v>
      </c>
      <c r="P1056">
        <v>40</v>
      </c>
      <c r="Q1056">
        <v>40</v>
      </c>
      <c r="R1056" t="str">
        <f>CONCATENATE(Tableau1[[#This Row],[LONGUEUR UNITE]],"X",Tableau1[[#This Row],[LARGEUR UNITE]])</f>
        <v>40X40</v>
      </c>
      <c r="S1056" s="16" t="s">
        <v>2094</v>
      </c>
      <c r="T1056" s="16"/>
      <c r="U1056" s="38" t="s">
        <v>2231</v>
      </c>
      <c r="V1056" t="s">
        <v>2260</v>
      </c>
      <c r="W1056" s="45" t="s">
        <v>2593</v>
      </c>
      <c r="X1056" s="45"/>
      <c r="Y1056" s="6" t="s">
        <v>2647</v>
      </c>
      <c r="Z1056" s="219">
        <v>10</v>
      </c>
      <c r="AA1056" s="89">
        <v>400</v>
      </c>
      <c r="AB1056" s="271">
        <v>6</v>
      </c>
      <c r="AC1056" s="271">
        <v>8</v>
      </c>
      <c r="AD1056" s="271">
        <v>48</v>
      </c>
      <c r="AE1056" s="278">
        <f t="shared" ref="AE1056" si="1679">AF1056/Z1056</f>
        <v>19.849799999999998</v>
      </c>
      <c r="AF1056" s="268">
        <v>198.49799999999999</v>
      </c>
      <c r="AG1056" s="278">
        <f t="shared" si="1673"/>
        <v>496.245</v>
      </c>
      <c r="AH1056" s="404">
        <v>144</v>
      </c>
      <c r="AI1056" s="404">
        <f t="shared" si="1674"/>
        <v>3</v>
      </c>
      <c r="AJ1056" s="727">
        <v>0.74075100000000005</v>
      </c>
      <c r="AK1056" s="88">
        <f t="shared" si="1675"/>
        <v>5.146040800199998</v>
      </c>
      <c r="AL1056" s="88">
        <f t="shared" si="1676"/>
        <v>51.46040800199998</v>
      </c>
      <c r="AM1056" s="88">
        <f t="shared" si="1677"/>
        <v>128.65102000499996</v>
      </c>
      <c r="AN1056" t="s">
        <v>2826</v>
      </c>
      <c r="AO1056" s="88" t="s">
        <v>2735</v>
      </c>
    </row>
    <row r="1057" spans="1:41" ht="19.5" customHeight="1">
      <c r="A1057" s="757" t="s">
        <v>1424</v>
      </c>
      <c r="B1057" t="str">
        <f t="shared" si="1671"/>
        <v>784002*1</v>
      </c>
      <c r="D1057" s="187" t="s">
        <v>1725</v>
      </c>
      <c r="E1057" s="187"/>
      <c r="F1057" s="515"/>
      <c r="G1057" s="223">
        <v>40</v>
      </c>
      <c r="H1057" s="310"/>
      <c r="I1057" s="417"/>
      <c r="J1057" s="417"/>
      <c r="K1057" t="s">
        <v>2604</v>
      </c>
      <c r="L1057" s="222" t="s">
        <v>2619</v>
      </c>
      <c r="M1057" s="16"/>
      <c r="O1057" t="s">
        <v>541</v>
      </c>
      <c r="P1057">
        <v>40</v>
      </c>
      <c r="Q1057">
        <v>40</v>
      </c>
      <c r="R1057" t="str">
        <f>CONCATENATE(Tableau1[[#This Row],[LONGUEUR UNITE]],"X",Tableau1[[#This Row],[LARGEUR UNITE]])</f>
        <v>40X40</v>
      </c>
      <c r="S1057" s="16" t="s">
        <v>2094</v>
      </c>
      <c r="T1057" s="16"/>
      <c r="U1057" s="38" t="s">
        <v>2231</v>
      </c>
      <c r="V1057" t="s">
        <v>2255</v>
      </c>
      <c r="W1057" s="45" t="s">
        <v>2593</v>
      </c>
      <c r="X1057" s="45"/>
      <c r="Y1057" s="6" t="s">
        <v>2648</v>
      </c>
      <c r="Z1057" s="219">
        <v>10</v>
      </c>
      <c r="AA1057" s="89">
        <v>400</v>
      </c>
      <c r="AB1057" s="271">
        <v>6</v>
      </c>
      <c r="AC1057" s="271">
        <v>8</v>
      </c>
      <c r="AD1057" s="271">
        <v>48</v>
      </c>
      <c r="AE1057" s="278">
        <f t="shared" si="1672"/>
        <v>19.849799999999998</v>
      </c>
      <c r="AF1057" s="268">
        <v>198.49799999999999</v>
      </c>
      <c r="AG1057" s="278">
        <f t="shared" si="1673"/>
        <v>496.245</v>
      </c>
      <c r="AH1057" s="404">
        <v>1</v>
      </c>
      <c r="AI1057" s="404">
        <f t="shared" si="1674"/>
        <v>2.0833333333333332E-2</v>
      </c>
      <c r="AJ1057" s="727">
        <v>0.72123599999999999</v>
      </c>
      <c r="AK1057" s="88">
        <f t="shared" si="1675"/>
        <v>5.5334096472000001</v>
      </c>
      <c r="AL1057" s="88">
        <f t="shared" si="1676"/>
        <v>55.334096471999999</v>
      </c>
      <c r="AM1057" s="88">
        <f t="shared" si="1677"/>
        <v>138.33524118</v>
      </c>
      <c r="AN1057" t="s">
        <v>2826</v>
      </c>
      <c r="AO1057" s="88" t="s">
        <v>2736</v>
      </c>
    </row>
    <row r="1058" spans="1:41" ht="19.5" customHeight="1">
      <c r="A1058" s="757" t="s">
        <v>1424</v>
      </c>
      <c r="B1058" t="str">
        <f t="shared" si="1671"/>
        <v>784002*48</v>
      </c>
      <c r="D1058" s="187" t="s">
        <v>1725</v>
      </c>
      <c r="E1058" s="187"/>
      <c r="F1058" s="515"/>
      <c r="G1058" s="223">
        <v>40</v>
      </c>
      <c r="H1058" s="310"/>
      <c r="I1058" s="417"/>
      <c r="J1058" s="417"/>
      <c r="K1058" t="s">
        <v>2604</v>
      </c>
      <c r="L1058" s="222" t="s">
        <v>2619</v>
      </c>
      <c r="M1058" s="16"/>
      <c r="O1058" t="s">
        <v>541</v>
      </c>
      <c r="P1058">
        <v>40</v>
      </c>
      <c r="Q1058">
        <v>40</v>
      </c>
      <c r="R1058" t="str">
        <f>CONCATENATE(Tableau1[[#This Row],[LONGUEUR UNITE]],"X",Tableau1[[#This Row],[LARGEUR UNITE]])</f>
        <v>40X40</v>
      </c>
      <c r="S1058" s="16" t="s">
        <v>2094</v>
      </c>
      <c r="T1058" s="16"/>
      <c r="U1058" s="38" t="s">
        <v>2231</v>
      </c>
      <c r="V1058" t="s">
        <v>2255</v>
      </c>
      <c r="W1058" s="45" t="s">
        <v>2593</v>
      </c>
      <c r="X1058" s="45"/>
      <c r="Y1058" s="6" t="s">
        <v>2648</v>
      </c>
      <c r="Z1058" s="219">
        <v>10</v>
      </c>
      <c r="AA1058" s="89">
        <v>400</v>
      </c>
      <c r="AB1058" s="271">
        <v>6</v>
      </c>
      <c r="AC1058" s="271">
        <v>8</v>
      </c>
      <c r="AD1058" s="271">
        <v>48</v>
      </c>
      <c r="AE1058" s="278">
        <f t="shared" ref="AE1058" si="1680">AF1058/Z1058</f>
        <v>19.849799999999998</v>
      </c>
      <c r="AF1058" s="268">
        <v>198.49799999999999</v>
      </c>
      <c r="AG1058" s="278">
        <f t="shared" si="1673"/>
        <v>496.245</v>
      </c>
      <c r="AH1058" s="404">
        <v>48</v>
      </c>
      <c r="AI1058" s="404">
        <f t="shared" si="1674"/>
        <v>1</v>
      </c>
      <c r="AJ1058" s="727">
        <v>0.73517399999999999</v>
      </c>
      <c r="AK1058" s="88">
        <f t="shared" si="1675"/>
        <v>5.2567431347999989</v>
      </c>
      <c r="AL1058" s="88">
        <f t="shared" si="1676"/>
        <v>52.567431347999985</v>
      </c>
      <c r="AM1058" s="88">
        <f t="shared" si="1677"/>
        <v>131.41857836999995</v>
      </c>
      <c r="AN1058" t="s">
        <v>2826</v>
      </c>
      <c r="AO1058" s="88" t="s">
        <v>2736</v>
      </c>
    </row>
    <row r="1059" spans="1:41" ht="19.5" customHeight="1">
      <c r="A1059" s="757" t="s">
        <v>1424</v>
      </c>
      <c r="B1059" t="str">
        <f t="shared" si="1671"/>
        <v>784002*144</v>
      </c>
      <c r="D1059" s="187" t="s">
        <v>1725</v>
      </c>
      <c r="E1059" s="187"/>
      <c r="F1059" s="515"/>
      <c r="G1059" s="223">
        <v>40</v>
      </c>
      <c r="H1059" s="310"/>
      <c r="I1059" s="417"/>
      <c r="J1059" s="417"/>
      <c r="K1059" t="s">
        <v>2604</v>
      </c>
      <c r="L1059" s="222" t="s">
        <v>2619</v>
      </c>
      <c r="M1059" s="16"/>
      <c r="O1059" t="s">
        <v>541</v>
      </c>
      <c r="P1059">
        <v>40</v>
      </c>
      <c r="Q1059">
        <v>40</v>
      </c>
      <c r="R1059" t="str">
        <f>CONCATENATE(Tableau1[[#This Row],[LONGUEUR UNITE]],"X",Tableau1[[#This Row],[LARGEUR UNITE]])</f>
        <v>40X40</v>
      </c>
      <c r="S1059" s="16" t="s">
        <v>2094</v>
      </c>
      <c r="T1059" s="16"/>
      <c r="U1059" s="38" t="s">
        <v>2231</v>
      </c>
      <c r="V1059" t="s">
        <v>2255</v>
      </c>
      <c r="W1059" s="45" t="s">
        <v>2593</v>
      </c>
      <c r="X1059" s="45"/>
      <c r="Y1059" s="6" t="s">
        <v>2648</v>
      </c>
      <c r="Z1059" s="219">
        <v>10</v>
      </c>
      <c r="AA1059" s="89">
        <v>400</v>
      </c>
      <c r="AB1059" s="271">
        <v>6</v>
      </c>
      <c r="AC1059" s="271">
        <v>8</v>
      </c>
      <c r="AD1059" s="271">
        <v>48</v>
      </c>
      <c r="AE1059" s="278">
        <f t="shared" ref="AE1059" si="1681">AF1059/Z1059</f>
        <v>19.849799999999998</v>
      </c>
      <c r="AF1059" s="268">
        <v>198.49799999999999</v>
      </c>
      <c r="AG1059" s="278">
        <f t="shared" si="1673"/>
        <v>496.245</v>
      </c>
      <c r="AH1059" s="404">
        <v>144</v>
      </c>
      <c r="AI1059" s="404">
        <f t="shared" si="1674"/>
        <v>3</v>
      </c>
      <c r="AJ1059" s="727">
        <v>0.74075100000000005</v>
      </c>
      <c r="AK1059" s="88">
        <f t="shared" si="1675"/>
        <v>5.146040800199998</v>
      </c>
      <c r="AL1059" s="88">
        <f t="shared" si="1676"/>
        <v>51.46040800199998</v>
      </c>
      <c r="AM1059" s="88">
        <f t="shared" si="1677"/>
        <v>128.65102000499996</v>
      </c>
      <c r="AN1059" t="s">
        <v>2826</v>
      </c>
      <c r="AO1059" s="88" t="s">
        <v>2736</v>
      </c>
    </row>
    <row r="1060" spans="1:41" ht="27" customHeight="1">
      <c r="A1060" s="773"/>
      <c r="D1060" s="216"/>
      <c r="E1060" s="216"/>
      <c r="F1060" s="512"/>
      <c r="G1060" s="226"/>
      <c r="H1060" s="304"/>
      <c r="I1060" s="406"/>
      <c r="J1060" s="406"/>
      <c r="K1060" s="58"/>
      <c r="L1060" s="63"/>
      <c r="M1060" s="63"/>
      <c r="N1060" s="63"/>
      <c r="O1060" s="63"/>
      <c r="P1060" s="63"/>
      <c r="Q1060" s="63"/>
      <c r="R1060" s="63"/>
      <c r="S1060" s="63"/>
      <c r="T1060" s="63"/>
      <c r="U1060" s="63"/>
      <c r="V1060" s="64"/>
      <c r="W1060" s="3"/>
      <c r="X1060" s="3"/>
      <c r="Z1060" s="218"/>
      <c r="AA1060" s="217"/>
      <c r="AB1060" s="271"/>
      <c r="AC1060" s="271"/>
      <c r="AD1060" s="271"/>
      <c r="AE1060" s="282"/>
      <c r="AF1060"/>
      <c r="AG1060" s="282"/>
      <c r="AH1060" s="404"/>
      <c r="AI1060" s="404"/>
      <c r="AJ1060" s="88"/>
      <c r="AK1060" s="88"/>
      <c r="AL1060" s="88"/>
      <c r="AM1060" s="88"/>
      <c r="AO1060" s="88"/>
    </row>
    <row r="1061" spans="1:41" ht="19.5" customHeight="1">
      <c r="A1061" s="757" t="s">
        <v>1423</v>
      </c>
      <c r="B1061" t="str">
        <f t="shared" ref="B1061:B1066" si="1682">+CONCATENATE(A1061,"*",AH1061)</f>
        <v>784001*1</v>
      </c>
      <c r="D1061" s="187" t="s">
        <v>1726</v>
      </c>
      <c r="E1061" s="187"/>
      <c r="F1061" s="515"/>
      <c r="G1061" s="223">
        <v>40</v>
      </c>
      <c r="H1061" s="310"/>
      <c r="I1061" s="417" t="s">
        <v>2041</v>
      </c>
      <c r="J1061" s="417"/>
      <c r="K1061" t="s">
        <v>2604</v>
      </c>
      <c r="L1061" s="222" t="s">
        <v>2619</v>
      </c>
      <c r="M1061" s="16"/>
      <c r="O1061" t="s">
        <v>2071</v>
      </c>
      <c r="P1061">
        <v>40</v>
      </c>
      <c r="Q1061">
        <v>40</v>
      </c>
      <c r="R1061" t="str">
        <f>CONCATENATE(Tableau1[[#This Row],[LONGUEUR UNITE]],"X",Tableau1[[#This Row],[LARGEUR UNITE]])</f>
        <v>40X40</v>
      </c>
      <c r="S1061" s="16" t="s">
        <v>2094</v>
      </c>
      <c r="T1061" s="16"/>
      <c r="U1061" s="38" t="s">
        <v>2231</v>
      </c>
      <c r="V1061" t="s">
        <v>2263</v>
      </c>
      <c r="W1061" s="45" t="s">
        <v>2593</v>
      </c>
      <c r="X1061" s="45"/>
      <c r="Y1061" s="6" t="s">
        <v>2649</v>
      </c>
      <c r="Z1061" s="219">
        <v>10</v>
      </c>
      <c r="AA1061" s="89">
        <v>400</v>
      </c>
      <c r="AB1061" s="271">
        <v>6</v>
      </c>
      <c r="AC1061" s="271">
        <v>8</v>
      </c>
      <c r="AD1061" s="271">
        <v>48</v>
      </c>
      <c r="AE1061" s="278">
        <f t="shared" ref="AE1061:AE1064" si="1683">AF1061/Z1061</f>
        <v>19.849799999999998</v>
      </c>
      <c r="AF1061" s="268">
        <v>198.49799999999999</v>
      </c>
      <c r="AG1061" s="278">
        <f t="shared" ref="AG1061:AG1066" si="1684">AF1061/AA1061*1000</f>
        <v>496.245</v>
      </c>
      <c r="AH1061" s="404">
        <v>1</v>
      </c>
      <c r="AI1061" s="404">
        <f t="shared" ref="AI1061:AI1066" si="1685">AH1061/AD1061</f>
        <v>2.0833333333333332E-2</v>
      </c>
      <c r="AJ1061" s="727">
        <v>0.72123599999999999</v>
      </c>
      <c r="AK1061" s="88">
        <f t="shared" ref="AK1061:AK1066" si="1686">AL1061/Z1061</f>
        <v>5.5334096472000001</v>
      </c>
      <c r="AL1061" s="88">
        <f t="shared" ref="AL1061:AL1066" si="1687">AF1061-(AF1061*AJ1061)</f>
        <v>55.334096471999999</v>
      </c>
      <c r="AM1061" s="88">
        <f t="shared" ref="AM1061:AM1066" si="1688">AL1061/AA1061*1000</f>
        <v>138.33524118</v>
      </c>
      <c r="AN1061" t="s">
        <v>2826</v>
      </c>
      <c r="AO1061" s="88" t="s">
        <v>2736</v>
      </c>
    </row>
    <row r="1062" spans="1:41" ht="19.5" customHeight="1">
      <c r="A1062" s="757" t="s">
        <v>1423</v>
      </c>
      <c r="B1062" t="str">
        <f t="shared" si="1682"/>
        <v>784001*48</v>
      </c>
      <c r="D1062" s="187" t="s">
        <v>1726</v>
      </c>
      <c r="E1062" s="187"/>
      <c r="F1062" s="515"/>
      <c r="G1062" s="223">
        <v>40</v>
      </c>
      <c r="H1062" s="310"/>
      <c r="I1062" s="417" t="s">
        <v>2041</v>
      </c>
      <c r="J1062" s="417"/>
      <c r="K1062" t="s">
        <v>2604</v>
      </c>
      <c r="L1062" s="222" t="s">
        <v>2619</v>
      </c>
      <c r="M1062" s="16"/>
      <c r="O1062" t="s">
        <v>2071</v>
      </c>
      <c r="P1062">
        <v>40</v>
      </c>
      <c r="Q1062">
        <v>40</v>
      </c>
      <c r="R1062" t="str">
        <f>CONCATENATE(Tableau1[[#This Row],[LONGUEUR UNITE]],"X",Tableau1[[#This Row],[LARGEUR UNITE]])</f>
        <v>40X40</v>
      </c>
      <c r="S1062" s="16" t="s">
        <v>2094</v>
      </c>
      <c r="T1062" s="16"/>
      <c r="U1062" s="38" t="s">
        <v>2231</v>
      </c>
      <c r="V1062" t="s">
        <v>2263</v>
      </c>
      <c r="W1062" s="45" t="s">
        <v>2593</v>
      </c>
      <c r="X1062" s="45"/>
      <c r="Y1062" s="6" t="s">
        <v>2649</v>
      </c>
      <c r="Z1062" s="219">
        <v>10</v>
      </c>
      <c r="AA1062" s="89">
        <v>400</v>
      </c>
      <c r="AB1062" s="271">
        <v>6</v>
      </c>
      <c r="AC1062" s="271">
        <v>8</v>
      </c>
      <c r="AD1062" s="271">
        <v>48</v>
      </c>
      <c r="AE1062" s="278">
        <f t="shared" ref="AE1062" si="1689">AF1062/Z1062</f>
        <v>19.849799999999998</v>
      </c>
      <c r="AF1062" s="268">
        <v>198.49799999999999</v>
      </c>
      <c r="AG1062" s="278">
        <f t="shared" si="1684"/>
        <v>496.245</v>
      </c>
      <c r="AH1062" s="404">
        <v>48</v>
      </c>
      <c r="AI1062" s="404">
        <f t="shared" si="1685"/>
        <v>1</v>
      </c>
      <c r="AJ1062" s="727">
        <v>0.73517399999999999</v>
      </c>
      <c r="AK1062" s="88">
        <f t="shared" si="1686"/>
        <v>5.2567431347999989</v>
      </c>
      <c r="AL1062" s="88">
        <f t="shared" si="1687"/>
        <v>52.567431347999985</v>
      </c>
      <c r="AM1062" s="88">
        <f t="shared" si="1688"/>
        <v>131.41857836999995</v>
      </c>
      <c r="AN1062" t="s">
        <v>2826</v>
      </c>
      <c r="AO1062" s="88" t="s">
        <v>2736</v>
      </c>
    </row>
    <row r="1063" spans="1:41" ht="19.5" customHeight="1">
      <c r="A1063" s="757" t="s">
        <v>1423</v>
      </c>
      <c r="B1063" t="str">
        <f t="shared" si="1682"/>
        <v>784001*144</v>
      </c>
      <c r="D1063" s="187" t="s">
        <v>1726</v>
      </c>
      <c r="E1063" s="187"/>
      <c r="F1063" s="515"/>
      <c r="G1063" s="223">
        <v>40</v>
      </c>
      <c r="H1063" s="310"/>
      <c r="I1063" s="417" t="s">
        <v>2041</v>
      </c>
      <c r="J1063" s="417"/>
      <c r="K1063" t="s">
        <v>2604</v>
      </c>
      <c r="L1063" s="222" t="s">
        <v>2619</v>
      </c>
      <c r="M1063" s="16"/>
      <c r="O1063" t="s">
        <v>2071</v>
      </c>
      <c r="P1063">
        <v>40</v>
      </c>
      <c r="Q1063">
        <v>40</v>
      </c>
      <c r="R1063" t="str">
        <f>CONCATENATE(Tableau1[[#This Row],[LONGUEUR UNITE]],"X",Tableau1[[#This Row],[LARGEUR UNITE]])</f>
        <v>40X40</v>
      </c>
      <c r="S1063" s="16" t="s">
        <v>2094</v>
      </c>
      <c r="T1063" s="16"/>
      <c r="U1063" s="38" t="s">
        <v>2231</v>
      </c>
      <c r="V1063" t="s">
        <v>2263</v>
      </c>
      <c r="W1063" s="45" t="s">
        <v>2593</v>
      </c>
      <c r="X1063" s="45"/>
      <c r="Y1063" s="6" t="s">
        <v>2649</v>
      </c>
      <c r="Z1063" s="219">
        <v>10</v>
      </c>
      <c r="AA1063" s="89">
        <v>400</v>
      </c>
      <c r="AB1063" s="271">
        <v>6</v>
      </c>
      <c r="AC1063" s="271">
        <v>8</v>
      </c>
      <c r="AD1063" s="271">
        <v>48</v>
      </c>
      <c r="AE1063" s="278">
        <f t="shared" ref="AE1063" si="1690">AF1063/Z1063</f>
        <v>19.849799999999998</v>
      </c>
      <c r="AF1063" s="268">
        <v>198.49799999999999</v>
      </c>
      <c r="AG1063" s="278">
        <f t="shared" si="1684"/>
        <v>496.245</v>
      </c>
      <c r="AH1063" s="404">
        <v>144</v>
      </c>
      <c r="AI1063" s="404">
        <f t="shared" si="1685"/>
        <v>3</v>
      </c>
      <c r="AJ1063" s="727">
        <v>0.74075100000000005</v>
      </c>
      <c r="AK1063" s="88">
        <f t="shared" si="1686"/>
        <v>5.146040800199998</v>
      </c>
      <c r="AL1063" s="88">
        <f t="shared" si="1687"/>
        <v>51.46040800199998</v>
      </c>
      <c r="AM1063" s="88">
        <f t="shared" si="1688"/>
        <v>128.65102000499996</v>
      </c>
      <c r="AN1063" t="s">
        <v>2826</v>
      </c>
      <c r="AO1063" s="88" t="s">
        <v>2736</v>
      </c>
    </row>
    <row r="1064" spans="1:41" ht="19.5" customHeight="1">
      <c r="A1064" s="757" t="s">
        <v>1425</v>
      </c>
      <c r="B1064" t="str">
        <f t="shared" si="1682"/>
        <v>784003*1</v>
      </c>
      <c r="D1064" s="187" t="s">
        <v>1727</v>
      </c>
      <c r="E1064" s="187"/>
      <c r="F1064" s="515"/>
      <c r="G1064" s="223">
        <v>40</v>
      </c>
      <c r="H1064" s="310"/>
      <c r="I1064" s="417"/>
      <c r="J1064" s="417"/>
      <c r="K1064" t="s">
        <v>2604</v>
      </c>
      <c r="L1064" s="222" t="s">
        <v>2619</v>
      </c>
      <c r="M1064" s="16"/>
      <c r="O1064" t="s">
        <v>2071</v>
      </c>
      <c r="P1064">
        <v>40</v>
      </c>
      <c r="Q1064">
        <v>40</v>
      </c>
      <c r="R1064" t="str">
        <f>CONCATENATE(Tableau1[[#This Row],[LONGUEUR UNITE]],"X",Tableau1[[#This Row],[LARGEUR UNITE]])</f>
        <v>40X40</v>
      </c>
      <c r="S1064" s="16" t="s">
        <v>2094</v>
      </c>
      <c r="T1064" s="16"/>
      <c r="U1064" s="38" t="s">
        <v>2231</v>
      </c>
      <c r="V1064" t="s">
        <v>2266</v>
      </c>
      <c r="W1064" s="45" t="s">
        <v>2593</v>
      </c>
      <c r="X1064" s="45"/>
      <c r="Y1064" s="6" t="s">
        <v>2650</v>
      </c>
      <c r="Z1064" s="219">
        <v>10</v>
      </c>
      <c r="AA1064" s="89">
        <v>400</v>
      </c>
      <c r="AB1064" s="271">
        <v>6</v>
      </c>
      <c r="AC1064" s="271">
        <v>8</v>
      </c>
      <c r="AD1064" s="271">
        <v>48</v>
      </c>
      <c r="AE1064" s="278">
        <f t="shared" si="1683"/>
        <v>19.849799999999998</v>
      </c>
      <c r="AF1064" s="268">
        <v>198.49799999999999</v>
      </c>
      <c r="AG1064" s="278">
        <f t="shared" si="1684"/>
        <v>496.245</v>
      </c>
      <c r="AH1064" s="404">
        <v>1</v>
      </c>
      <c r="AI1064" s="404">
        <f t="shared" si="1685"/>
        <v>2.0833333333333332E-2</v>
      </c>
      <c r="AJ1064" s="727">
        <v>0.72123599999999999</v>
      </c>
      <c r="AK1064" s="88">
        <f t="shared" si="1686"/>
        <v>5.5334096472000001</v>
      </c>
      <c r="AL1064" s="88">
        <f t="shared" si="1687"/>
        <v>55.334096471999999</v>
      </c>
      <c r="AM1064" s="88">
        <f t="shared" si="1688"/>
        <v>138.33524118</v>
      </c>
      <c r="AN1064" t="s">
        <v>2826</v>
      </c>
      <c r="AO1064" s="88" t="s">
        <v>2736</v>
      </c>
    </row>
    <row r="1065" spans="1:41" ht="19.5" customHeight="1">
      <c r="A1065" s="757" t="s">
        <v>1425</v>
      </c>
      <c r="B1065" t="str">
        <f t="shared" si="1682"/>
        <v>784003*48</v>
      </c>
      <c r="D1065" s="187" t="s">
        <v>1727</v>
      </c>
      <c r="E1065" s="187"/>
      <c r="F1065" s="515"/>
      <c r="G1065" s="223">
        <v>40</v>
      </c>
      <c r="H1065" s="310"/>
      <c r="I1065" s="417"/>
      <c r="J1065" s="417"/>
      <c r="K1065" t="s">
        <v>2604</v>
      </c>
      <c r="L1065" s="222" t="s">
        <v>2619</v>
      </c>
      <c r="M1065" s="16"/>
      <c r="O1065" t="s">
        <v>2071</v>
      </c>
      <c r="P1065">
        <v>40</v>
      </c>
      <c r="Q1065">
        <v>40</v>
      </c>
      <c r="R1065" t="str">
        <f>CONCATENATE(Tableau1[[#This Row],[LONGUEUR UNITE]],"X",Tableau1[[#This Row],[LARGEUR UNITE]])</f>
        <v>40X40</v>
      </c>
      <c r="S1065" s="16" t="s">
        <v>2094</v>
      </c>
      <c r="T1065" s="16"/>
      <c r="U1065" s="38" t="s">
        <v>2231</v>
      </c>
      <c r="V1065" t="s">
        <v>2266</v>
      </c>
      <c r="W1065" s="45" t="s">
        <v>2593</v>
      </c>
      <c r="X1065" s="45"/>
      <c r="Y1065" s="6" t="s">
        <v>2650</v>
      </c>
      <c r="Z1065" s="219">
        <v>10</v>
      </c>
      <c r="AA1065" s="89">
        <v>400</v>
      </c>
      <c r="AB1065" s="271">
        <v>6</v>
      </c>
      <c r="AC1065" s="271">
        <v>8</v>
      </c>
      <c r="AD1065" s="271">
        <v>48</v>
      </c>
      <c r="AE1065" s="278">
        <f t="shared" ref="AE1065" si="1691">AF1065/Z1065</f>
        <v>19.849799999999998</v>
      </c>
      <c r="AF1065" s="268">
        <v>198.49799999999999</v>
      </c>
      <c r="AG1065" s="278">
        <f t="shared" si="1684"/>
        <v>496.245</v>
      </c>
      <c r="AH1065" s="404">
        <v>48</v>
      </c>
      <c r="AI1065" s="404">
        <f t="shared" si="1685"/>
        <v>1</v>
      </c>
      <c r="AJ1065" s="727">
        <v>0.73517399999999999</v>
      </c>
      <c r="AK1065" s="88">
        <f t="shared" si="1686"/>
        <v>5.2567431347999989</v>
      </c>
      <c r="AL1065" s="88">
        <f t="shared" si="1687"/>
        <v>52.567431347999985</v>
      </c>
      <c r="AM1065" s="88">
        <f t="shared" si="1688"/>
        <v>131.41857836999995</v>
      </c>
      <c r="AN1065" t="s">
        <v>2826</v>
      </c>
      <c r="AO1065" s="88" t="s">
        <v>2736</v>
      </c>
    </row>
    <row r="1066" spans="1:41" ht="19.5" customHeight="1">
      <c r="A1066" s="757" t="s">
        <v>1425</v>
      </c>
      <c r="B1066" t="str">
        <f t="shared" si="1682"/>
        <v>784003*144</v>
      </c>
      <c r="D1066" s="187" t="s">
        <v>1727</v>
      </c>
      <c r="E1066" s="187"/>
      <c r="F1066" s="515"/>
      <c r="G1066" s="223">
        <v>40</v>
      </c>
      <c r="H1066" s="310"/>
      <c r="I1066" s="417"/>
      <c r="J1066" s="417"/>
      <c r="K1066" t="s">
        <v>2604</v>
      </c>
      <c r="L1066" s="222" t="s">
        <v>2619</v>
      </c>
      <c r="M1066" s="16"/>
      <c r="O1066" t="s">
        <v>2071</v>
      </c>
      <c r="P1066">
        <v>40</v>
      </c>
      <c r="Q1066">
        <v>40</v>
      </c>
      <c r="R1066" t="str">
        <f>CONCATENATE(Tableau1[[#This Row],[LONGUEUR UNITE]],"X",Tableau1[[#This Row],[LARGEUR UNITE]])</f>
        <v>40X40</v>
      </c>
      <c r="S1066" s="16" t="s">
        <v>2094</v>
      </c>
      <c r="T1066" s="16"/>
      <c r="U1066" s="38" t="s">
        <v>2231</v>
      </c>
      <c r="V1066" t="s">
        <v>2266</v>
      </c>
      <c r="W1066" s="45" t="s">
        <v>2593</v>
      </c>
      <c r="X1066" s="45"/>
      <c r="Y1066" s="6" t="s">
        <v>2650</v>
      </c>
      <c r="Z1066" s="219">
        <v>10</v>
      </c>
      <c r="AA1066" s="89">
        <v>400</v>
      </c>
      <c r="AB1066" s="271">
        <v>6</v>
      </c>
      <c r="AC1066" s="271">
        <v>8</v>
      </c>
      <c r="AD1066" s="271">
        <v>48</v>
      </c>
      <c r="AE1066" s="278">
        <f t="shared" ref="AE1066" si="1692">AF1066/Z1066</f>
        <v>19.849799999999998</v>
      </c>
      <c r="AF1066" s="268">
        <v>198.49799999999999</v>
      </c>
      <c r="AG1066" s="278">
        <f t="shared" si="1684"/>
        <v>496.245</v>
      </c>
      <c r="AH1066" s="404">
        <v>144</v>
      </c>
      <c r="AI1066" s="404">
        <f t="shared" si="1685"/>
        <v>3</v>
      </c>
      <c r="AJ1066" s="727">
        <v>0.74075100000000005</v>
      </c>
      <c r="AK1066" s="88">
        <f t="shared" si="1686"/>
        <v>5.146040800199998</v>
      </c>
      <c r="AL1066" s="88">
        <f t="shared" si="1687"/>
        <v>51.46040800199998</v>
      </c>
      <c r="AM1066" s="88">
        <f t="shared" si="1688"/>
        <v>128.65102000499996</v>
      </c>
      <c r="AN1066" t="s">
        <v>2826</v>
      </c>
      <c r="AO1066" s="88" t="s">
        <v>2736</v>
      </c>
    </row>
    <row r="1067" spans="1:41" ht="19.5" customHeight="1">
      <c r="A1067" s="780"/>
      <c r="D1067" s="42"/>
      <c r="E1067" s="187"/>
      <c r="F1067" s="514"/>
      <c r="G1067" s="226"/>
      <c r="H1067" s="304"/>
      <c r="I1067" s="406"/>
      <c r="J1067" s="406"/>
      <c r="K1067" s="76"/>
      <c r="L1067" s="77"/>
      <c r="M1067" s="77"/>
      <c r="N1067" s="78"/>
      <c r="O1067" s="78"/>
      <c r="P1067" s="78"/>
      <c r="Q1067" s="78"/>
      <c r="R1067" s="78"/>
      <c r="S1067" s="78"/>
      <c r="T1067" s="78"/>
      <c r="U1067" s="78"/>
      <c r="V1067" s="77"/>
      <c r="W1067" s="52"/>
      <c r="X1067" s="52"/>
      <c r="Y1067" s="53"/>
      <c r="Z1067" s="18"/>
      <c r="AA1067" s="92"/>
      <c r="AB1067" s="271"/>
      <c r="AC1067" s="271"/>
      <c r="AD1067" s="271"/>
      <c r="AE1067" s="88"/>
      <c r="AF1067"/>
      <c r="AG1067" s="88"/>
      <c r="AJ1067" s="88"/>
      <c r="AK1067" s="88"/>
      <c r="AL1067" s="88"/>
      <c r="AM1067" s="88"/>
      <c r="AO1067" s="88"/>
    </row>
    <row r="1068" spans="1:41" ht="19.5" customHeight="1">
      <c r="A1068" s="773" t="s">
        <v>1298</v>
      </c>
      <c r="B1068" t="str">
        <f>+CONCATENATE(A1068,"*",AH1068)</f>
        <v>793000*1</v>
      </c>
      <c r="D1068" s="186" t="s">
        <v>1732</v>
      </c>
      <c r="E1068" s="1042"/>
      <c r="F1068" s="464"/>
      <c r="G1068" s="226">
        <v>40</v>
      </c>
      <c r="H1068" s="310"/>
      <c r="I1068" s="417" t="s">
        <v>1910</v>
      </c>
      <c r="J1068" s="417"/>
      <c r="K1068" s="38" t="s">
        <v>2604</v>
      </c>
      <c r="L1068" s="222" t="s">
        <v>2619</v>
      </c>
      <c r="M1068" s="16"/>
      <c r="N1068" s="38"/>
      <c r="O1068" s="38" t="s">
        <v>5</v>
      </c>
      <c r="P1068" s="38">
        <v>48</v>
      </c>
      <c r="Q1068" s="38">
        <v>48</v>
      </c>
      <c r="R1068" t="str">
        <f>CONCATENATE(Tableau1[[#This Row],[LONGUEUR UNITE]],"X",Tableau1[[#This Row],[LARGEUR UNITE]])</f>
        <v>48X48</v>
      </c>
      <c r="S1068" s="16" t="s">
        <v>2064</v>
      </c>
      <c r="T1068" s="16"/>
      <c r="U1068" s="38" t="s">
        <v>2231</v>
      </c>
      <c r="V1068" s="38" t="s">
        <v>5</v>
      </c>
      <c r="W1068" s="45" t="s">
        <v>2592</v>
      </c>
      <c r="X1068" s="45"/>
      <c r="Y1068" s="6" t="s">
        <v>2271</v>
      </c>
      <c r="Z1068" s="18">
        <v>10</v>
      </c>
      <c r="AA1068" s="170">
        <v>400</v>
      </c>
      <c r="AB1068" s="271">
        <v>6</v>
      </c>
      <c r="AC1068" s="271">
        <v>4</v>
      </c>
      <c r="AD1068" s="271">
        <v>24</v>
      </c>
      <c r="AE1068" s="278">
        <f t="shared" ref="AE1068" si="1693">AF1068/Z1068</f>
        <v>25.677499999999998</v>
      </c>
      <c r="AF1068" s="268">
        <v>256.77499999999998</v>
      </c>
      <c r="AG1068" s="278">
        <f t="shared" ref="AG1068:AG1072" si="1694">AF1068/AA1068*1000</f>
        <v>641.93749999999989</v>
      </c>
      <c r="AH1068" s="404">
        <v>1</v>
      </c>
      <c r="AI1068" s="404">
        <f t="shared" ref="AI1068:AI1072" si="1695">AH1068/AD1068</f>
        <v>4.1666666666666664E-2</v>
      </c>
      <c r="AJ1068" s="727">
        <v>0.72123599999999999</v>
      </c>
      <c r="AK1068" s="88">
        <f t="shared" ref="AK1068:AK1072" si="1696">AL1068/Z1068</f>
        <v>7.1579626099999984</v>
      </c>
      <c r="AL1068" s="88">
        <f t="shared" ref="AL1068:AL1072" si="1697">AF1068-(AF1068*AJ1068)</f>
        <v>71.579626099999984</v>
      </c>
      <c r="AM1068" s="88">
        <f t="shared" ref="AM1068:AM1072" si="1698">AL1068/AA1068*1000</f>
        <v>178.94906524999996</v>
      </c>
      <c r="AN1068" t="s">
        <v>2826</v>
      </c>
      <c r="AO1068" s="88" t="s">
        <v>2737</v>
      </c>
    </row>
    <row r="1069" spans="1:41" ht="19.5" customHeight="1">
      <c r="A1069" s="773" t="s">
        <v>1298</v>
      </c>
      <c r="B1069" t="str">
        <f>+CONCATENATE(A1069,"*",AH1069)</f>
        <v>793000*24</v>
      </c>
      <c r="D1069" s="186" t="s">
        <v>1732</v>
      </c>
      <c r="E1069" s="1042"/>
      <c r="F1069" s="464"/>
      <c r="G1069" s="226">
        <v>40</v>
      </c>
      <c r="H1069" s="310"/>
      <c r="I1069" s="417" t="s">
        <v>1910</v>
      </c>
      <c r="J1069" s="417"/>
      <c r="K1069" s="38" t="s">
        <v>2604</v>
      </c>
      <c r="L1069" s="222" t="s">
        <v>2619</v>
      </c>
      <c r="M1069" s="16"/>
      <c r="N1069" s="38"/>
      <c r="O1069" s="38" t="s">
        <v>5</v>
      </c>
      <c r="P1069" s="38">
        <v>48</v>
      </c>
      <c r="Q1069" s="38">
        <v>48</v>
      </c>
      <c r="R1069" t="str">
        <f>CONCATENATE(Tableau1[[#This Row],[LONGUEUR UNITE]],"X",Tableau1[[#This Row],[LARGEUR UNITE]])</f>
        <v>48X48</v>
      </c>
      <c r="S1069" s="16" t="s">
        <v>2064</v>
      </c>
      <c r="T1069" s="16"/>
      <c r="U1069" s="38" t="s">
        <v>2231</v>
      </c>
      <c r="V1069" s="38" t="s">
        <v>5</v>
      </c>
      <c r="W1069" s="45" t="s">
        <v>2592</v>
      </c>
      <c r="X1069" s="45"/>
      <c r="Y1069" s="6" t="s">
        <v>2271</v>
      </c>
      <c r="Z1069" s="18">
        <v>10</v>
      </c>
      <c r="AA1069" s="170">
        <v>400</v>
      </c>
      <c r="AB1069" s="271">
        <v>6</v>
      </c>
      <c r="AC1069" s="271">
        <v>4</v>
      </c>
      <c r="AD1069" s="271">
        <v>24</v>
      </c>
      <c r="AE1069" s="278">
        <f t="shared" ref="AE1069" si="1699">AF1069/Z1069</f>
        <v>25.677499999999998</v>
      </c>
      <c r="AF1069" s="268">
        <v>256.77499999999998</v>
      </c>
      <c r="AG1069" s="278">
        <f t="shared" si="1694"/>
        <v>641.93749999999989</v>
      </c>
      <c r="AH1069" s="404">
        <v>24</v>
      </c>
      <c r="AI1069" s="404">
        <f t="shared" si="1695"/>
        <v>1</v>
      </c>
      <c r="AJ1069" s="727">
        <v>0.74988699999999997</v>
      </c>
      <c r="AK1069" s="88">
        <f t="shared" si="1696"/>
        <v>6.4222765575000009</v>
      </c>
      <c r="AL1069" s="88">
        <f t="shared" si="1697"/>
        <v>64.222765575000011</v>
      </c>
      <c r="AM1069" s="88">
        <f t="shared" si="1698"/>
        <v>160.55691393750001</v>
      </c>
      <c r="AN1069" t="s">
        <v>2826</v>
      </c>
      <c r="AO1069" s="88" t="s">
        <v>2737</v>
      </c>
    </row>
    <row r="1070" spans="1:41" ht="19.5" customHeight="1">
      <c r="A1070" s="773" t="s">
        <v>1298</v>
      </c>
      <c r="B1070" t="str">
        <f>+CONCATENATE(A1070,"*",AH1070)</f>
        <v>793000*72</v>
      </c>
      <c r="D1070" s="186" t="s">
        <v>1732</v>
      </c>
      <c r="E1070" s="1042"/>
      <c r="F1070" s="464"/>
      <c r="G1070" s="226">
        <v>40</v>
      </c>
      <c r="H1070" s="310"/>
      <c r="I1070" s="417" t="s">
        <v>1910</v>
      </c>
      <c r="J1070" s="417"/>
      <c r="K1070" s="38" t="s">
        <v>2604</v>
      </c>
      <c r="L1070" s="222" t="s">
        <v>2619</v>
      </c>
      <c r="M1070" s="16"/>
      <c r="N1070" s="38"/>
      <c r="O1070" s="38" t="s">
        <v>5</v>
      </c>
      <c r="P1070" s="38">
        <v>48</v>
      </c>
      <c r="Q1070" s="38">
        <v>48</v>
      </c>
      <c r="R1070" t="str">
        <f>CONCATENATE(Tableau1[[#This Row],[LONGUEUR UNITE]],"X",Tableau1[[#This Row],[LARGEUR UNITE]])</f>
        <v>48X48</v>
      </c>
      <c r="S1070" s="16" t="s">
        <v>2064</v>
      </c>
      <c r="T1070" s="16"/>
      <c r="U1070" s="38" t="s">
        <v>2231</v>
      </c>
      <c r="V1070" s="38" t="s">
        <v>5</v>
      </c>
      <c r="W1070" s="45" t="s">
        <v>2592</v>
      </c>
      <c r="X1070" s="45"/>
      <c r="Y1070" s="6" t="s">
        <v>2271</v>
      </c>
      <c r="Z1070" s="18">
        <v>10</v>
      </c>
      <c r="AA1070" s="170">
        <v>400</v>
      </c>
      <c r="AB1070" s="271">
        <v>6</v>
      </c>
      <c r="AC1070" s="271">
        <v>4</v>
      </c>
      <c r="AD1070" s="271">
        <v>24</v>
      </c>
      <c r="AE1070" s="278">
        <f t="shared" ref="AE1070" si="1700">AF1070/Z1070</f>
        <v>25.677499999999998</v>
      </c>
      <c r="AF1070" s="268">
        <v>256.77499999999998</v>
      </c>
      <c r="AG1070" s="278">
        <f t="shared" si="1694"/>
        <v>641.93749999999989</v>
      </c>
      <c r="AH1070" s="404">
        <v>72</v>
      </c>
      <c r="AI1070" s="404">
        <f t="shared" si="1695"/>
        <v>3</v>
      </c>
      <c r="AJ1070" s="727">
        <v>0.76963199999999998</v>
      </c>
      <c r="AK1070" s="88">
        <f t="shared" si="1696"/>
        <v>5.91527432</v>
      </c>
      <c r="AL1070" s="88">
        <f t="shared" si="1697"/>
        <v>59.152743200000003</v>
      </c>
      <c r="AM1070" s="88">
        <f t="shared" si="1698"/>
        <v>147.88185799999999</v>
      </c>
      <c r="AN1070" t="s">
        <v>2826</v>
      </c>
      <c r="AO1070" s="88" t="s">
        <v>2737</v>
      </c>
    </row>
    <row r="1071" spans="1:41" ht="19.5" customHeight="1">
      <c r="A1071" s="773" t="s">
        <v>1298</v>
      </c>
      <c r="B1071" t="str">
        <f>+CONCATENATE(A1071,"*",AH1071)</f>
        <v>793000*144</v>
      </c>
      <c r="D1071" s="186" t="s">
        <v>1732</v>
      </c>
      <c r="E1071" s="1042"/>
      <c r="F1071" s="464"/>
      <c r="G1071" s="226">
        <v>40</v>
      </c>
      <c r="H1071" s="310"/>
      <c r="I1071" s="417" t="s">
        <v>1910</v>
      </c>
      <c r="J1071" s="417"/>
      <c r="K1071" s="38" t="s">
        <v>2604</v>
      </c>
      <c r="L1071" s="222" t="s">
        <v>2619</v>
      </c>
      <c r="M1071" s="16"/>
      <c r="N1071" s="38"/>
      <c r="O1071" s="38" t="s">
        <v>5</v>
      </c>
      <c r="P1071" s="38">
        <v>48</v>
      </c>
      <c r="Q1071" s="38">
        <v>48</v>
      </c>
      <c r="R1071" t="str">
        <f>CONCATENATE(Tableau1[[#This Row],[LONGUEUR UNITE]],"X",Tableau1[[#This Row],[LARGEUR UNITE]])</f>
        <v>48X48</v>
      </c>
      <c r="S1071" s="16" t="s">
        <v>2064</v>
      </c>
      <c r="T1071" s="16"/>
      <c r="U1071" s="38" t="s">
        <v>2231</v>
      </c>
      <c r="V1071" s="38" t="s">
        <v>5</v>
      </c>
      <c r="W1071" s="45" t="s">
        <v>2592</v>
      </c>
      <c r="X1071" s="45"/>
      <c r="Y1071" s="6" t="s">
        <v>2271</v>
      </c>
      <c r="Z1071" s="18">
        <v>10</v>
      </c>
      <c r="AA1071" s="170">
        <v>400</v>
      </c>
      <c r="AB1071" s="271">
        <v>6</v>
      </c>
      <c r="AC1071" s="271">
        <v>4</v>
      </c>
      <c r="AD1071" s="271">
        <v>24</v>
      </c>
      <c r="AE1071" s="278">
        <f t="shared" ref="AE1071" si="1701">AF1071/Z1071</f>
        <v>25.677499999999998</v>
      </c>
      <c r="AF1071" s="268">
        <v>256.77499999999998</v>
      </c>
      <c r="AG1071" s="278">
        <f t="shared" si="1694"/>
        <v>641.93749999999989</v>
      </c>
      <c r="AH1071" s="404">
        <v>144</v>
      </c>
      <c r="AI1071" s="404">
        <f t="shared" si="1695"/>
        <v>6</v>
      </c>
      <c r="AJ1071" s="727">
        <v>0.76989400000000008</v>
      </c>
      <c r="AK1071" s="88">
        <f t="shared" si="1696"/>
        <v>5.9085468149999967</v>
      </c>
      <c r="AL1071" s="88">
        <f t="shared" si="1697"/>
        <v>59.085468149999969</v>
      </c>
      <c r="AM1071" s="88">
        <f t="shared" si="1698"/>
        <v>147.71367037499991</v>
      </c>
      <c r="AN1071" t="s">
        <v>2826</v>
      </c>
      <c r="AO1071" s="88" t="s">
        <v>2737</v>
      </c>
    </row>
    <row r="1072" spans="1:41" ht="19.5" customHeight="1">
      <c r="A1072" s="773" t="s">
        <v>1298</v>
      </c>
      <c r="B1072" t="str">
        <f>+CONCATENATE(A1072,"*",AH1072)</f>
        <v>793000*360</v>
      </c>
      <c r="D1072" s="186" t="s">
        <v>1732</v>
      </c>
      <c r="E1072" s="1042"/>
      <c r="F1072" s="464"/>
      <c r="G1072" s="226">
        <v>40</v>
      </c>
      <c r="H1072" s="310"/>
      <c r="I1072" s="417" t="s">
        <v>1910</v>
      </c>
      <c r="J1072" s="417"/>
      <c r="K1072" s="38" t="s">
        <v>2604</v>
      </c>
      <c r="L1072" s="222" t="s">
        <v>2619</v>
      </c>
      <c r="M1072" s="16"/>
      <c r="N1072" s="38"/>
      <c r="O1072" s="38" t="s">
        <v>5</v>
      </c>
      <c r="P1072" s="38">
        <v>48</v>
      </c>
      <c r="Q1072" s="38">
        <v>48</v>
      </c>
      <c r="R1072" t="str">
        <f>CONCATENATE(Tableau1[[#This Row],[LONGUEUR UNITE]],"X",Tableau1[[#This Row],[LARGEUR UNITE]])</f>
        <v>48X48</v>
      </c>
      <c r="S1072" s="16" t="s">
        <v>2064</v>
      </c>
      <c r="T1072" s="16"/>
      <c r="U1072" s="38" t="s">
        <v>2231</v>
      </c>
      <c r="V1072" s="38" t="s">
        <v>5</v>
      </c>
      <c r="W1072" s="45" t="s">
        <v>2592</v>
      </c>
      <c r="X1072" s="45"/>
      <c r="Y1072" s="6" t="s">
        <v>2271</v>
      </c>
      <c r="Z1072" s="18">
        <v>10</v>
      </c>
      <c r="AA1072" s="170">
        <v>400</v>
      </c>
      <c r="AB1072" s="271">
        <v>6</v>
      </c>
      <c r="AC1072" s="271">
        <v>4</v>
      </c>
      <c r="AD1072" s="271">
        <v>24</v>
      </c>
      <c r="AE1072" s="278">
        <f t="shared" ref="AE1072" si="1702">AF1072/Z1072</f>
        <v>25.677499999999998</v>
      </c>
      <c r="AF1072" s="268">
        <v>256.77499999999998</v>
      </c>
      <c r="AG1072" s="278">
        <f t="shared" si="1694"/>
        <v>641.93749999999989</v>
      </c>
      <c r="AH1072" s="404">
        <v>360</v>
      </c>
      <c r="AI1072" s="404">
        <f t="shared" si="1695"/>
        <v>15</v>
      </c>
      <c r="AJ1072" s="727">
        <v>0.77489799999999998</v>
      </c>
      <c r="AK1072" s="88">
        <f t="shared" si="1696"/>
        <v>5.7800566050000013</v>
      </c>
      <c r="AL1072" s="88">
        <f t="shared" si="1697"/>
        <v>57.800566050000015</v>
      </c>
      <c r="AM1072" s="88">
        <f t="shared" si="1698"/>
        <v>144.50141512500002</v>
      </c>
      <c r="AN1072" t="s">
        <v>2826</v>
      </c>
      <c r="AO1072" s="88" t="s">
        <v>2737</v>
      </c>
    </row>
    <row r="1073" spans="1:41" ht="19.5" customHeight="1">
      <c r="A1073" s="780"/>
      <c r="D1073" s="42"/>
      <c r="E1073" s="187"/>
      <c r="F1073" s="514"/>
      <c r="G1073" s="226"/>
      <c r="H1073" s="304"/>
      <c r="I1073" s="406"/>
      <c r="J1073" s="406"/>
      <c r="K1073" s="76"/>
      <c r="L1073" s="77"/>
      <c r="M1073" s="77"/>
      <c r="N1073" s="78"/>
      <c r="O1073" s="78"/>
      <c r="P1073" s="78"/>
      <c r="Q1073" s="78"/>
      <c r="R1073" s="78"/>
      <c r="S1073" s="78"/>
      <c r="T1073" s="78"/>
      <c r="U1073" s="78"/>
      <c r="V1073" s="77"/>
      <c r="W1073" s="52"/>
      <c r="X1073" s="52"/>
      <c r="Y1073" s="53"/>
      <c r="Z1073" s="18"/>
      <c r="AA1073" s="92"/>
      <c r="AB1073" s="271"/>
      <c r="AC1073" s="271"/>
      <c r="AD1073" s="271"/>
      <c r="AE1073" s="88"/>
      <c r="AF1073"/>
      <c r="AG1073" s="88"/>
      <c r="AJ1073" s="88"/>
      <c r="AK1073" s="88"/>
      <c r="AL1073" s="88"/>
      <c r="AM1073" s="88"/>
      <c r="AO1073" s="88"/>
    </row>
    <row r="1074" spans="1:41" ht="19.5" customHeight="1">
      <c r="A1074" s="773" t="s">
        <v>1308</v>
      </c>
      <c r="B1074" t="str">
        <f>+CONCATENATE(A1074,"*",AH1074)</f>
        <v>793011*1</v>
      </c>
      <c r="D1074" s="186" t="s">
        <v>1733</v>
      </c>
      <c r="E1074" s="1042"/>
      <c r="F1074" s="464"/>
      <c r="G1074" s="226">
        <v>40</v>
      </c>
      <c r="H1074" s="310"/>
      <c r="I1074" s="417" t="s">
        <v>1911</v>
      </c>
      <c r="J1074" s="417"/>
      <c r="K1074" s="38" t="s">
        <v>2604</v>
      </c>
      <c r="L1074" s="222" t="s">
        <v>2619</v>
      </c>
      <c r="M1074" s="16"/>
      <c r="N1074" s="38"/>
      <c r="O1074" s="38" t="s">
        <v>5</v>
      </c>
      <c r="P1074" s="38">
        <v>48</v>
      </c>
      <c r="Q1074" s="38">
        <v>48</v>
      </c>
      <c r="R1074" t="str">
        <f>CONCATENATE(Tableau1[[#This Row],[LONGUEUR UNITE]],"X",Tableau1[[#This Row],[LARGEUR UNITE]])</f>
        <v>48X48</v>
      </c>
      <c r="S1074" s="16" t="s">
        <v>2094</v>
      </c>
      <c r="T1074" s="16"/>
      <c r="U1074" s="38" t="s">
        <v>2231</v>
      </c>
      <c r="V1074" s="38" t="s">
        <v>5</v>
      </c>
      <c r="W1074" s="45" t="s">
        <v>2592</v>
      </c>
      <c r="X1074" s="45"/>
      <c r="Y1074" s="6" t="s">
        <v>2651</v>
      </c>
      <c r="Z1074" s="18">
        <v>10</v>
      </c>
      <c r="AA1074" s="170">
        <v>400</v>
      </c>
      <c r="AB1074" s="271">
        <v>6</v>
      </c>
      <c r="AC1074" s="271">
        <v>4</v>
      </c>
      <c r="AD1074" s="271">
        <v>24</v>
      </c>
      <c r="AE1074" s="278">
        <f t="shared" ref="AE1074" si="1703">AF1074/Z1074</f>
        <v>27.800400000000003</v>
      </c>
      <c r="AF1074" s="984">
        <v>278.00400000000002</v>
      </c>
      <c r="AG1074" s="278">
        <f t="shared" ref="AG1074:AG1076" si="1704">AF1074/AA1074*1000</f>
        <v>695.01</v>
      </c>
      <c r="AH1074" s="404">
        <v>1</v>
      </c>
      <c r="AI1074" s="404">
        <f t="shared" ref="AI1074:AI1076" si="1705">AH1074/AD1074</f>
        <v>4.1666666666666664E-2</v>
      </c>
      <c r="AJ1074" s="727">
        <v>0.72123599999999999</v>
      </c>
      <c r="AK1074" s="88">
        <f t="shared" ref="AK1074:AK1076" si="1706">AL1074/Z1074</f>
        <v>7.7497507056000021</v>
      </c>
      <c r="AL1074" s="88">
        <f t="shared" ref="AL1074:AL1076" si="1707">AF1074-(AF1074*AJ1074)</f>
        <v>77.497507056000018</v>
      </c>
      <c r="AM1074" s="88">
        <f t="shared" ref="AM1074:AM1076" si="1708">AL1074/AA1074*1000</f>
        <v>193.74376764000004</v>
      </c>
      <c r="AN1074" t="s">
        <v>2826</v>
      </c>
      <c r="AO1074" s="88" t="s">
        <v>2738</v>
      </c>
    </row>
    <row r="1075" spans="1:41" ht="19.5" customHeight="1">
      <c r="A1075" s="773" t="s">
        <v>1308</v>
      </c>
      <c r="B1075" t="str">
        <f>+CONCATENATE(A1075,"*",AH1075)</f>
        <v>793011*24</v>
      </c>
      <c r="D1075" s="186" t="s">
        <v>1733</v>
      </c>
      <c r="E1075" s="1042"/>
      <c r="F1075" s="464"/>
      <c r="G1075" s="226">
        <v>40</v>
      </c>
      <c r="H1075" s="310"/>
      <c r="I1075" s="417" t="s">
        <v>1911</v>
      </c>
      <c r="J1075" s="417"/>
      <c r="K1075" s="38" t="s">
        <v>2604</v>
      </c>
      <c r="L1075" s="222" t="s">
        <v>2619</v>
      </c>
      <c r="M1075" s="16"/>
      <c r="N1075" s="38"/>
      <c r="O1075" s="38" t="s">
        <v>5</v>
      </c>
      <c r="P1075" s="38">
        <v>48</v>
      </c>
      <c r="Q1075" s="38">
        <v>48</v>
      </c>
      <c r="R1075" t="str">
        <f>CONCATENATE(Tableau1[[#This Row],[LONGUEUR UNITE]],"X",Tableau1[[#This Row],[LARGEUR UNITE]])</f>
        <v>48X48</v>
      </c>
      <c r="S1075" s="16" t="s">
        <v>2094</v>
      </c>
      <c r="T1075" s="16"/>
      <c r="U1075" s="38" t="s">
        <v>2231</v>
      </c>
      <c r="V1075" s="38" t="s">
        <v>5</v>
      </c>
      <c r="W1075" s="45" t="s">
        <v>2592</v>
      </c>
      <c r="X1075" s="45"/>
      <c r="Y1075" s="6" t="s">
        <v>2651</v>
      </c>
      <c r="Z1075" s="18">
        <v>10</v>
      </c>
      <c r="AA1075" s="170">
        <v>400</v>
      </c>
      <c r="AB1075" s="271">
        <v>6</v>
      </c>
      <c r="AC1075" s="271">
        <v>4</v>
      </c>
      <c r="AD1075" s="271">
        <v>24</v>
      </c>
      <c r="AE1075" s="278">
        <f t="shared" ref="AE1075" si="1709">AF1075/Z1075</f>
        <v>27.800400000000003</v>
      </c>
      <c r="AF1075" s="984">
        <v>278.00400000000002</v>
      </c>
      <c r="AG1075" s="278">
        <f t="shared" si="1704"/>
        <v>695.01</v>
      </c>
      <c r="AH1075" s="404">
        <v>24</v>
      </c>
      <c r="AI1075" s="404">
        <f t="shared" si="1705"/>
        <v>1</v>
      </c>
      <c r="AJ1075" s="727">
        <v>0.74988699999999997</v>
      </c>
      <c r="AK1075" s="88">
        <f t="shared" si="1706"/>
        <v>6.9532414452000015</v>
      </c>
      <c r="AL1075" s="88">
        <f t="shared" si="1707"/>
        <v>69.532414452000012</v>
      </c>
      <c r="AM1075" s="88">
        <f t="shared" si="1708"/>
        <v>173.83103613000003</v>
      </c>
      <c r="AN1075" t="s">
        <v>2826</v>
      </c>
      <c r="AO1075" s="88" t="s">
        <v>2738</v>
      </c>
    </row>
    <row r="1076" spans="1:41" ht="19.5" customHeight="1">
      <c r="A1076" s="773" t="s">
        <v>1308</v>
      </c>
      <c r="B1076" t="str">
        <f>+CONCATENATE(A1076,"*",AH1076)</f>
        <v>793011*72</v>
      </c>
      <c r="D1076" s="186" t="s">
        <v>1733</v>
      </c>
      <c r="E1076" s="1042"/>
      <c r="F1076" s="464"/>
      <c r="G1076" s="226">
        <v>40</v>
      </c>
      <c r="H1076" s="310"/>
      <c r="I1076" s="417" t="s">
        <v>1911</v>
      </c>
      <c r="J1076" s="417"/>
      <c r="K1076" s="38" t="s">
        <v>2604</v>
      </c>
      <c r="L1076" s="222" t="s">
        <v>2619</v>
      </c>
      <c r="M1076" s="16"/>
      <c r="N1076" s="38"/>
      <c r="O1076" s="38" t="s">
        <v>5</v>
      </c>
      <c r="P1076" s="38">
        <v>48</v>
      </c>
      <c r="Q1076" s="38">
        <v>48</v>
      </c>
      <c r="R1076" t="str">
        <f>CONCATENATE(Tableau1[[#This Row],[LONGUEUR UNITE]],"X",Tableau1[[#This Row],[LARGEUR UNITE]])</f>
        <v>48X48</v>
      </c>
      <c r="S1076" s="16" t="s">
        <v>2094</v>
      </c>
      <c r="T1076" s="16"/>
      <c r="U1076" s="38" t="s">
        <v>2231</v>
      </c>
      <c r="V1076" s="38" t="s">
        <v>5</v>
      </c>
      <c r="W1076" s="45" t="s">
        <v>2592</v>
      </c>
      <c r="X1076" s="45"/>
      <c r="Y1076" s="6" t="s">
        <v>2651</v>
      </c>
      <c r="Z1076" s="18">
        <v>10</v>
      </c>
      <c r="AA1076" s="170">
        <v>400</v>
      </c>
      <c r="AB1076" s="271">
        <v>6</v>
      </c>
      <c r="AC1076" s="271">
        <v>4</v>
      </c>
      <c r="AD1076" s="271">
        <v>24</v>
      </c>
      <c r="AE1076" s="278">
        <f t="shared" ref="AE1076" si="1710">AF1076/Z1076</f>
        <v>27.800400000000003</v>
      </c>
      <c r="AF1076" s="984">
        <v>278.00400000000002</v>
      </c>
      <c r="AG1076" s="278">
        <f t="shared" si="1704"/>
        <v>695.01</v>
      </c>
      <c r="AH1076" s="404">
        <v>72</v>
      </c>
      <c r="AI1076" s="404">
        <f t="shared" si="1705"/>
        <v>3</v>
      </c>
      <c r="AJ1076" s="727">
        <v>0.76963199999999998</v>
      </c>
      <c r="AK1076" s="88">
        <f t="shared" si="1706"/>
        <v>6.4043225472000014</v>
      </c>
      <c r="AL1076" s="88">
        <f t="shared" si="1707"/>
        <v>64.043225472000017</v>
      </c>
      <c r="AM1076" s="88">
        <f t="shared" si="1708"/>
        <v>160.10806368000004</v>
      </c>
      <c r="AN1076" t="s">
        <v>2826</v>
      </c>
      <c r="AO1076" s="88" t="s">
        <v>2738</v>
      </c>
    </row>
    <row r="1077" spans="1:41" ht="19.5" customHeight="1">
      <c r="A1077" s="779"/>
      <c r="D1077" s="191"/>
      <c r="E1077" s="191"/>
      <c r="F1077" s="473"/>
      <c r="G1077" s="232"/>
      <c r="H1077" s="324"/>
      <c r="I1077" s="516"/>
      <c r="J1077" s="516"/>
      <c r="K1077" s="215"/>
      <c r="L1077" s="126"/>
      <c r="M1077" s="56"/>
      <c r="N1077" s="127"/>
      <c r="O1077" s="127"/>
      <c r="P1077" s="127"/>
      <c r="Q1077" s="127"/>
      <c r="R1077" s="127"/>
      <c r="S1077" s="127"/>
      <c r="T1077" s="127"/>
      <c r="U1077" s="127"/>
      <c r="V1077" s="56"/>
      <c r="W1077" s="56"/>
      <c r="X1077" s="56"/>
      <c r="Y1077" s="56"/>
      <c r="Z1077" s="62"/>
      <c r="AA1077" s="129"/>
      <c r="AB1077" s="271"/>
      <c r="AC1077" s="271"/>
      <c r="AD1077" s="271"/>
      <c r="AF1077"/>
      <c r="AK1077" s="88"/>
      <c r="AL1077" s="88"/>
      <c r="AM1077" s="88"/>
      <c r="AO1077" s="88"/>
    </row>
    <row r="1078" spans="1:41" ht="19.5" customHeight="1" thickBot="1">
      <c r="A1078" s="758" t="s">
        <v>1283</v>
      </c>
      <c r="B1078" t="str">
        <f t="shared" ref="B1078:B1083" si="1711">+CONCATENATE(A1078,"*",AH1078)</f>
        <v>782970*1</v>
      </c>
      <c r="D1078" s="42" t="s">
        <v>1734</v>
      </c>
      <c r="E1078" s="1042"/>
      <c r="F1078" s="517"/>
      <c r="G1078" s="220">
        <v>40</v>
      </c>
      <c r="H1078" s="304"/>
      <c r="I1078" s="406" t="s">
        <v>1962</v>
      </c>
      <c r="J1078" s="406"/>
      <c r="K1078" s="202" t="s">
        <v>2604</v>
      </c>
      <c r="L1078" s="222" t="s">
        <v>2619</v>
      </c>
      <c r="M1078" s="16"/>
      <c r="N1078" s="38"/>
      <c r="O1078" s="38" t="s">
        <v>5</v>
      </c>
      <c r="P1078" s="38">
        <v>40</v>
      </c>
      <c r="Q1078" s="38">
        <v>40</v>
      </c>
      <c r="R1078" t="str">
        <f>CONCATENATE(Tableau1[[#This Row],[LONGUEUR UNITE]],"X",Tableau1[[#This Row],[LARGEUR UNITE]])</f>
        <v>40X40</v>
      </c>
      <c r="S1078" s="16" t="s">
        <v>2064</v>
      </c>
      <c r="T1078" s="16"/>
      <c r="U1078" s="38" t="s">
        <v>2231</v>
      </c>
      <c r="V1078" s="171" t="s">
        <v>5</v>
      </c>
      <c r="W1078" s="171" t="s">
        <v>2104</v>
      </c>
      <c r="X1078" s="45" t="s">
        <v>2124</v>
      </c>
      <c r="Y1078" s="6" t="s">
        <v>2272</v>
      </c>
      <c r="Z1078" s="18">
        <v>10</v>
      </c>
      <c r="AA1078" s="92">
        <v>400</v>
      </c>
      <c r="AB1078" s="271">
        <v>6</v>
      </c>
      <c r="AC1078" s="271">
        <v>8</v>
      </c>
      <c r="AD1078" s="271">
        <v>48</v>
      </c>
      <c r="AE1078" s="278">
        <f t="shared" ref="AE1078:AE1082" si="1712">AF1078/Z1078</f>
        <v>18.045300000000001</v>
      </c>
      <c r="AF1078" s="268">
        <v>180.453</v>
      </c>
      <c r="AG1078" s="278">
        <f t="shared" ref="AG1078:AG1083" si="1713">AF1078/AA1078*1000</f>
        <v>451.13249999999999</v>
      </c>
      <c r="AH1078" s="404">
        <v>1</v>
      </c>
      <c r="AI1078" s="404">
        <f t="shared" ref="AI1078:AI1083" si="1714">AH1078/AD1078</f>
        <v>2.0833333333333332E-2</v>
      </c>
      <c r="AJ1078" s="727">
        <v>0.72123599999999999</v>
      </c>
      <c r="AK1078" s="88">
        <f t="shared" ref="AK1078:AK1083" si="1715">AL1078/Z1078</f>
        <v>5.0303800091999991</v>
      </c>
      <c r="AL1078" s="88">
        <f t="shared" ref="AL1078:AL1083" si="1716">AF1078-(AF1078*AJ1078)</f>
        <v>50.303800091999989</v>
      </c>
      <c r="AM1078" s="88">
        <f t="shared" ref="AM1078:AM1083" si="1717">AL1078/AA1078*1000</f>
        <v>125.75950022999996</v>
      </c>
      <c r="AN1078" t="s">
        <v>2826</v>
      </c>
      <c r="AO1078" s="88" t="s">
        <v>2739</v>
      </c>
    </row>
    <row r="1079" spans="1:41" ht="19.5" customHeight="1" thickBot="1">
      <c r="A1079" s="758" t="s">
        <v>1283</v>
      </c>
      <c r="B1079" t="str">
        <f t="shared" si="1711"/>
        <v>782970*48</v>
      </c>
      <c r="D1079" s="42" t="s">
        <v>1734</v>
      </c>
      <c r="E1079" s="1042"/>
      <c r="F1079" s="517"/>
      <c r="G1079" s="220">
        <v>40</v>
      </c>
      <c r="H1079" s="304"/>
      <c r="I1079" s="406" t="s">
        <v>1962</v>
      </c>
      <c r="J1079" s="406"/>
      <c r="K1079" s="202" t="s">
        <v>2604</v>
      </c>
      <c r="L1079" s="222" t="s">
        <v>2619</v>
      </c>
      <c r="M1079" s="16"/>
      <c r="N1079" s="38"/>
      <c r="O1079" s="38" t="s">
        <v>5</v>
      </c>
      <c r="P1079" s="38">
        <v>40</v>
      </c>
      <c r="Q1079" s="38">
        <v>40</v>
      </c>
      <c r="R1079" t="str">
        <f>CONCATENATE(Tableau1[[#This Row],[LONGUEUR UNITE]],"X",Tableau1[[#This Row],[LARGEUR UNITE]])</f>
        <v>40X40</v>
      </c>
      <c r="S1079" s="16" t="s">
        <v>2064</v>
      </c>
      <c r="T1079" s="16"/>
      <c r="U1079" s="38" t="s">
        <v>2231</v>
      </c>
      <c r="V1079" s="171" t="s">
        <v>5</v>
      </c>
      <c r="W1079" s="171" t="s">
        <v>2104</v>
      </c>
      <c r="X1079" s="45" t="s">
        <v>2124</v>
      </c>
      <c r="Y1079" s="6" t="s">
        <v>2272</v>
      </c>
      <c r="Z1079" s="18">
        <v>10</v>
      </c>
      <c r="AA1079" s="92">
        <v>400</v>
      </c>
      <c r="AB1079" s="271">
        <v>6</v>
      </c>
      <c r="AC1079" s="271">
        <v>8</v>
      </c>
      <c r="AD1079" s="271">
        <v>48</v>
      </c>
      <c r="AE1079" s="278">
        <f t="shared" ref="AE1079" si="1718">AF1079/Z1079</f>
        <v>18.045300000000001</v>
      </c>
      <c r="AF1079" s="268">
        <v>180.453</v>
      </c>
      <c r="AG1079" s="278">
        <f t="shared" si="1713"/>
        <v>451.13249999999999</v>
      </c>
      <c r="AH1079" s="404">
        <v>48</v>
      </c>
      <c r="AI1079" s="404">
        <f t="shared" si="1714"/>
        <v>1</v>
      </c>
      <c r="AJ1079" s="727">
        <v>0.74988699999999997</v>
      </c>
      <c r="AK1079" s="88">
        <f t="shared" si="1715"/>
        <v>4.5133641189000002</v>
      </c>
      <c r="AL1079" s="88">
        <f t="shared" si="1716"/>
        <v>45.133641189000002</v>
      </c>
      <c r="AM1079" s="88">
        <f t="shared" si="1717"/>
        <v>112.83410297250001</v>
      </c>
      <c r="AN1079" t="s">
        <v>2826</v>
      </c>
      <c r="AO1079" s="88" t="s">
        <v>2739</v>
      </c>
    </row>
    <row r="1080" spans="1:41" ht="19.5" customHeight="1" thickBot="1">
      <c r="A1080" s="758" t="s">
        <v>1989</v>
      </c>
      <c r="B1080" t="str">
        <f t="shared" si="1711"/>
        <v>782971*1</v>
      </c>
      <c r="D1080" s="42" t="s">
        <v>1991</v>
      </c>
      <c r="E1080" s="1042"/>
      <c r="F1080" s="517"/>
      <c r="G1080" s="220">
        <v>40</v>
      </c>
      <c r="H1080" s="304"/>
      <c r="I1080" s="406"/>
      <c r="J1080" s="406"/>
      <c r="K1080" s="202" t="s">
        <v>2604</v>
      </c>
      <c r="L1080" s="222" t="s">
        <v>2619</v>
      </c>
      <c r="M1080" s="16"/>
      <c r="N1080" s="38"/>
      <c r="O1080" s="38" t="s">
        <v>5</v>
      </c>
      <c r="P1080" s="38">
        <v>40</v>
      </c>
      <c r="Q1080" s="38">
        <v>40</v>
      </c>
      <c r="R1080" t="str">
        <f>CONCATENATE(Tableau1[[#This Row],[LONGUEUR UNITE]],"X",Tableau1[[#This Row],[LARGEUR UNITE]])</f>
        <v>40X40</v>
      </c>
      <c r="S1080" s="16" t="s">
        <v>2064</v>
      </c>
      <c r="T1080" s="16"/>
      <c r="U1080" s="38" t="s">
        <v>2231</v>
      </c>
      <c r="V1080" s="171" t="s">
        <v>5</v>
      </c>
      <c r="W1080" s="171" t="s">
        <v>2104</v>
      </c>
      <c r="X1080" s="45" t="s">
        <v>2125</v>
      </c>
      <c r="Y1080" s="6" t="s">
        <v>2273</v>
      </c>
      <c r="Z1080" s="18">
        <v>10</v>
      </c>
      <c r="AA1080" s="92">
        <v>400</v>
      </c>
      <c r="AB1080" s="271">
        <v>6</v>
      </c>
      <c r="AC1080" s="271">
        <v>8</v>
      </c>
      <c r="AD1080" s="271">
        <v>48</v>
      </c>
      <c r="AE1080" s="278">
        <f t="shared" si="1712"/>
        <v>18.045300000000001</v>
      </c>
      <c r="AF1080" s="268">
        <v>180.453</v>
      </c>
      <c r="AG1080" s="278">
        <f t="shared" si="1713"/>
        <v>451.13249999999999</v>
      </c>
      <c r="AH1080" s="404">
        <v>1</v>
      </c>
      <c r="AI1080" s="404">
        <f t="shared" si="1714"/>
        <v>2.0833333333333332E-2</v>
      </c>
      <c r="AJ1080" s="727">
        <v>0.72123599999999999</v>
      </c>
      <c r="AK1080" s="88">
        <f t="shared" si="1715"/>
        <v>5.0303800091999991</v>
      </c>
      <c r="AL1080" s="88">
        <f t="shared" si="1716"/>
        <v>50.303800091999989</v>
      </c>
      <c r="AM1080" s="88">
        <f t="shared" si="1717"/>
        <v>125.75950022999996</v>
      </c>
      <c r="AN1080" t="s">
        <v>2826</v>
      </c>
      <c r="AO1080" s="88" t="s">
        <v>2739</v>
      </c>
    </row>
    <row r="1081" spans="1:41" ht="19.5" customHeight="1" thickBot="1">
      <c r="A1081" s="758" t="s">
        <v>1989</v>
      </c>
      <c r="B1081" t="str">
        <f t="shared" si="1711"/>
        <v>782971*48</v>
      </c>
      <c r="D1081" s="42" t="s">
        <v>1991</v>
      </c>
      <c r="E1081" s="1042"/>
      <c r="F1081" s="517"/>
      <c r="G1081" s="220">
        <v>40</v>
      </c>
      <c r="H1081" s="304"/>
      <c r="I1081" s="406"/>
      <c r="J1081" s="406"/>
      <c r="K1081" s="202" t="s">
        <v>2604</v>
      </c>
      <c r="L1081" s="222" t="s">
        <v>2619</v>
      </c>
      <c r="M1081" s="16"/>
      <c r="N1081" s="38"/>
      <c r="O1081" s="38" t="s">
        <v>5</v>
      </c>
      <c r="P1081" s="38">
        <v>40</v>
      </c>
      <c r="Q1081" s="38">
        <v>40</v>
      </c>
      <c r="R1081" t="str">
        <f>CONCATENATE(Tableau1[[#This Row],[LONGUEUR UNITE]],"X",Tableau1[[#This Row],[LARGEUR UNITE]])</f>
        <v>40X40</v>
      </c>
      <c r="S1081" s="16" t="s">
        <v>2064</v>
      </c>
      <c r="T1081" s="16"/>
      <c r="U1081" s="38" t="s">
        <v>2231</v>
      </c>
      <c r="V1081" s="171" t="s">
        <v>5</v>
      </c>
      <c r="W1081" s="171" t="s">
        <v>2104</v>
      </c>
      <c r="X1081" s="45" t="s">
        <v>2125</v>
      </c>
      <c r="Y1081" s="6" t="s">
        <v>2273</v>
      </c>
      <c r="Z1081" s="18">
        <v>10</v>
      </c>
      <c r="AA1081" s="92">
        <v>400</v>
      </c>
      <c r="AB1081" s="271">
        <v>6</v>
      </c>
      <c r="AC1081" s="271">
        <v>8</v>
      </c>
      <c r="AD1081" s="271">
        <v>48</v>
      </c>
      <c r="AE1081" s="278">
        <f t="shared" ref="AE1081" si="1719">AF1081/Z1081</f>
        <v>18.045300000000001</v>
      </c>
      <c r="AF1081" s="268">
        <v>180.453</v>
      </c>
      <c r="AG1081" s="278">
        <f t="shared" si="1713"/>
        <v>451.13249999999999</v>
      </c>
      <c r="AH1081" s="404">
        <v>48</v>
      </c>
      <c r="AI1081" s="404">
        <f t="shared" si="1714"/>
        <v>1</v>
      </c>
      <c r="AJ1081" s="727">
        <v>0.74988699999999997</v>
      </c>
      <c r="AK1081" s="88">
        <f t="shared" si="1715"/>
        <v>4.5133641189000002</v>
      </c>
      <c r="AL1081" s="88">
        <f t="shared" si="1716"/>
        <v>45.133641189000002</v>
      </c>
      <c r="AM1081" s="88">
        <f t="shared" si="1717"/>
        <v>112.83410297250001</v>
      </c>
      <c r="AN1081" t="s">
        <v>2826</v>
      </c>
      <c r="AO1081" s="88" t="s">
        <v>2739</v>
      </c>
    </row>
    <row r="1082" spans="1:41" ht="19.5" customHeight="1" thickBot="1">
      <c r="A1082" s="758" t="s">
        <v>1990</v>
      </c>
      <c r="B1082" t="str">
        <f t="shared" si="1711"/>
        <v>782972*1</v>
      </c>
      <c r="D1082" s="42" t="s">
        <v>1992</v>
      </c>
      <c r="E1082" s="1042"/>
      <c r="F1082" s="517"/>
      <c r="G1082" s="220">
        <v>40</v>
      </c>
      <c r="H1082" s="304"/>
      <c r="I1082" s="406"/>
      <c r="J1082" s="406"/>
      <c r="K1082" s="202" t="s">
        <v>2604</v>
      </c>
      <c r="L1082" s="222" t="s">
        <v>2619</v>
      </c>
      <c r="M1082" s="16"/>
      <c r="N1082" s="38"/>
      <c r="O1082" s="38" t="s">
        <v>5</v>
      </c>
      <c r="P1082" s="38">
        <v>40</v>
      </c>
      <c r="Q1082" s="38">
        <v>40</v>
      </c>
      <c r="R1082" t="str">
        <f>CONCATENATE(Tableau1[[#This Row],[LONGUEUR UNITE]],"X",Tableau1[[#This Row],[LARGEUR UNITE]])</f>
        <v>40X40</v>
      </c>
      <c r="S1082" s="16" t="s">
        <v>2064</v>
      </c>
      <c r="T1082" s="16"/>
      <c r="U1082" s="38" t="s">
        <v>2231</v>
      </c>
      <c r="V1082" s="171" t="s">
        <v>5</v>
      </c>
      <c r="W1082" s="171" t="s">
        <v>2104</v>
      </c>
      <c r="X1082" s="45" t="s">
        <v>2126</v>
      </c>
      <c r="Y1082" s="6" t="s">
        <v>2274</v>
      </c>
      <c r="Z1082" s="18">
        <v>10</v>
      </c>
      <c r="AA1082" s="92">
        <v>400</v>
      </c>
      <c r="AB1082" s="271">
        <v>6</v>
      </c>
      <c r="AC1082" s="271">
        <v>8</v>
      </c>
      <c r="AD1082" s="271">
        <v>48</v>
      </c>
      <c r="AE1082" s="278">
        <f t="shared" si="1712"/>
        <v>18.045300000000001</v>
      </c>
      <c r="AF1082" s="268">
        <v>180.453</v>
      </c>
      <c r="AG1082" s="278">
        <f t="shared" si="1713"/>
        <v>451.13249999999999</v>
      </c>
      <c r="AH1082" s="404">
        <v>1</v>
      </c>
      <c r="AI1082" s="404">
        <f t="shared" si="1714"/>
        <v>2.0833333333333332E-2</v>
      </c>
      <c r="AJ1082" s="727">
        <v>0.72123599999999999</v>
      </c>
      <c r="AK1082" s="88">
        <f t="shared" si="1715"/>
        <v>5.0303800091999991</v>
      </c>
      <c r="AL1082" s="88">
        <f t="shared" si="1716"/>
        <v>50.303800091999989</v>
      </c>
      <c r="AM1082" s="88">
        <f t="shared" si="1717"/>
        <v>125.75950022999996</v>
      </c>
      <c r="AN1082" t="s">
        <v>2826</v>
      </c>
      <c r="AO1082" s="88" t="s">
        <v>2739</v>
      </c>
    </row>
    <row r="1083" spans="1:41" ht="19.5" customHeight="1" thickBot="1">
      <c r="A1083" s="758" t="s">
        <v>1990</v>
      </c>
      <c r="B1083" t="str">
        <f t="shared" si="1711"/>
        <v>782972*48</v>
      </c>
      <c r="D1083" s="42" t="s">
        <v>1992</v>
      </c>
      <c r="E1083" s="1042"/>
      <c r="F1083" s="517"/>
      <c r="G1083" s="220">
        <v>40</v>
      </c>
      <c r="H1083" s="304"/>
      <c r="I1083" s="406"/>
      <c r="J1083" s="406"/>
      <c r="K1083" s="202" t="s">
        <v>2604</v>
      </c>
      <c r="L1083" s="222" t="s">
        <v>2619</v>
      </c>
      <c r="M1083" s="16"/>
      <c r="N1083" s="38"/>
      <c r="O1083" s="38" t="s">
        <v>5</v>
      </c>
      <c r="P1083" s="38">
        <v>40</v>
      </c>
      <c r="Q1083" s="38">
        <v>40</v>
      </c>
      <c r="R1083" t="str">
        <f>CONCATENATE(Tableau1[[#This Row],[LONGUEUR UNITE]],"X",Tableau1[[#This Row],[LARGEUR UNITE]])</f>
        <v>40X40</v>
      </c>
      <c r="S1083" s="16" t="s">
        <v>2064</v>
      </c>
      <c r="T1083" s="16"/>
      <c r="U1083" s="38" t="s">
        <v>2231</v>
      </c>
      <c r="V1083" s="171" t="s">
        <v>5</v>
      </c>
      <c r="W1083" s="171" t="s">
        <v>2104</v>
      </c>
      <c r="X1083" s="45" t="s">
        <v>2126</v>
      </c>
      <c r="Y1083" s="6" t="s">
        <v>2274</v>
      </c>
      <c r="Z1083" s="18">
        <v>10</v>
      </c>
      <c r="AA1083" s="92">
        <v>400</v>
      </c>
      <c r="AB1083" s="271">
        <v>6</v>
      </c>
      <c r="AC1083" s="271">
        <v>8</v>
      </c>
      <c r="AD1083" s="271">
        <v>48</v>
      </c>
      <c r="AE1083" s="278">
        <f t="shared" ref="AE1083" si="1720">AF1083/Z1083</f>
        <v>18.045300000000001</v>
      </c>
      <c r="AF1083" s="268">
        <v>180.453</v>
      </c>
      <c r="AG1083" s="278">
        <f t="shared" si="1713"/>
        <v>451.13249999999999</v>
      </c>
      <c r="AH1083" s="404">
        <v>48</v>
      </c>
      <c r="AI1083" s="404">
        <f t="shared" si="1714"/>
        <v>1</v>
      </c>
      <c r="AJ1083" s="727">
        <v>0.74988699999999997</v>
      </c>
      <c r="AK1083" s="88">
        <f t="shared" si="1715"/>
        <v>4.5133641189000002</v>
      </c>
      <c r="AL1083" s="88">
        <f t="shared" si="1716"/>
        <v>45.133641189000002</v>
      </c>
      <c r="AM1083" s="88">
        <f t="shared" si="1717"/>
        <v>112.83410297250001</v>
      </c>
      <c r="AN1083" t="s">
        <v>2826</v>
      </c>
      <c r="AO1083" s="88" t="s">
        <v>2739</v>
      </c>
    </row>
    <row r="1084" spans="1:41" ht="30" customHeight="1">
      <c r="A1084" s="782"/>
      <c r="D1084" s="210"/>
      <c r="E1084" s="210"/>
      <c r="F1084" s="518"/>
      <c r="G1084" s="233"/>
      <c r="H1084" s="320"/>
      <c r="I1084" s="519"/>
      <c r="J1084" s="519"/>
      <c r="K1084" s="211"/>
      <c r="L1084" s="212"/>
      <c r="M1084" s="212"/>
      <c r="N1084" s="212"/>
      <c r="O1084" s="212"/>
      <c r="P1084" s="212"/>
      <c r="Q1084" s="212"/>
      <c r="R1084" s="212"/>
      <c r="S1084" s="212"/>
      <c r="T1084" s="212"/>
      <c r="U1084" s="212"/>
      <c r="V1084" s="212"/>
      <c r="W1084" s="212"/>
      <c r="X1084" s="212"/>
      <c r="Y1084" s="213"/>
      <c r="Z1084" s="214"/>
      <c r="AA1084" s="164"/>
      <c r="AB1084" s="271"/>
      <c r="AC1084" s="271"/>
      <c r="AD1084" s="271"/>
      <c r="AE1084" s="3"/>
      <c r="AF1084"/>
      <c r="AG1084" s="3"/>
      <c r="AH1084" s="520"/>
      <c r="AI1084" s="520"/>
      <c r="AJ1084" s="3"/>
      <c r="AK1084" s="88"/>
      <c r="AL1084" s="88"/>
      <c r="AM1084" s="88"/>
      <c r="AO1084" s="88"/>
    </row>
    <row r="1085" spans="1:41" ht="36">
      <c r="A1085" s="928"/>
      <c r="B1085" s="925"/>
      <c r="C1085" s="925"/>
      <c r="D1085" s="929"/>
      <c r="E1085" s="929"/>
      <c r="F1085" s="930"/>
      <c r="G1085" s="931"/>
      <c r="H1085" s="932" t="s">
        <v>2275</v>
      </c>
      <c r="I1085" s="933"/>
      <c r="J1085" s="933"/>
      <c r="K1085" s="934"/>
      <c r="L1085" s="935"/>
      <c r="M1085" s="935"/>
      <c r="N1085" s="936"/>
      <c r="O1085" s="936"/>
      <c r="P1085" s="936"/>
      <c r="Q1085" s="936"/>
      <c r="R1085" s="936"/>
      <c r="S1085" s="936"/>
      <c r="T1085" s="936"/>
      <c r="U1085" s="936"/>
      <c r="V1085" s="936"/>
      <c r="W1085" s="936"/>
      <c r="X1085" s="936"/>
      <c r="Y1085" s="993" t="s">
        <v>2276</v>
      </c>
      <c r="Z1085" s="937"/>
      <c r="AA1085" s="938"/>
      <c r="AB1085" s="939"/>
      <c r="AC1085" s="939"/>
      <c r="AD1085" s="939"/>
      <c r="AE1085" s="940"/>
      <c r="AF1085" s="925"/>
      <c r="AG1085" s="940"/>
      <c r="AH1085" s="924"/>
      <c r="AI1085" s="924"/>
      <c r="AJ1085" s="941"/>
      <c r="AK1085" s="926"/>
      <c r="AL1085" s="942"/>
      <c r="AM1085" s="926"/>
      <c r="AO1085" s="88"/>
    </row>
    <row r="1086" spans="1:41" ht="30" customHeight="1">
      <c r="A1086" s="783"/>
      <c r="B1086" s="521"/>
      <c r="C1086" s="521"/>
      <c r="D1086" s="524"/>
      <c r="E1086" s="524"/>
      <c r="F1086" s="525"/>
      <c r="G1086" s="526"/>
      <c r="H1086" s="527"/>
      <c r="I1086" s="528"/>
      <c r="J1086" s="528"/>
      <c r="K1086" s="523"/>
      <c r="L1086" s="358"/>
      <c r="M1086" s="358"/>
      <c r="N1086" s="523"/>
      <c r="O1086" s="523"/>
      <c r="P1086" s="523"/>
      <c r="Q1086" s="523"/>
      <c r="R1086" s="523"/>
      <c r="S1086" s="523"/>
      <c r="T1086" s="523"/>
      <c r="U1086" s="523"/>
      <c r="V1086" s="523"/>
      <c r="W1086" s="523"/>
      <c r="X1086" s="523"/>
      <c r="Y1086" s="523"/>
      <c r="Z1086" s="529"/>
      <c r="AA1086" s="530"/>
      <c r="AB1086" s="522"/>
      <c r="AC1086" s="522"/>
      <c r="AD1086" s="522"/>
      <c r="AE1086" s="523"/>
      <c r="AF1086" s="521"/>
      <c r="AG1086" s="523"/>
      <c r="AH1086" s="531"/>
      <c r="AI1086" s="531"/>
      <c r="AJ1086" s="523"/>
      <c r="AK1086" s="725"/>
      <c r="AL1086" s="725"/>
      <c r="AM1086" s="725"/>
      <c r="AO1086" s="88"/>
    </row>
    <row r="1087" spans="1:41" ht="31">
      <c r="A1087" s="760"/>
      <c r="B1087" s="5"/>
      <c r="C1087" s="5"/>
      <c r="D1087" s="190"/>
      <c r="E1087" s="190"/>
      <c r="F1087" s="454"/>
      <c r="G1087" s="225"/>
      <c r="H1087" s="313"/>
      <c r="I1087" s="455"/>
      <c r="J1087" s="455"/>
      <c r="K1087" s="532"/>
      <c r="L1087" s="395"/>
      <c r="M1087" s="395"/>
      <c r="N1087" s="85"/>
      <c r="O1087" s="85"/>
      <c r="P1087" s="85"/>
      <c r="Q1087" s="85"/>
      <c r="R1087" s="85"/>
      <c r="S1087" s="85"/>
      <c r="T1087" s="85"/>
      <c r="U1087" s="85"/>
      <c r="V1087" s="85"/>
      <c r="W1087" s="85"/>
      <c r="X1087" s="85"/>
      <c r="Y1087" s="439" t="s">
        <v>2229</v>
      </c>
      <c r="Z1087" s="17"/>
      <c r="AA1087" s="93"/>
      <c r="AB1087" s="94"/>
      <c r="AC1087" s="94"/>
      <c r="AD1087" s="254"/>
      <c r="AE1087" s="277"/>
      <c r="AF1087" s="5"/>
      <c r="AG1087" s="277"/>
      <c r="AH1087" s="371"/>
      <c r="AI1087" s="371"/>
      <c r="AJ1087" s="5"/>
      <c r="AK1087" s="5"/>
      <c r="AL1087" s="5"/>
      <c r="AM1087" s="5"/>
      <c r="AO1087" s="88"/>
    </row>
    <row r="1088" spans="1:41" ht="19.5" customHeight="1">
      <c r="A1088" s="784"/>
      <c r="D1088" s="533"/>
      <c r="E1088" s="533"/>
      <c r="F1088" s="534"/>
      <c r="G1088" s="535"/>
      <c r="H1088" s="304"/>
      <c r="I1088" s="406"/>
      <c r="J1088" s="406"/>
      <c r="K1088" s="536"/>
      <c r="L1088" s="358"/>
      <c r="M1088" s="358"/>
      <c r="N1088" s="358"/>
      <c r="O1088" s="358"/>
      <c r="P1088" s="358"/>
      <c r="Q1088" s="358"/>
      <c r="R1088" s="358"/>
      <c r="S1088" s="358"/>
      <c r="T1088" s="358"/>
      <c r="U1088" s="358"/>
      <c r="V1088" s="358"/>
      <c r="W1088" s="358"/>
      <c r="X1088" s="358"/>
      <c r="Y1088" s="537"/>
      <c r="Z1088" s="538"/>
      <c r="AA1088" s="539"/>
      <c r="AB1088" s="271"/>
      <c r="AC1088" s="271"/>
      <c r="AD1088" s="271"/>
      <c r="AE1088" s="3"/>
      <c r="AF1088"/>
      <c r="AG1088" s="3"/>
      <c r="AH1088" s="520"/>
      <c r="AI1088" s="520"/>
      <c r="AJ1088" s="3"/>
      <c r="AK1088" s="88"/>
      <c r="AL1088" s="88"/>
      <c r="AM1088" s="88"/>
      <c r="AO1088" s="88"/>
    </row>
    <row r="1089" spans="1:41" ht="19.5" customHeight="1">
      <c r="A1089" s="770" t="s">
        <v>1659</v>
      </c>
      <c r="B1089" t="str">
        <f>+CONCATENATE(A1089,"*",AH1089)</f>
        <v>706361*1</v>
      </c>
      <c r="D1089" s="275" t="s">
        <v>1666</v>
      </c>
      <c r="E1089" s="275"/>
      <c r="F1089" s="89"/>
      <c r="G1089">
        <v>50</v>
      </c>
      <c r="H1089" s="316"/>
      <c r="I1089" s="417" t="s">
        <v>2277</v>
      </c>
      <c r="J1089" s="417"/>
      <c r="K1089" s="540" t="s">
        <v>2936</v>
      </c>
      <c r="L1089" s="63" t="s">
        <v>2618</v>
      </c>
      <c r="M1089" s="16"/>
      <c r="O1089" t="s">
        <v>5</v>
      </c>
      <c r="P1089">
        <v>32</v>
      </c>
      <c r="Q1089">
        <v>40</v>
      </c>
      <c r="R1089" t="str">
        <f>CONCATENATE(Tableau1[[#This Row],[LONGUEUR UNITE]],"X",Tableau1[[#This Row],[LARGEUR UNITE]])</f>
        <v>32X40</v>
      </c>
      <c r="S1089" s="16" t="s">
        <v>2278</v>
      </c>
      <c r="T1089" s="16"/>
      <c r="U1089" t="s">
        <v>2231</v>
      </c>
      <c r="V1089" t="s">
        <v>5</v>
      </c>
      <c r="W1089" s="45" t="s">
        <v>2592</v>
      </c>
      <c r="X1089" s="45"/>
      <c r="Y1089" t="s">
        <v>2279</v>
      </c>
      <c r="Z1089">
        <v>10</v>
      </c>
      <c r="AA1089">
        <v>500</v>
      </c>
      <c r="AB1089">
        <v>6</v>
      </c>
      <c r="AC1089">
        <v>8</v>
      </c>
      <c r="AD1089" s="271">
        <v>48</v>
      </c>
      <c r="AE1089" s="291">
        <f t="shared" ref="AE1089" si="1721">AF1089/Z1089</f>
        <v>10.861000000000001</v>
      </c>
      <c r="AF1089" s="268">
        <v>108.61</v>
      </c>
      <c r="AG1089" s="278">
        <f t="shared" ref="AG1089:AG1092" si="1722">AF1089/AA1089*1000</f>
        <v>217.22</v>
      </c>
      <c r="AH1089" s="404">
        <v>1</v>
      </c>
      <c r="AI1089" s="404">
        <f t="shared" ref="AI1089:AI1092" si="1723">AH1089/AD1089</f>
        <v>2.0833333333333332E-2</v>
      </c>
      <c r="AJ1089" s="727">
        <v>0.72123599999999999</v>
      </c>
      <c r="AK1089" s="88">
        <f t="shared" ref="AK1089:AK1092" si="1724">AL1089/Z1089</f>
        <v>3.0276558039999997</v>
      </c>
      <c r="AL1089" s="88">
        <f t="shared" ref="AL1089:AL1092" si="1725">AF1089-(AF1089*AJ1089)</f>
        <v>30.276558039999998</v>
      </c>
      <c r="AM1089" s="88">
        <f t="shared" ref="AM1089:AM1092" si="1726">AL1089/AA1089*1000</f>
        <v>60.553116079999995</v>
      </c>
      <c r="AN1089" t="s">
        <v>2826</v>
      </c>
      <c r="AO1089" s="88" t="s">
        <v>2740</v>
      </c>
    </row>
    <row r="1090" spans="1:41" ht="19.5" customHeight="1">
      <c r="A1090" s="770" t="s">
        <v>1659</v>
      </c>
      <c r="B1090" t="str">
        <f>+CONCATENATE(A1090,"*",AH1090)</f>
        <v>706361*48</v>
      </c>
      <c r="D1090" s="275" t="s">
        <v>1666</v>
      </c>
      <c r="E1090" s="275"/>
      <c r="F1090" s="89"/>
      <c r="G1090">
        <v>50</v>
      </c>
      <c r="H1090" s="316"/>
      <c r="I1090" s="417" t="s">
        <v>2277</v>
      </c>
      <c r="J1090" s="417"/>
      <c r="K1090" s="540" t="s">
        <v>2936</v>
      </c>
      <c r="L1090" s="63" t="s">
        <v>2618</v>
      </c>
      <c r="M1090" s="16"/>
      <c r="O1090" t="s">
        <v>5</v>
      </c>
      <c r="P1090">
        <v>32</v>
      </c>
      <c r="Q1090">
        <v>40</v>
      </c>
      <c r="R1090" t="str">
        <f>CONCATENATE(Tableau1[[#This Row],[LONGUEUR UNITE]],"X",Tableau1[[#This Row],[LARGEUR UNITE]])</f>
        <v>32X40</v>
      </c>
      <c r="S1090" s="16" t="s">
        <v>2278</v>
      </c>
      <c r="T1090" s="16"/>
      <c r="U1090" t="s">
        <v>2231</v>
      </c>
      <c r="V1090" t="s">
        <v>5</v>
      </c>
      <c r="W1090" s="45" t="s">
        <v>2592</v>
      </c>
      <c r="X1090" s="45"/>
      <c r="Y1090" t="s">
        <v>2279</v>
      </c>
      <c r="Z1090">
        <v>10</v>
      </c>
      <c r="AA1090">
        <v>500</v>
      </c>
      <c r="AB1090">
        <v>6</v>
      </c>
      <c r="AC1090">
        <v>8</v>
      </c>
      <c r="AD1090" s="271">
        <v>48</v>
      </c>
      <c r="AE1090" s="291">
        <f t="shared" ref="AE1090" si="1727">AF1090/Z1090</f>
        <v>10.861000000000001</v>
      </c>
      <c r="AF1090" s="268">
        <v>108.61</v>
      </c>
      <c r="AG1090" s="278">
        <f t="shared" si="1722"/>
        <v>217.22</v>
      </c>
      <c r="AH1090" s="404">
        <v>48</v>
      </c>
      <c r="AI1090" s="404">
        <f t="shared" si="1723"/>
        <v>1</v>
      </c>
      <c r="AJ1090" s="727">
        <v>0.73517399999999999</v>
      </c>
      <c r="AK1090" s="88">
        <f t="shared" si="1724"/>
        <v>2.8762751859999995</v>
      </c>
      <c r="AL1090" s="88">
        <f t="shared" si="1725"/>
        <v>28.762751859999995</v>
      </c>
      <c r="AM1090" s="88">
        <f t="shared" si="1726"/>
        <v>57.525503719999989</v>
      </c>
      <c r="AN1090" t="s">
        <v>2826</v>
      </c>
      <c r="AO1090" s="88" t="s">
        <v>2740</v>
      </c>
    </row>
    <row r="1091" spans="1:41" ht="19.5" customHeight="1">
      <c r="A1091" s="770" t="s">
        <v>1659</v>
      </c>
      <c r="B1091" t="str">
        <f>+CONCATENATE(A1091,"*",AH1091)</f>
        <v>706361*144</v>
      </c>
      <c r="D1091" s="275" t="s">
        <v>1666</v>
      </c>
      <c r="E1091" s="275"/>
      <c r="F1091" s="89"/>
      <c r="G1091">
        <v>50</v>
      </c>
      <c r="H1091" s="316"/>
      <c r="I1091" s="417" t="s">
        <v>2277</v>
      </c>
      <c r="J1091" s="417"/>
      <c r="K1091" s="540" t="s">
        <v>2936</v>
      </c>
      <c r="L1091" s="63" t="s">
        <v>2618</v>
      </c>
      <c r="M1091" s="16"/>
      <c r="O1091" t="s">
        <v>5</v>
      </c>
      <c r="P1091">
        <v>32</v>
      </c>
      <c r="Q1091">
        <v>40</v>
      </c>
      <c r="R1091" t="str">
        <f>CONCATENATE(Tableau1[[#This Row],[LONGUEUR UNITE]],"X",Tableau1[[#This Row],[LARGEUR UNITE]])</f>
        <v>32X40</v>
      </c>
      <c r="S1091" s="16" t="s">
        <v>2278</v>
      </c>
      <c r="T1091" s="16"/>
      <c r="U1091" t="s">
        <v>2231</v>
      </c>
      <c r="V1091" t="s">
        <v>5</v>
      </c>
      <c r="W1091" s="45" t="s">
        <v>2592</v>
      </c>
      <c r="X1091" s="45"/>
      <c r="Y1091" t="s">
        <v>2279</v>
      </c>
      <c r="Z1091">
        <v>10</v>
      </c>
      <c r="AA1091">
        <v>500</v>
      </c>
      <c r="AB1091">
        <v>6</v>
      </c>
      <c r="AC1091">
        <v>8</v>
      </c>
      <c r="AD1091" s="271">
        <v>48</v>
      </c>
      <c r="AE1091" s="291">
        <f t="shared" ref="AE1091" si="1728">AF1091/Z1091</f>
        <v>10.861000000000001</v>
      </c>
      <c r="AF1091" s="268">
        <v>108.61</v>
      </c>
      <c r="AG1091" s="278">
        <f t="shared" si="1722"/>
        <v>217.22</v>
      </c>
      <c r="AH1091" s="404">
        <v>144</v>
      </c>
      <c r="AI1091" s="404">
        <f t="shared" si="1723"/>
        <v>3</v>
      </c>
      <c r="AJ1091" s="727">
        <v>0.74074899999999999</v>
      </c>
      <c r="AK1091" s="88">
        <f t="shared" si="1724"/>
        <v>2.8157251110000003</v>
      </c>
      <c r="AL1091" s="88">
        <f t="shared" si="1725"/>
        <v>28.157251110000004</v>
      </c>
      <c r="AM1091" s="88">
        <f t="shared" si="1726"/>
        <v>56.314502220000008</v>
      </c>
      <c r="AN1091" t="s">
        <v>2826</v>
      </c>
      <c r="AO1091" s="88" t="s">
        <v>2740</v>
      </c>
    </row>
    <row r="1092" spans="1:41" ht="19.5" customHeight="1">
      <c r="A1092" s="770" t="s">
        <v>1659</v>
      </c>
      <c r="B1092" t="str">
        <f>+CONCATENATE(A1092,"*",AH1092)</f>
        <v>706361*288</v>
      </c>
      <c r="D1092" s="275" t="s">
        <v>1666</v>
      </c>
      <c r="E1092" s="275"/>
      <c r="F1092" s="89"/>
      <c r="G1092">
        <v>50</v>
      </c>
      <c r="H1092" s="316"/>
      <c r="I1092" s="417" t="s">
        <v>2277</v>
      </c>
      <c r="J1092" s="417"/>
      <c r="K1092" s="540" t="s">
        <v>2936</v>
      </c>
      <c r="L1092" s="63" t="s">
        <v>2618</v>
      </c>
      <c r="M1092" s="16"/>
      <c r="O1092" t="s">
        <v>5</v>
      </c>
      <c r="P1092">
        <v>32</v>
      </c>
      <c r="Q1092">
        <v>40</v>
      </c>
      <c r="R1092" t="str">
        <f>CONCATENATE(Tableau1[[#This Row],[LONGUEUR UNITE]],"X",Tableau1[[#This Row],[LARGEUR UNITE]])</f>
        <v>32X40</v>
      </c>
      <c r="S1092" s="16" t="s">
        <v>2278</v>
      </c>
      <c r="T1092" s="16"/>
      <c r="U1092" t="s">
        <v>2231</v>
      </c>
      <c r="V1092" t="s">
        <v>5</v>
      </c>
      <c r="W1092" s="45" t="s">
        <v>2592</v>
      </c>
      <c r="X1092" s="45"/>
      <c r="Y1092" t="s">
        <v>2279</v>
      </c>
      <c r="Z1092">
        <v>10</v>
      </c>
      <c r="AA1092">
        <v>500</v>
      </c>
      <c r="AB1092">
        <v>6</v>
      </c>
      <c r="AC1092">
        <v>8</v>
      </c>
      <c r="AD1092" s="271">
        <v>48</v>
      </c>
      <c r="AE1092" s="291">
        <f t="shared" ref="AE1092" si="1729">AF1092/Z1092</f>
        <v>10.861000000000001</v>
      </c>
      <c r="AF1092" s="268">
        <v>108.61</v>
      </c>
      <c r="AG1092" s="278">
        <f t="shared" si="1722"/>
        <v>217.22</v>
      </c>
      <c r="AH1092" s="404">
        <v>288</v>
      </c>
      <c r="AI1092" s="404">
        <f t="shared" si="1723"/>
        <v>6</v>
      </c>
      <c r="AJ1092" s="727">
        <v>0.743537</v>
      </c>
      <c r="AK1092" s="88">
        <f t="shared" si="1724"/>
        <v>2.7854446429999995</v>
      </c>
      <c r="AL1092" s="88">
        <f t="shared" si="1725"/>
        <v>27.854446429999996</v>
      </c>
      <c r="AM1092" s="88">
        <f t="shared" si="1726"/>
        <v>55.708892859999992</v>
      </c>
      <c r="AN1092" t="s">
        <v>2826</v>
      </c>
      <c r="AO1092" s="88" t="s">
        <v>2740</v>
      </c>
    </row>
    <row r="1093" spans="1:41" ht="19.5" customHeight="1">
      <c r="A1093" s="743"/>
      <c r="D1093" s="42"/>
      <c r="E1093" s="187"/>
      <c r="F1093" s="407"/>
      <c r="G1093" s="226"/>
      <c r="H1093" s="304"/>
      <c r="I1093" s="417"/>
      <c r="J1093" s="417"/>
      <c r="K1093" s="540"/>
      <c r="L1093" s="63"/>
      <c r="M1093" s="63"/>
      <c r="N1093" s="63"/>
      <c r="O1093" s="63"/>
      <c r="P1093" s="63"/>
      <c r="Q1093" s="63"/>
      <c r="R1093" s="63"/>
      <c r="S1093" s="63"/>
      <c r="T1093" s="63"/>
      <c r="U1093" s="63"/>
      <c r="V1093" s="64"/>
      <c r="W1093" s="3"/>
      <c r="X1093" s="3"/>
      <c r="AD1093" s="271"/>
      <c r="AE1093" s="281"/>
      <c r="AF1093"/>
      <c r="AG1093" s="281"/>
      <c r="AH1093" s="404"/>
      <c r="AI1093" s="404"/>
      <c r="AJ1093" s="88"/>
      <c r="AK1093" s="88"/>
      <c r="AL1093" s="88"/>
      <c r="AM1093" s="88"/>
      <c r="AO1093" s="88"/>
    </row>
    <row r="1094" spans="1:41" ht="19.5" customHeight="1">
      <c r="A1094" s="767" t="s">
        <v>1660</v>
      </c>
      <c r="B1094" t="str">
        <f t="shared" ref="B1094:B1101" si="1730">+CONCATENATE(A1094,"*",AH1094)</f>
        <v>706362*1</v>
      </c>
      <c r="D1094" s="275" t="s">
        <v>1690</v>
      </c>
      <c r="E1094" s="275"/>
      <c r="F1094" s="89"/>
      <c r="G1094">
        <v>50</v>
      </c>
      <c r="H1094" s="316"/>
      <c r="I1094" s="417" t="s">
        <v>2280</v>
      </c>
      <c r="J1094" s="417"/>
      <c r="K1094" s="540" t="s">
        <v>2936</v>
      </c>
      <c r="L1094" s="63" t="s">
        <v>2618</v>
      </c>
      <c r="M1094" s="16"/>
      <c r="N1094" s="482"/>
      <c r="O1094" s="482" t="s">
        <v>541</v>
      </c>
      <c r="P1094" s="483">
        <v>32</v>
      </c>
      <c r="Q1094" s="483">
        <v>40</v>
      </c>
      <c r="R1094" s="706" t="str">
        <f>CONCATENATE(Tableau1[[#This Row],[LONGUEUR UNITE]],"X",Tableau1[[#This Row],[LARGEUR UNITE]])</f>
        <v>32X40</v>
      </c>
      <c r="S1094" s="16" t="s">
        <v>2278</v>
      </c>
      <c r="T1094" s="16"/>
      <c r="U1094" t="s">
        <v>2231</v>
      </c>
      <c r="V1094" s="482" t="s">
        <v>2068</v>
      </c>
      <c r="W1094" s="45" t="s">
        <v>2592</v>
      </c>
      <c r="X1094" s="45"/>
      <c r="Y1094" t="s">
        <v>2281</v>
      </c>
      <c r="Z1094">
        <v>10</v>
      </c>
      <c r="AA1094">
        <v>500</v>
      </c>
      <c r="AB1094">
        <v>6</v>
      </c>
      <c r="AC1094">
        <v>8</v>
      </c>
      <c r="AD1094" s="271">
        <v>48</v>
      </c>
      <c r="AE1094" s="278">
        <f t="shared" ref="AE1094:AE1098" si="1731">AF1094/Z1094</f>
        <v>14.349</v>
      </c>
      <c r="AF1094" s="268">
        <v>143.49</v>
      </c>
      <c r="AG1094" s="278">
        <f t="shared" ref="AG1094:AG1101" si="1732">AF1094/AA1094*1000</f>
        <v>286.98</v>
      </c>
      <c r="AH1094" s="404">
        <v>1</v>
      </c>
      <c r="AI1094" s="404">
        <f t="shared" ref="AI1094:AI1101" si="1733">AH1094/AD1094</f>
        <v>2.0833333333333332E-2</v>
      </c>
      <c r="AJ1094" s="727">
        <v>0.72123599999999999</v>
      </c>
      <c r="AK1094" s="88">
        <f t="shared" ref="AK1094:AK1101" si="1734">AL1094/Z1094</f>
        <v>3.9999846360000006</v>
      </c>
      <c r="AL1094" s="88">
        <f t="shared" ref="AL1094:AL1101" si="1735">AF1094-(AF1094*AJ1094)</f>
        <v>39.999846360000006</v>
      </c>
      <c r="AM1094" s="88">
        <f t="shared" ref="AM1094:AM1101" si="1736">AL1094/AA1094*1000</f>
        <v>79.999692720000013</v>
      </c>
      <c r="AN1094" t="s">
        <v>2826</v>
      </c>
      <c r="AO1094" s="88" t="s">
        <v>2741</v>
      </c>
    </row>
    <row r="1095" spans="1:41" ht="19.5" customHeight="1">
      <c r="A1095" s="767" t="s">
        <v>1660</v>
      </c>
      <c r="B1095" t="str">
        <f t="shared" si="1730"/>
        <v>706362*48</v>
      </c>
      <c r="D1095" s="275" t="s">
        <v>1690</v>
      </c>
      <c r="E1095" s="275"/>
      <c r="F1095" s="89"/>
      <c r="G1095">
        <v>50</v>
      </c>
      <c r="H1095" s="316"/>
      <c r="I1095" s="417" t="s">
        <v>2280</v>
      </c>
      <c r="J1095" s="417"/>
      <c r="K1095" s="540" t="s">
        <v>2936</v>
      </c>
      <c r="L1095" s="63" t="s">
        <v>2618</v>
      </c>
      <c r="M1095" s="16"/>
      <c r="N1095" s="482"/>
      <c r="O1095" s="482" t="s">
        <v>541</v>
      </c>
      <c r="P1095" s="483">
        <v>32</v>
      </c>
      <c r="Q1095" s="483">
        <v>40</v>
      </c>
      <c r="R1095" s="706" t="str">
        <f>CONCATENATE(Tableau1[[#This Row],[LONGUEUR UNITE]],"X",Tableau1[[#This Row],[LARGEUR UNITE]])</f>
        <v>32X40</v>
      </c>
      <c r="S1095" s="16" t="s">
        <v>2278</v>
      </c>
      <c r="T1095" s="16"/>
      <c r="U1095" t="s">
        <v>2231</v>
      </c>
      <c r="V1095" s="482" t="s">
        <v>2068</v>
      </c>
      <c r="W1095" s="45" t="s">
        <v>2592</v>
      </c>
      <c r="X1095" s="45"/>
      <c r="Y1095" t="s">
        <v>2281</v>
      </c>
      <c r="Z1095">
        <v>10</v>
      </c>
      <c r="AA1095">
        <v>500</v>
      </c>
      <c r="AB1095">
        <v>6</v>
      </c>
      <c r="AC1095">
        <v>8</v>
      </c>
      <c r="AD1095" s="271">
        <v>48</v>
      </c>
      <c r="AE1095" s="278">
        <f t="shared" ref="AE1095" si="1737">AF1095/Z1095</f>
        <v>14.349</v>
      </c>
      <c r="AF1095" s="268">
        <v>143.49</v>
      </c>
      <c r="AG1095" s="278">
        <f t="shared" si="1732"/>
        <v>286.98</v>
      </c>
      <c r="AH1095" s="404">
        <v>48</v>
      </c>
      <c r="AI1095" s="404">
        <f t="shared" si="1733"/>
        <v>1</v>
      </c>
      <c r="AJ1095" s="727">
        <v>0.74988699999999997</v>
      </c>
      <c r="AK1095" s="88">
        <f t="shared" si="1734"/>
        <v>3.5888714370000003</v>
      </c>
      <c r="AL1095" s="88">
        <f t="shared" si="1735"/>
        <v>35.888714370000002</v>
      </c>
      <c r="AM1095" s="88">
        <f t="shared" si="1736"/>
        <v>71.777428740000005</v>
      </c>
      <c r="AN1095" t="s">
        <v>2826</v>
      </c>
      <c r="AO1095" s="88" t="s">
        <v>2741</v>
      </c>
    </row>
    <row r="1096" spans="1:41" ht="19.5" customHeight="1">
      <c r="A1096" s="767" t="s">
        <v>1660</v>
      </c>
      <c r="B1096" t="str">
        <f t="shared" si="1730"/>
        <v>706362*144</v>
      </c>
      <c r="D1096" s="275" t="s">
        <v>1690</v>
      </c>
      <c r="E1096" s="275"/>
      <c r="F1096" s="89"/>
      <c r="G1096">
        <v>50</v>
      </c>
      <c r="H1096" s="316"/>
      <c r="I1096" s="417" t="s">
        <v>2280</v>
      </c>
      <c r="J1096" s="417"/>
      <c r="K1096" s="540" t="s">
        <v>2936</v>
      </c>
      <c r="L1096" s="63" t="s">
        <v>2618</v>
      </c>
      <c r="M1096" s="16"/>
      <c r="N1096" s="482"/>
      <c r="O1096" s="482" t="s">
        <v>541</v>
      </c>
      <c r="P1096" s="483">
        <v>32</v>
      </c>
      <c r="Q1096" s="483">
        <v>40</v>
      </c>
      <c r="R1096" s="706" t="str">
        <f>CONCATENATE(Tableau1[[#This Row],[LONGUEUR UNITE]],"X",Tableau1[[#This Row],[LARGEUR UNITE]])</f>
        <v>32X40</v>
      </c>
      <c r="S1096" s="16" t="s">
        <v>2278</v>
      </c>
      <c r="T1096" s="16"/>
      <c r="U1096" t="s">
        <v>2231</v>
      </c>
      <c r="V1096" s="482" t="s">
        <v>2068</v>
      </c>
      <c r="W1096" s="45" t="s">
        <v>2592</v>
      </c>
      <c r="X1096" s="45"/>
      <c r="Y1096" t="s">
        <v>2281</v>
      </c>
      <c r="Z1096">
        <v>10</v>
      </c>
      <c r="AA1096">
        <v>500</v>
      </c>
      <c r="AB1096">
        <v>6</v>
      </c>
      <c r="AC1096">
        <v>8</v>
      </c>
      <c r="AD1096" s="271">
        <v>48</v>
      </c>
      <c r="AE1096" s="278">
        <f t="shared" ref="AE1096" si="1738">AF1096/Z1096</f>
        <v>14.349</v>
      </c>
      <c r="AF1096" s="268">
        <v>143.49</v>
      </c>
      <c r="AG1096" s="278">
        <f t="shared" si="1732"/>
        <v>286.98</v>
      </c>
      <c r="AH1096" s="404">
        <v>144</v>
      </c>
      <c r="AI1096" s="404">
        <f t="shared" si="1733"/>
        <v>3</v>
      </c>
      <c r="AJ1096" s="727">
        <v>0.75515199999999993</v>
      </c>
      <c r="AK1096" s="88">
        <f t="shared" si="1734"/>
        <v>3.5133239520000017</v>
      </c>
      <c r="AL1096" s="88">
        <f t="shared" si="1735"/>
        <v>35.133239520000018</v>
      </c>
      <c r="AM1096" s="88">
        <f t="shared" si="1736"/>
        <v>70.266479040000036</v>
      </c>
      <c r="AN1096" t="s">
        <v>2826</v>
      </c>
      <c r="AO1096" s="88" t="s">
        <v>2741</v>
      </c>
    </row>
    <row r="1097" spans="1:41" ht="19.5" customHeight="1">
      <c r="A1097" s="767" t="s">
        <v>1660</v>
      </c>
      <c r="B1097" t="str">
        <f t="shared" si="1730"/>
        <v>706362*288</v>
      </c>
      <c r="D1097" s="275" t="s">
        <v>1690</v>
      </c>
      <c r="E1097" s="275"/>
      <c r="F1097" s="89"/>
      <c r="G1097">
        <v>50</v>
      </c>
      <c r="H1097" s="316"/>
      <c r="I1097" s="417" t="s">
        <v>2280</v>
      </c>
      <c r="J1097" s="417"/>
      <c r="K1097" s="540" t="s">
        <v>2936</v>
      </c>
      <c r="L1097" s="63" t="s">
        <v>2618</v>
      </c>
      <c r="M1097" s="16"/>
      <c r="N1097" s="482"/>
      <c r="O1097" s="482" t="s">
        <v>541</v>
      </c>
      <c r="P1097" s="483">
        <v>32</v>
      </c>
      <c r="Q1097" s="483">
        <v>40</v>
      </c>
      <c r="R1097" s="706" t="str">
        <f>CONCATENATE(Tableau1[[#This Row],[LONGUEUR UNITE]],"X",Tableau1[[#This Row],[LARGEUR UNITE]])</f>
        <v>32X40</v>
      </c>
      <c r="S1097" s="16" t="s">
        <v>2278</v>
      </c>
      <c r="T1097" s="16"/>
      <c r="U1097" t="s">
        <v>2231</v>
      </c>
      <c r="V1097" s="482" t="s">
        <v>2068</v>
      </c>
      <c r="W1097" s="45" t="s">
        <v>2592</v>
      </c>
      <c r="X1097" s="45"/>
      <c r="Y1097" t="s">
        <v>2281</v>
      </c>
      <c r="Z1097">
        <v>10</v>
      </c>
      <c r="AA1097">
        <v>500</v>
      </c>
      <c r="AB1097">
        <v>6</v>
      </c>
      <c r="AC1097">
        <v>8</v>
      </c>
      <c r="AD1097" s="271">
        <v>48</v>
      </c>
      <c r="AE1097" s="278">
        <f t="shared" ref="AE1097" si="1739">AF1097/Z1097</f>
        <v>14.349</v>
      </c>
      <c r="AF1097" s="268">
        <v>143.49</v>
      </c>
      <c r="AG1097" s="278">
        <f t="shared" si="1732"/>
        <v>286.98</v>
      </c>
      <c r="AH1097" s="404">
        <v>288</v>
      </c>
      <c r="AI1097" s="404">
        <f t="shared" si="1733"/>
        <v>6</v>
      </c>
      <c r="AJ1097" s="727">
        <v>0.75778499999999993</v>
      </c>
      <c r="AK1097" s="88">
        <f t="shared" si="1734"/>
        <v>3.4755430350000012</v>
      </c>
      <c r="AL1097" s="88">
        <f t="shared" si="1735"/>
        <v>34.755430350000012</v>
      </c>
      <c r="AM1097" s="88">
        <f t="shared" si="1736"/>
        <v>69.510860700000023</v>
      </c>
      <c r="AN1097" t="s">
        <v>2826</v>
      </c>
      <c r="AO1097" s="88" t="s">
        <v>2741</v>
      </c>
    </row>
    <row r="1098" spans="1:41" ht="19.5" customHeight="1">
      <c r="A1098" s="785" t="s">
        <v>1661</v>
      </c>
      <c r="B1098" t="str">
        <f t="shared" si="1730"/>
        <v>706363*1</v>
      </c>
      <c r="D1098" s="275" t="s">
        <v>1796</v>
      </c>
      <c r="E1098" s="275"/>
      <c r="F1098" s="89"/>
      <c r="G1098">
        <v>50</v>
      </c>
      <c r="H1098" s="316"/>
      <c r="I1098" s="417"/>
      <c r="J1098" s="417"/>
      <c r="K1098" s="540" t="s">
        <v>2936</v>
      </c>
      <c r="L1098" s="63" t="s">
        <v>2618</v>
      </c>
      <c r="M1098" s="16"/>
      <c r="N1098" s="482"/>
      <c r="O1098" s="482" t="s">
        <v>541</v>
      </c>
      <c r="P1098" s="483">
        <v>32</v>
      </c>
      <c r="Q1098" s="483">
        <v>40</v>
      </c>
      <c r="R1098" s="706" t="str">
        <f>CONCATENATE(Tableau1[[#This Row],[LONGUEUR UNITE]],"X",Tableau1[[#This Row],[LARGEUR UNITE]])</f>
        <v>32X40</v>
      </c>
      <c r="S1098" s="16" t="s">
        <v>2278</v>
      </c>
      <c r="T1098" s="16"/>
      <c r="U1098" t="s">
        <v>2231</v>
      </c>
      <c r="V1098" s="482" t="s">
        <v>2066</v>
      </c>
      <c r="W1098" s="45" t="s">
        <v>2592</v>
      </c>
      <c r="X1098" s="45"/>
      <c r="Y1098" t="s">
        <v>2282</v>
      </c>
      <c r="Z1098">
        <v>10</v>
      </c>
      <c r="AA1098">
        <v>500</v>
      </c>
      <c r="AB1098">
        <v>6</v>
      </c>
      <c r="AC1098">
        <v>8</v>
      </c>
      <c r="AD1098" s="271">
        <v>48</v>
      </c>
      <c r="AE1098" s="278">
        <f t="shared" si="1731"/>
        <v>14.349</v>
      </c>
      <c r="AF1098" s="268">
        <v>143.49</v>
      </c>
      <c r="AG1098" s="278">
        <f t="shared" si="1732"/>
        <v>286.98</v>
      </c>
      <c r="AH1098" s="404">
        <v>1</v>
      </c>
      <c r="AI1098" s="404">
        <f t="shared" si="1733"/>
        <v>2.0833333333333332E-2</v>
      </c>
      <c r="AJ1098" s="727">
        <v>0.72123599999999999</v>
      </c>
      <c r="AK1098" s="88">
        <f t="shared" si="1734"/>
        <v>3.9999846360000006</v>
      </c>
      <c r="AL1098" s="88">
        <f t="shared" si="1735"/>
        <v>39.999846360000006</v>
      </c>
      <c r="AM1098" s="88">
        <f t="shared" si="1736"/>
        <v>79.999692720000013</v>
      </c>
      <c r="AN1098" t="s">
        <v>2826</v>
      </c>
      <c r="AO1098" s="88" t="s">
        <v>2741</v>
      </c>
    </row>
    <row r="1099" spans="1:41" ht="19.5" customHeight="1">
      <c r="A1099" s="785" t="s">
        <v>1661</v>
      </c>
      <c r="B1099" t="str">
        <f t="shared" si="1730"/>
        <v>706363*48</v>
      </c>
      <c r="D1099" s="275" t="s">
        <v>1796</v>
      </c>
      <c r="E1099" s="275"/>
      <c r="F1099" s="89"/>
      <c r="G1099">
        <v>50</v>
      </c>
      <c r="H1099" s="316"/>
      <c r="I1099" s="417"/>
      <c r="J1099" s="417"/>
      <c r="K1099" s="540" t="s">
        <v>2936</v>
      </c>
      <c r="L1099" s="63" t="s">
        <v>2618</v>
      </c>
      <c r="M1099" s="16"/>
      <c r="N1099" s="482"/>
      <c r="O1099" s="482" t="s">
        <v>541</v>
      </c>
      <c r="P1099" s="483">
        <v>32</v>
      </c>
      <c r="Q1099" s="483">
        <v>40</v>
      </c>
      <c r="R1099" s="706" t="str">
        <f>CONCATENATE(Tableau1[[#This Row],[LONGUEUR UNITE]],"X",Tableau1[[#This Row],[LARGEUR UNITE]])</f>
        <v>32X40</v>
      </c>
      <c r="S1099" s="16" t="s">
        <v>2278</v>
      </c>
      <c r="T1099" s="16"/>
      <c r="U1099" t="s">
        <v>2231</v>
      </c>
      <c r="V1099" s="482" t="s">
        <v>2066</v>
      </c>
      <c r="W1099" s="45" t="s">
        <v>2592</v>
      </c>
      <c r="X1099" s="45"/>
      <c r="Y1099" t="s">
        <v>2282</v>
      </c>
      <c r="Z1099">
        <v>10</v>
      </c>
      <c r="AA1099">
        <v>500</v>
      </c>
      <c r="AB1099">
        <v>6</v>
      </c>
      <c r="AC1099">
        <v>8</v>
      </c>
      <c r="AD1099" s="271">
        <v>48</v>
      </c>
      <c r="AE1099" s="278">
        <f t="shared" ref="AE1099" si="1740">AF1099/Z1099</f>
        <v>14.349</v>
      </c>
      <c r="AF1099" s="268">
        <v>143.49</v>
      </c>
      <c r="AG1099" s="278">
        <f t="shared" si="1732"/>
        <v>286.98</v>
      </c>
      <c r="AH1099" s="404">
        <v>48</v>
      </c>
      <c r="AI1099" s="404">
        <f t="shared" si="1733"/>
        <v>1</v>
      </c>
      <c r="AJ1099" s="727">
        <v>0.74988699999999997</v>
      </c>
      <c r="AK1099" s="88">
        <f t="shared" si="1734"/>
        <v>3.5888714370000003</v>
      </c>
      <c r="AL1099" s="88">
        <f t="shared" si="1735"/>
        <v>35.888714370000002</v>
      </c>
      <c r="AM1099" s="88">
        <f t="shared" si="1736"/>
        <v>71.777428740000005</v>
      </c>
      <c r="AN1099" t="s">
        <v>2826</v>
      </c>
      <c r="AO1099" s="88" t="s">
        <v>2741</v>
      </c>
    </row>
    <row r="1100" spans="1:41" ht="19.5" customHeight="1">
      <c r="A1100" s="785" t="s">
        <v>1661</v>
      </c>
      <c r="B1100" t="str">
        <f t="shared" si="1730"/>
        <v>706363*144</v>
      </c>
      <c r="D1100" s="275" t="s">
        <v>1796</v>
      </c>
      <c r="E1100" s="275"/>
      <c r="F1100" s="89"/>
      <c r="G1100">
        <v>50</v>
      </c>
      <c r="H1100" s="316"/>
      <c r="I1100" s="417"/>
      <c r="J1100" s="417"/>
      <c r="K1100" s="540" t="s">
        <v>2936</v>
      </c>
      <c r="L1100" s="63" t="s">
        <v>2618</v>
      </c>
      <c r="M1100" s="16"/>
      <c r="N1100" s="482"/>
      <c r="O1100" s="482" t="s">
        <v>541</v>
      </c>
      <c r="P1100" s="483">
        <v>32</v>
      </c>
      <c r="Q1100" s="483">
        <v>40</v>
      </c>
      <c r="R1100" s="706" t="str">
        <f>CONCATENATE(Tableau1[[#This Row],[LONGUEUR UNITE]],"X",Tableau1[[#This Row],[LARGEUR UNITE]])</f>
        <v>32X40</v>
      </c>
      <c r="S1100" s="16" t="s">
        <v>2278</v>
      </c>
      <c r="T1100" s="16"/>
      <c r="U1100" t="s">
        <v>2231</v>
      </c>
      <c r="V1100" s="482" t="s">
        <v>2066</v>
      </c>
      <c r="W1100" s="45" t="s">
        <v>2592</v>
      </c>
      <c r="X1100" s="45"/>
      <c r="Y1100" t="s">
        <v>2282</v>
      </c>
      <c r="Z1100">
        <v>10</v>
      </c>
      <c r="AA1100">
        <v>500</v>
      </c>
      <c r="AB1100">
        <v>6</v>
      </c>
      <c r="AC1100">
        <v>8</v>
      </c>
      <c r="AD1100" s="271">
        <v>48</v>
      </c>
      <c r="AE1100" s="278">
        <f t="shared" ref="AE1100" si="1741">AF1100/Z1100</f>
        <v>14.349</v>
      </c>
      <c r="AF1100" s="268">
        <v>143.49</v>
      </c>
      <c r="AG1100" s="278">
        <f t="shared" si="1732"/>
        <v>286.98</v>
      </c>
      <c r="AH1100" s="404">
        <v>144</v>
      </c>
      <c r="AI1100" s="404">
        <f t="shared" si="1733"/>
        <v>3</v>
      </c>
      <c r="AJ1100" s="727">
        <v>0.75515199999999993</v>
      </c>
      <c r="AK1100" s="88">
        <f t="shared" si="1734"/>
        <v>3.5133239520000017</v>
      </c>
      <c r="AL1100" s="88">
        <f t="shared" si="1735"/>
        <v>35.133239520000018</v>
      </c>
      <c r="AM1100" s="88">
        <f t="shared" si="1736"/>
        <v>70.266479040000036</v>
      </c>
      <c r="AN1100" t="s">
        <v>2826</v>
      </c>
      <c r="AO1100" s="88" t="s">
        <v>2741</v>
      </c>
    </row>
    <row r="1101" spans="1:41" ht="19.5" customHeight="1">
      <c r="A1101" s="785" t="s">
        <v>1661</v>
      </c>
      <c r="B1101" t="str">
        <f t="shared" si="1730"/>
        <v>706363*288</v>
      </c>
      <c r="D1101" s="275" t="s">
        <v>1796</v>
      </c>
      <c r="E1101" s="275"/>
      <c r="F1101" s="89"/>
      <c r="G1101">
        <v>50</v>
      </c>
      <c r="H1101" s="316"/>
      <c r="I1101" s="417"/>
      <c r="J1101" s="417"/>
      <c r="K1101" s="540" t="s">
        <v>2936</v>
      </c>
      <c r="L1101" s="63" t="s">
        <v>2618</v>
      </c>
      <c r="M1101" s="16"/>
      <c r="N1101" s="482"/>
      <c r="O1101" s="482" t="s">
        <v>541</v>
      </c>
      <c r="P1101" s="483">
        <v>32</v>
      </c>
      <c r="Q1101" s="483">
        <v>40</v>
      </c>
      <c r="R1101" s="706" t="str">
        <f>CONCATENATE(Tableau1[[#This Row],[LONGUEUR UNITE]],"X",Tableau1[[#This Row],[LARGEUR UNITE]])</f>
        <v>32X40</v>
      </c>
      <c r="S1101" s="16" t="s">
        <v>2278</v>
      </c>
      <c r="T1101" s="16"/>
      <c r="U1101" t="s">
        <v>2231</v>
      </c>
      <c r="V1101" s="482" t="s">
        <v>2066</v>
      </c>
      <c r="W1101" s="45" t="s">
        <v>2592</v>
      </c>
      <c r="X1101" s="45"/>
      <c r="Y1101" t="s">
        <v>2282</v>
      </c>
      <c r="Z1101">
        <v>10</v>
      </c>
      <c r="AA1101">
        <v>500</v>
      </c>
      <c r="AB1101">
        <v>6</v>
      </c>
      <c r="AC1101">
        <v>8</v>
      </c>
      <c r="AD1101" s="271">
        <v>48</v>
      </c>
      <c r="AE1101" s="278">
        <f t="shared" ref="AE1101" si="1742">AF1101/Z1101</f>
        <v>14.349</v>
      </c>
      <c r="AF1101" s="268">
        <v>143.49</v>
      </c>
      <c r="AG1101" s="278">
        <f t="shared" si="1732"/>
        <v>286.98</v>
      </c>
      <c r="AH1101" s="404">
        <v>288</v>
      </c>
      <c r="AI1101" s="404">
        <f t="shared" si="1733"/>
        <v>6</v>
      </c>
      <c r="AJ1101" s="727">
        <v>0.75778499999999993</v>
      </c>
      <c r="AK1101" s="88">
        <f t="shared" si="1734"/>
        <v>3.4755430350000012</v>
      </c>
      <c r="AL1101" s="88">
        <f t="shared" si="1735"/>
        <v>34.755430350000012</v>
      </c>
      <c r="AM1101" s="88">
        <f t="shared" si="1736"/>
        <v>69.510860700000023</v>
      </c>
      <c r="AN1101" t="s">
        <v>2826</v>
      </c>
      <c r="AO1101" s="88" t="s">
        <v>2741</v>
      </c>
    </row>
    <row r="1102" spans="1:41" ht="19.5" customHeight="1">
      <c r="A1102" s="743"/>
      <c r="D1102" s="42"/>
      <c r="E1102" s="187"/>
      <c r="F1102" s="407"/>
      <c r="G1102" s="226"/>
      <c r="H1102" s="304"/>
      <c r="I1102" s="406"/>
      <c r="J1102" s="406"/>
      <c r="K1102" s="540"/>
      <c r="L1102" s="63"/>
      <c r="M1102" s="63"/>
      <c r="N1102" s="63"/>
      <c r="O1102" s="63"/>
      <c r="P1102" s="63"/>
      <c r="Q1102" s="63"/>
      <c r="R1102" s="63"/>
      <c r="S1102" s="63"/>
      <c r="T1102" s="63"/>
      <c r="U1102" s="63"/>
      <c r="V1102" s="64"/>
      <c r="W1102" s="3"/>
      <c r="X1102" s="3"/>
      <c r="Z1102" s="18"/>
      <c r="AA1102" s="92"/>
      <c r="AB1102" s="271"/>
      <c r="AC1102" s="271"/>
      <c r="AD1102" s="271"/>
      <c r="AE1102" s="281"/>
      <c r="AF1102"/>
      <c r="AG1102" s="281"/>
      <c r="AH1102" s="404"/>
      <c r="AI1102" s="404"/>
      <c r="AJ1102" s="88"/>
      <c r="AK1102" s="88"/>
      <c r="AL1102" s="88"/>
      <c r="AM1102" s="88"/>
      <c r="AO1102" s="88"/>
    </row>
    <row r="1103" spans="1:41" ht="19.5" customHeight="1">
      <c r="A1103" s="786" t="s">
        <v>1662</v>
      </c>
      <c r="B1103" t="str">
        <f t="shared" ref="B1103:B1114" si="1743">+CONCATENATE(A1103,"*",AH1103)</f>
        <v>706364*1</v>
      </c>
      <c r="D1103" s="275" t="s">
        <v>1797</v>
      </c>
      <c r="E1103" s="275"/>
      <c r="F1103" s="89"/>
      <c r="G1103">
        <v>50</v>
      </c>
      <c r="H1103" s="316"/>
      <c r="I1103" s="417" t="s">
        <v>2283</v>
      </c>
      <c r="J1103" s="417"/>
      <c r="K1103" s="540" t="s">
        <v>2936</v>
      </c>
      <c r="L1103" s="63" t="s">
        <v>2618</v>
      </c>
      <c r="M1103" s="16"/>
      <c r="O1103" t="s">
        <v>2071</v>
      </c>
      <c r="P1103">
        <v>32</v>
      </c>
      <c r="Q1103">
        <v>40</v>
      </c>
      <c r="R1103" t="str">
        <f>CONCATENATE(Tableau1[[#This Row],[LONGUEUR UNITE]],"X",Tableau1[[#This Row],[LARGEUR UNITE]])</f>
        <v>32X40</v>
      </c>
      <c r="S1103" s="16" t="s">
        <v>2278</v>
      </c>
      <c r="T1103" s="16"/>
      <c r="U1103" t="s">
        <v>2231</v>
      </c>
      <c r="V1103" t="s">
        <v>2076</v>
      </c>
      <c r="W1103" s="45" t="s">
        <v>2592</v>
      </c>
      <c r="X1103" s="45"/>
      <c r="Y1103" t="s">
        <v>2284</v>
      </c>
      <c r="Z1103">
        <v>10</v>
      </c>
      <c r="AA1103">
        <v>500</v>
      </c>
      <c r="AB1103">
        <v>6</v>
      </c>
      <c r="AC1103">
        <v>8</v>
      </c>
      <c r="AD1103" s="271">
        <v>48</v>
      </c>
      <c r="AE1103" s="271">
        <f t="shared" ref="AE1103:AE1111" si="1744">AF1103/Z1103</f>
        <v>14.925000000000001</v>
      </c>
      <c r="AF1103" s="268">
        <v>149.25</v>
      </c>
      <c r="AG1103" s="278">
        <f t="shared" ref="AG1103:AG1114" si="1745">AF1103/AA1103*1000</f>
        <v>298.5</v>
      </c>
      <c r="AH1103" s="404">
        <v>1</v>
      </c>
      <c r="AI1103" s="404">
        <f t="shared" ref="AI1103:AI1114" si="1746">AH1103/AD1103</f>
        <v>2.0833333333333332E-2</v>
      </c>
      <c r="AJ1103" s="727">
        <v>0.72123599999999999</v>
      </c>
      <c r="AK1103" s="88">
        <f t="shared" ref="AK1103:AK1114" si="1747">AL1103/Z1103</f>
        <v>4.1605526999999993</v>
      </c>
      <c r="AL1103" s="88">
        <f t="shared" ref="AL1103:AL1114" si="1748">AF1103-(AF1103*AJ1103)</f>
        <v>41.605526999999995</v>
      </c>
      <c r="AM1103" s="88">
        <f t="shared" ref="AM1103:AM1114" si="1749">AL1103/AA1103*1000</f>
        <v>83.21105399999999</v>
      </c>
      <c r="AN1103" t="s">
        <v>2826</v>
      </c>
      <c r="AO1103" s="88" t="s">
        <v>2742</v>
      </c>
    </row>
    <row r="1104" spans="1:41" ht="19.5" customHeight="1">
      <c r="A1104" s="786" t="s">
        <v>1662</v>
      </c>
      <c r="B1104" t="str">
        <f t="shared" si="1743"/>
        <v>706364*48</v>
      </c>
      <c r="D1104" s="275" t="s">
        <v>1797</v>
      </c>
      <c r="E1104" s="275"/>
      <c r="F1104" s="89"/>
      <c r="G1104">
        <v>50</v>
      </c>
      <c r="H1104" s="316"/>
      <c r="I1104" s="417" t="s">
        <v>2283</v>
      </c>
      <c r="J1104" s="417"/>
      <c r="K1104" s="540" t="s">
        <v>2936</v>
      </c>
      <c r="L1104" s="63" t="s">
        <v>2618</v>
      </c>
      <c r="M1104" s="16"/>
      <c r="O1104" t="s">
        <v>2071</v>
      </c>
      <c r="P1104">
        <v>32</v>
      </c>
      <c r="Q1104">
        <v>40</v>
      </c>
      <c r="R1104" t="str">
        <f>CONCATENATE(Tableau1[[#This Row],[LONGUEUR UNITE]],"X",Tableau1[[#This Row],[LARGEUR UNITE]])</f>
        <v>32X40</v>
      </c>
      <c r="S1104" s="16" t="s">
        <v>2278</v>
      </c>
      <c r="T1104" s="16"/>
      <c r="U1104" t="s">
        <v>2231</v>
      </c>
      <c r="V1104" t="s">
        <v>2076</v>
      </c>
      <c r="W1104" s="45" t="s">
        <v>2592</v>
      </c>
      <c r="X1104" s="45"/>
      <c r="Y1104" t="s">
        <v>2284</v>
      </c>
      <c r="Z1104">
        <v>10</v>
      </c>
      <c r="AA1104">
        <v>500</v>
      </c>
      <c r="AB1104">
        <v>6</v>
      </c>
      <c r="AC1104">
        <v>8</v>
      </c>
      <c r="AD1104" s="271">
        <v>48</v>
      </c>
      <c r="AE1104" s="271">
        <f t="shared" ref="AE1104" si="1750">AF1104/Z1104</f>
        <v>14.925000000000001</v>
      </c>
      <c r="AF1104" s="268">
        <v>149.25</v>
      </c>
      <c r="AG1104" s="278">
        <f t="shared" si="1745"/>
        <v>298.5</v>
      </c>
      <c r="AH1104" s="404">
        <v>48</v>
      </c>
      <c r="AI1104" s="404">
        <f t="shared" si="1746"/>
        <v>1</v>
      </c>
      <c r="AJ1104" s="727">
        <v>0.74988699999999997</v>
      </c>
      <c r="AK1104" s="88">
        <f t="shared" si="1747"/>
        <v>3.7329365250000008</v>
      </c>
      <c r="AL1104" s="88">
        <f t="shared" si="1748"/>
        <v>37.329365250000009</v>
      </c>
      <c r="AM1104" s="88">
        <f t="shared" si="1749"/>
        <v>74.658730500000019</v>
      </c>
      <c r="AN1104" t="s">
        <v>2826</v>
      </c>
      <c r="AO1104" s="88" t="s">
        <v>2742</v>
      </c>
    </row>
    <row r="1105" spans="1:41" ht="19.5" customHeight="1">
      <c r="A1105" s="786" t="s">
        <v>1662</v>
      </c>
      <c r="B1105" t="str">
        <f t="shared" si="1743"/>
        <v>706364*144</v>
      </c>
      <c r="D1105" s="275" t="s">
        <v>1797</v>
      </c>
      <c r="E1105" s="275"/>
      <c r="F1105" s="89"/>
      <c r="G1105">
        <v>50</v>
      </c>
      <c r="H1105" s="316"/>
      <c r="I1105" s="417" t="s">
        <v>2283</v>
      </c>
      <c r="J1105" s="417"/>
      <c r="K1105" s="540" t="s">
        <v>2936</v>
      </c>
      <c r="L1105" s="63" t="s">
        <v>2618</v>
      </c>
      <c r="M1105" s="16"/>
      <c r="O1105" t="s">
        <v>2071</v>
      </c>
      <c r="P1105">
        <v>32</v>
      </c>
      <c r="Q1105">
        <v>40</v>
      </c>
      <c r="R1105" t="str">
        <f>CONCATENATE(Tableau1[[#This Row],[LONGUEUR UNITE]],"X",Tableau1[[#This Row],[LARGEUR UNITE]])</f>
        <v>32X40</v>
      </c>
      <c r="S1105" s="16" t="s">
        <v>2278</v>
      </c>
      <c r="T1105" s="16"/>
      <c r="U1105" t="s">
        <v>2231</v>
      </c>
      <c r="V1105" t="s">
        <v>2076</v>
      </c>
      <c r="W1105" s="45" t="s">
        <v>2592</v>
      </c>
      <c r="X1105" s="45"/>
      <c r="Y1105" t="s">
        <v>2284</v>
      </c>
      <c r="Z1105">
        <v>10</v>
      </c>
      <c r="AA1105">
        <v>500</v>
      </c>
      <c r="AB1105">
        <v>6</v>
      </c>
      <c r="AC1105">
        <v>8</v>
      </c>
      <c r="AD1105" s="271">
        <v>48</v>
      </c>
      <c r="AE1105" s="271">
        <f t="shared" ref="AE1105" si="1751">AF1105/Z1105</f>
        <v>14.925000000000001</v>
      </c>
      <c r="AF1105" s="268">
        <v>149.25</v>
      </c>
      <c r="AG1105" s="278">
        <f t="shared" si="1745"/>
        <v>298.5</v>
      </c>
      <c r="AH1105" s="404">
        <v>144</v>
      </c>
      <c r="AI1105" s="404">
        <f t="shared" si="1746"/>
        <v>3</v>
      </c>
      <c r="AJ1105" s="727">
        <v>0.75515199999999993</v>
      </c>
      <c r="AK1105" s="88">
        <f t="shared" si="1747"/>
        <v>3.6543564000000002</v>
      </c>
      <c r="AL1105" s="88">
        <f t="shared" si="1748"/>
        <v>36.543564000000003</v>
      </c>
      <c r="AM1105" s="88">
        <f t="shared" si="1749"/>
        <v>73.087128000000007</v>
      </c>
      <c r="AN1105" t="s">
        <v>2826</v>
      </c>
      <c r="AO1105" s="88" t="s">
        <v>2742</v>
      </c>
    </row>
    <row r="1106" spans="1:41" ht="19.5" customHeight="1">
      <c r="A1106" s="786" t="s">
        <v>1662</v>
      </c>
      <c r="B1106" t="str">
        <f t="shared" si="1743"/>
        <v>706364*288</v>
      </c>
      <c r="D1106" s="275" t="s">
        <v>1797</v>
      </c>
      <c r="E1106" s="275"/>
      <c r="F1106" s="89"/>
      <c r="G1106">
        <v>50</v>
      </c>
      <c r="H1106" s="316"/>
      <c r="I1106" s="417" t="s">
        <v>2283</v>
      </c>
      <c r="J1106" s="417"/>
      <c r="K1106" s="540" t="s">
        <v>2936</v>
      </c>
      <c r="L1106" s="63" t="s">
        <v>2618</v>
      </c>
      <c r="M1106" s="16"/>
      <c r="O1106" t="s">
        <v>2071</v>
      </c>
      <c r="P1106">
        <v>32</v>
      </c>
      <c r="Q1106">
        <v>40</v>
      </c>
      <c r="R1106" t="str">
        <f>CONCATENATE(Tableau1[[#This Row],[LONGUEUR UNITE]],"X",Tableau1[[#This Row],[LARGEUR UNITE]])</f>
        <v>32X40</v>
      </c>
      <c r="S1106" s="16" t="s">
        <v>2278</v>
      </c>
      <c r="T1106" s="16"/>
      <c r="U1106" t="s">
        <v>2231</v>
      </c>
      <c r="V1106" t="s">
        <v>2076</v>
      </c>
      <c r="W1106" s="45" t="s">
        <v>2592</v>
      </c>
      <c r="X1106" s="45"/>
      <c r="Y1106" t="s">
        <v>2284</v>
      </c>
      <c r="Z1106">
        <v>10</v>
      </c>
      <c r="AA1106">
        <v>500</v>
      </c>
      <c r="AB1106">
        <v>6</v>
      </c>
      <c r="AC1106">
        <v>8</v>
      </c>
      <c r="AD1106" s="271">
        <v>48</v>
      </c>
      <c r="AE1106" s="271">
        <f t="shared" ref="AE1106" si="1752">AF1106/Z1106</f>
        <v>14.925000000000001</v>
      </c>
      <c r="AF1106" s="268">
        <v>149.25</v>
      </c>
      <c r="AG1106" s="278">
        <f t="shared" si="1745"/>
        <v>298.5</v>
      </c>
      <c r="AH1106" s="404">
        <v>288</v>
      </c>
      <c r="AI1106" s="404">
        <f t="shared" si="1746"/>
        <v>6</v>
      </c>
      <c r="AJ1106" s="727">
        <v>0.75778499999999993</v>
      </c>
      <c r="AK1106" s="88">
        <f t="shared" si="1747"/>
        <v>3.6150588750000012</v>
      </c>
      <c r="AL1106" s="88">
        <f t="shared" si="1748"/>
        <v>36.150588750000011</v>
      </c>
      <c r="AM1106" s="88">
        <f t="shared" si="1749"/>
        <v>72.301177500000023</v>
      </c>
      <c r="AN1106" t="s">
        <v>2826</v>
      </c>
      <c r="AO1106" s="88" t="s">
        <v>2742</v>
      </c>
    </row>
    <row r="1107" spans="1:41" ht="19.5" customHeight="1">
      <c r="A1107" s="774" t="s">
        <v>1663</v>
      </c>
      <c r="B1107" t="str">
        <f t="shared" si="1743"/>
        <v>706365*1</v>
      </c>
      <c r="D1107" s="275" t="s">
        <v>2285</v>
      </c>
      <c r="E1107" s="275"/>
      <c r="F1107" s="89"/>
      <c r="G1107">
        <v>50</v>
      </c>
      <c r="H1107" s="316"/>
      <c r="I1107" s="417"/>
      <c r="J1107" s="417"/>
      <c r="K1107" s="540" t="s">
        <v>2936</v>
      </c>
      <c r="L1107" s="63" t="s">
        <v>2618</v>
      </c>
      <c r="M1107" s="16"/>
      <c r="O1107" t="s">
        <v>2071</v>
      </c>
      <c r="P1107">
        <v>32</v>
      </c>
      <c r="Q1107">
        <v>40</v>
      </c>
      <c r="R1107" t="str">
        <f>CONCATENATE(Tableau1[[#This Row],[LONGUEUR UNITE]],"X",Tableau1[[#This Row],[LARGEUR UNITE]])</f>
        <v>32X40</v>
      </c>
      <c r="S1107" s="16" t="s">
        <v>2278</v>
      </c>
      <c r="T1107" s="16"/>
      <c r="U1107" t="s">
        <v>2231</v>
      </c>
      <c r="V1107" t="s">
        <v>2080</v>
      </c>
      <c r="W1107" s="45" t="s">
        <v>2592</v>
      </c>
      <c r="X1107" s="45"/>
      <c r="Y1107" t="s">
        <v>2286</v>
      </c>
      <c r="Z1107">
        <v>10</v>
      </c>
      <c r="AA1107">
        <v>500</v>
      </c>
      <c r="AB1107">
        <v>6</v>
      </c>
      <c r="AC1107">
        <v>8</v>
      </c>
      <c r="AD1107" s="271">
        <v>48</v>
      </c>
      <c r="AE1107" s="271">
        <f t="shared" si="1744"/>
        <v>14.925000000000001</v>
      </c>
      <c r="AF1107" s="268">
        <v>149.25</v>
      </c>
      <c r="AG1107" s="278">
        <f t="shared" si="1745"/>
        <v>298.5</v>
      </c>
      <c r="AH1107" s="404">
        <v>1</v>
      </c>
      <c r="AI1107" s="404">
        <f t="shared" si="1746"/>
        <v>2.0833333333333332E-2</v>
      </c>
      <c r="AJ1107" s="727">
        <v>0.72123599999999999</v>
      </c>
      <c r="AK1107" s="88">
        <f t="shared" si="1747"/>
        <v>4.1605526999999993</v>
      </c>
      <c r="AL1107" s="88">
        <f t="shared" si="1748"/>
        <v>41.605526999999995</v>
      </c>
      <c r="AM1107" s="88">
        <f t="shared" si="1749"/>
        <v>83.21105399999999</v>
      </c>
      <c r="AN1107" t="s">
        <v>2826</v>
      </c>
      <c r="AO1107" s="88" t="s">
        <v>2742</v>
      </c>
    </row>
    <row r="1108" spans="1:41" ht="19.5" customHeight="1">
      <c r="A1108" s="774" t="s">
        <v>1663</v>
      </c>
      <c r="B1108" t="str">
        <f t="shared" si="1743"/>
        <v>706365*48</v>
      </c>
      <c r="D1108" s="275" t="s">
        <v>2285</v>
      </c>
      <c r="E1108" s="275"/>
      <c r="F1108" s="89"/>
      <c r="G1108">
        <v>50</v>
      </c>
      <c r="H1108" s="316"/>
      <c r="I1108" s="417"/>
      <c r="J1108" s="417"/>
      <c r="K1108" s="540" t="s">
        <v>2936</v>
      </c>
      <c r="L1108" s="63" t="s">
        <v>2618</v>
      </c>
      <c r="M1108" s="16"/>
      <c r="O1108" t="s">
        <v>2071</v>
      </c>
      <c r="P1108">
        <v>32</v>
      </c>
      <c r="Q1108">
        <v>40</v>
      </c>
      <c r="R1108" t="str">
        <f>CONCATENATE(Tableau1[[#This Row],[LONGUEUR UNITE]],"X",Tableau1[[#This Row],[LARGEUR UNITE]])</f>
        <v>32X40</v>
      </c>
      <c r="S1108" s="16" t="s">
        <v>2278</v>
      </c>
      <c r="T1108" s="16"/>
      <c r="U1108" t="s">
        <v>2231</v>
      </c>
      <c r="V1108" t="s">
        <v>2080</v>
      </c>
      <c r="W1108" s="45" t="s">
        <v>2592</v>
      </c>
      <c r="X1108" s="45"/>
      <c r="Y1108" t="s">
        <v>2286</v>
      </c>
      <c r="Z1108">
        <v>10</v>
      </c>
      <c r="AA1108">
        <v>500</v>
      </c>
      <c r="AB1108">
        <v>6</v>
      </c>
      <c r="AC1108">
        <v>8</v>
      </c>
      <c r="AD1108" s="271">
        <v>48</v>
      </c>
      <c r="AE1108" s="271">
        <f t="shared" ref="AE1108" si="1753">AF1108/Z1108</f>
        <v>14.925000000000001</v>
      </c>
      <c r="AF1108" s="268">
        <v>149.25</v>
      </c>
      <c r="AG1108" s="278">
        <f t="shared" si="1745"/>
        <v>298.5</v>
      </c>
      <c r="AH1108" s="404">
        <v>48</v>
      </c>
      <c r="AI1108" s="404">
        <f t="shared" si="1746"/>
        <v>1</v>
      </c>
      <c r="AJ1108" s="727">
        <v>0.74988699999999997</v>
      </c>
      <c r="AK1108" s="88">
        <f t="shared" si="1747"/>
        <v>3.7329365250000008</v>
      </c>
      <c r="AL1108" s="88">
        <f t="shared" si="1748"/>
        <v>37.329365250000009</v>
      </c>
      <c r="AM1108" s="88">
        <f t="shared" si="1749"/>
        <v>74.658730500000019</v>
      </c>
      <c r="AN1108" t="s">
        <v>2826</v>
      </c>
      <c r="AO1108" s="88" t="s">
        <v>2742</v>
      </c>
    </row>
    <row r="1109" spans="1:41" ht="19.5" customHeight="1">
      <c r="A1109" s="774" t="s">
        <v>1663</v>
      </c>
      <c r="B1109" t="str">
        <f t="shared" si="1743"/>
        <v>706365*144</v>
      </c>
      <c r="D1109" s="275" t="s">
        <v>2285</v>
      </c>
      <c r="E1109" s="275"/>
      <c r="F1109" s="89"/>
      <c r="G1109">
        <v>50</v>
      </c>
      <c r="H1109" s="316"/>
      <c r="I1109" s="417"/>
      <c r="J1109" s="417"/>
      <c r="K1109" s="540" t="s">
        <v>2936</v>
      </c>
      <c r="L1109" s="63" t="s">
        <v>2618</v>
      </c>
      <c r="M1109" s="16"/>
      <c r="O1109" t="s">
        <v>2071</v>
      </c>
      <c r="P1109">
        <v>32</v>
      </c>
      <c r="Q1109">
        <v>40</v>
      </c>
      <c r="R1109" t="str">
        <f>CONCATENATE(Tableau1[[#This Row],[LONGUEUR UNITE]],"X",Tableau1[[#This Row],[LARGEUR UNITE]])</f>
        <v>32X40</v>
      </c>
      <c r="S1109" s="16" t="s">
        <v>2278</v>
      </c>
      <c r="T1109" s="16"/>
      <c r="U1109" t="s">
        <v>2231</v>
      </c>
      <c r="V1109" t="s">
        <v>2080</v>
      </c>
      <c r="W1109" s="45" t="s">
        <v>2592</v>
      </c>
      <c r="X1109" s="45"/>
      <c r="Y1109" t="s">
        <v>2286</v>
      </c>
      <c r="Z1109">
        <v>10</v>
      </c>
      <c r="AA1109">
        <v>500</v>
      </c>
      <c r="AB1109">
        <v>6</v>
      </c>
      <c r="AC1109">
        <v>8</v>
      </c>
      <c r="AD1109" s="271">
        <v>48</v>
      </c>
      <c r="AE1109" s="271">
        <f t="shared" ref="AE1109" si="1754">AF1109/Z1109</f>
        <v>14.925000000000001</v>
      </c>
      <c r="AF1109" s="268">
        <v>149.25</v>
      </c>
      <c r="AG1109" s="278">
        <f t="shared" si="1745"/>
        <v>298.5</v>
      </c>
      <c r="AH1109" s="404">
        <v>144</v>
      </c>
      <c r="AI1109" s="404">
        <f t="shared" si="1746"/>
        <v>3</v>
      </c>
      <c r="AJ1109" s="727">
        <v>0.75515199999999993</v>
      </c>
      <c r="AK1109" s="88">
        <f t="shared" si="1747"/>
        <v>3.6543564000000002</v>
      </c>
      <c r="AL1109" s="88">
        <f t="shared" si="1748"/>
        <v>36.543564000000003</v>
      </c>
      <c r="AM1109" s="88">
        <f t="shared" si="1749"/>
        <v>73.087128000000007</v>
      </c>
      <c r="AN1109" t="s">
        <v>2826</v>
      </c>
      <c r="AO1109" s="88" t="s">
        <v>2742</v>
      </c>
    </row>
    <row r="1110" spans="1:41" ht="19.5" customHeight="1">
      <c r="A1110" s="774" t="s">
        <v>1663</v>
      </c>
      <c r="B1110" t="str">
        <f t="shared" si="1743"/>
        <v>706365*288</v>
      </c>
      <c r="D1110" s="275" t="s">
        <v>2285</v>
      </c>
      <c r="E1110" s="275"/>
      <c r="F1110" s="89"/>
      <c r="G1110">
        <v>50</v>
      </c>
      <c r="H1110" s="316"/>
      <c r="I1110" s="417"/>
      <c r="J1110" s="417"/>
      <c r="K1110" s="540" t="s">
        <v>2936</v>
      </c>
      <c r="L1110" s="63" t="s">
        <v>2618</v>
      </c>
      <c r="M1110" s="16"/>
      <c r="O1110" t="s">
        <v>2071</v>
      </c>
      <c r="P1110">
        <v>32</v>
      </c>
      <c r="Q1110">
        <v>40</v>
      </c>
      <c r="R1110" t="str">
        <f>CONCATENATE(Tableau1[[#This Row],[LONGUEUR UNITE]],"X",Tableau1[[#This Row],[LARGEUR UNITE]])</f>
        <v>32X40</v>
      </c>
      <c r="S1110" s="16" t="s">
        <v>2278</v>
      </c>
      <c r="T1110" s="16"/>
      <c r="U1110" t="s">
        <v>2231</v>
      </c>
      <c r="V1110" t="s">
        <v>2080</v>
      </c>
      <c r="W1110" s="45" t="s">
        <v>2592</v>
      </c>
      <c r="X1110" s="45"/>
      <c r="Y1110" t="s">
        <v>2286</v>
      </c>
      <c r="Z1110">
        <v>10</v>
      </c>
      <c r="AA1110">
        <v>500</v>
      </c>
      <c r="AB1110">
        <v>6</v>
      </c>
      <c r="AC1110">
        <v>8</v>
      </c>
      <c r="AD1110" s="271">
        <v>48</v>
      </c>
      <c r="AE1110" s="271">
        <f t="shared" ref="AE1110" si="1755">AF1110/Z1110</f>
        <v>14.925000000000001</v>
      </c>
      <c r="AF1110" s="268">
        <v>149.25</v>
      </c>
      <c r="AG1110" s="278">
        <f t="shared" si="1745"/>
        <v>298.5</v>
      </c>
      <c r="AH1110" s="404">
        <v>288</v>
      </c>
      <c r="AI1110" s="404">
        <f t="shared" si="1746"/>
        <v>6</v>
      </c>
      <c r="AJ1110" s="727">
        <v>0.75778499999999993</v>
      </c>
      <c r="AK1110" s="88">
        <f t="shared" si="1747"/>
        <v>3.6150588750000012</v>
      </c>
      <c r="AL1110" s="88">
        <f t="shared" si="1748"/>
        <v>36.150588750000011</v>
      </c>
      <c r="AM1110" s="88">
        <f t="shared" si="1749"/>
        <v>72.301177500000023</v>
      </c>
      <c r="AN1110" t="s">
        <v>2826</v>
      </c>
      <c r="AO1110" s="88" t="s">
        <v>2742</v>
      </c>
    </row>
    <row r="1111" spans="1:41" ht="19.5" customHeight="1">
      <c r="A1111" s="787" t="s">
        <v>1664</v>
      </c>
      <c r="B1111" t="str">
        <f t="shared" si="1743"/>
        <v>706366*1</v>
      </c>
      <c r="D1111" s="275" t="s">
        <v>1798</v>
      </c>
      <c r="E1111" s="275"/>
      <c r="F1111" s="89"/>
      <c r="G1111">
        <v>50</v>
      </c>
      <c r="H1111" s="316"/>
      <c r="I1111" s="417"/>
      <c r="J1111" s="417"/>
      <c r="K1111" s="540" t="s">
        <v>2936</v>
      </c>
      <c r="L1111" s="63" t="s">
        <v>2618</v>
      </c>
      <c r="M1111" s="16"/>
      <c r="O1111" t="s">
        <v>2071</v>
      </c>
      <c r="P1111">
        <v>32</v>
      </c>
      <c r="Q1111">
        <v>40</v>
      </c>
      <c r="R1111" t="str">
        <f>CONCATENATE(Tableau1[[#This Row],[LONGUEUR UNITE]],"X",Tableau1[[#This Row],[LARGEUR UNITE]])</f>
        <v>32X40</v>
      </c>
      <c r="S1111" s="16" t="s">
        <v>2278</v>
      </c>
      <c r="T1111" s="16"/>
      <c r="U1111" t="s">
        <v>2231</v>
      </c>
      <c r="V1111" t="s">
        <v>2084</v>
      </c>
      <c r="W1111" s="45" t="s">
        <v>2592</v>
      </c>
      <c r="X1111" s="45"/>
      <c r="Y1111" t="s">
        <v>2287</v>
      </c>
      <c r="Z1111">
        <v>10</v>
      </c>
      <c r="AA1111">
        <v>500</v>
      </c>
      <c r="AB1111">
        <v>6</v>
      </c>
      <c r="AC1111">
        <v>8</v>
      </c>
      <c r="AD1111" s="271">
        <v>48</v>
      </c>
      <c r="AE1111" s="271">
        <f t="shared" si="1744"/>
        <v>14.925000000000001</v>
      </c>
      <c r="AF1111" s="984">
        <v>149.25</v>
      </c>
      <c r="AG1111" s="278">
        <f t="shared" si="1745"/>
        <v>298.5</v>
      </c>
      <c r="AH1111" s="404">
        <v>1</v>
      </c>
      <c r="AI1111" s="404">
        <f t="shared" si="1746"/>
        <v>2.0833333333333332E-2</v>
      </c>
      <c r="AJ1111" s="727">
        <v>0.72123599999999999</v>
      </c>
      <c r="AK1111" s="88">
        <f t="shared" si="1747"/>
        <v>4.1605526999999993</v>
      </c>
      <c r="AL1111" s="88">
        <f t="shared" si="1748"/>
        <v>41.605526999999995</v>
      </c>
      <c r="AM1111" s="88">
        <f t="shared" si="1749"/>
        <v>83.21105399999999</v>
      </c>
      <c r="AN1111" t="s">
        <v>2826</v>
      </c>
      <c r="AO1111" s="88" t="s">
        <v>2742</v>
      </c>
    </row>
    <row r="1112" spans="1:41" ht="19.5" customHeight="1">
      <c r="A1112" s="787" t="s">
        <v>1664</v>
      </c>
      <c r="B1112" t="str">
        <f t="shared" si="1743"/>
        <v>706366*48</v>
      </c>
      <c r="D1112" s="275" t="s">
        <v>1798</v>
      </c>
      <c r="E1112" s="275"/>
      <c r="F1112" s="89"/>
      <c r="G1112">
        <v>50</v>
      </c>
      <c r="H1112" s="316"/>
      <c r="I1112" s="417"/>
      <c r="J1112" s="417"/>
      <c r="K1112" s="540" t="s">
        <v>2936</v>
      </c>
      <c r="L1112" s="63" t="s">
        <v>2618</v>
      </c>
      <c r="M1112" s="16"/>
      <c r="O1112" t="s">
        <v>2071</v>
      </c>
      <c r="P1112">
        <v>32</v>
      </c>
      <c r="Q1112">
        <v>40</v>
      </c>
      <c r="R1112" t="str">
        <f>CONCATENATE(Tableau1[[#This Row],[LONGUEUR UNITE]],"X",Tableau1[[#This Row],[LARGEUR UNITE]])</f>
        <v>32X40</v>
      </c>
      <c r="S1112" s="16" t="s">
        <v>2278</v>
      </c>
      <c r="T1112" s="16"/>
      <c r="U1112" t="s">
        <v>2231</v>
      </c>
      <c r="V1112" t="s">
        <v>2084</v>
      </c>
      <c r="W1112" s="45" t="s">
        <v>2592</v>
      </c>
      <c r="X1112" s="45"/>
      <c r="Y1112" t="s">
        <v>2287</v>
      </c>
      <c r="Z1112">
        <v>10</v>
      </c>
      <c r="AA1112">
        <v>500</v>
      </c>
      <c r="AB1112">
        <v>6</v>
      </c>
      <c r="AC1112">
        <v>8</v>
      </c>
      <c r="AD1112" s="271">
        <v>48</v>
      </c>
      <c r="AE1112" s="271">
        <f t="shared" ref="AE1112" si="1756">AF1112/Z1112</f>
        <v>14.925000000000001</v>
      </c>
      <c r="AF1112" s="984">
        <v>149.25</v>
      </c>
      <c r="AG1112" s="278">
        <f t="shared" si="1745"/>
        <v>298.5</v>
      </c>
      <c r="AH1112" s="404">
        <v>48</v>
      </c>
      <c r="AI1112" s="404">
        <f t="shared" si="1746"/>
        <v>1</v>
      </c>
      <c r="AJ1112" s="727">
        <v>0.74988699999999997</v>
      </c>
      <c r="AK1112" s="88">
        <f t="shared" si="1747"/>
        <v>3.7329365250000008</v>
      </c>
      <c r="AL1112" s="88">
        <f t="shared" si="1748"/>
        <v>37.329365250000009</v>
      </c>
      <c r="AM1112" s="88">
        <f t="shared" si="1749"/>
        <v>74.658730500000019</v>
      </c>
      <c r="AN1112" t="s">
        <v>2826</v>
      </c>
      <c r="AO1112" s="88" t="s">
        <v>2742</v>
      </c>
    </row>
    <row r="1113" spans="1:41" ht="19.5" customHeight="1">
      <c r="A1113" s="787" t="s">
        <v>1664</v>
      </c>
      <c r="B1113" t="str">
        <f t="shared" si="1743"/>
        <v>706366*144</v>
      </c>
      <c r="D1113" s="275" t="s">
        <v>1798</v>
      </c>
      <c r="E1113" s="275"/>
      <c r="F1113" s="89"/>
      <c r="G1113">
        <v>50</v>
      </c>
      <c r="H1113" s="316"/>
      <c r="I1113" s="417"/>
      <c r="J1113" s="417"/>
      <c r="K1113" s="540" t="s">
        <v>2936</v>
      </c>
      <c r="L1113" s="63" t="s">
        <v>2618</v>
      </c>
      <c r="M1113" s="16"/>
      <c r="O1113" t="s">
        <v>2071</v>
      </c>
      <c r="P1113">
        <v>32</v>
      </c>
      <c r="Q1113">
        <v>40</v>
      </c>
      <c r="R1113" t="str">
        <f>CONCATENATE(Tableau1[[#This Row],[LONGUEUR UNITE]],"X",Tableau1[[#This Row],[LARGEUR UNITE]])</f>
        <v>32X40</v>
      </c>
      <c r="S1113" s="16" t="s">
        <v>2278</v>
      </c>
      <c r="T1113" s="16"/>
      <c r="U1113" t="s">
        <v>2231</v>
      </c>
      <c r="V1113" t="s">
        <v>2084</v>
      </c>
      <c r="W1113" s="45" t="s">
        <v>2592</v>
      </c>
      <c r="X1113" s="45"/>
      <c r="Y1113" t="s">
        <v>2287</v>
      </c>
      <c r="Z1113">
        <v>10</v>
      </c>
      <c r="AA1113">
        <v>500</v>
      </c>
      <c r="AB1113">
        <v>6</v>
      </c>
      <c r="AC1113">
        <v>8</v>
      </c>
      <c r="AD1113" s="271">
        <v>48</v>
      </c>
      <c r="AE1113" s="271">
        <f t="shared" ref="AE1113" si="1757">AF1113/Z1113</f>
        <v>14.925000000000001</v>
      </c>
      <c r="AF1113" s="984">
        <v>149.25</v>
      </c>
      <c r="AG1113" s="278">
        <f t="shared" si="1745"/>
        <v>298.5</v>
      </c>
      <c r="AH1113" s="404">
        <v>144</v>
      </c>
      <c r="AI1113" s="404">
        <f t="shared" si="1746"/>
        <v>3</v>
      </c>
      <c r="AJ1113" s="727">
        <v>0.75515199999999993</v>
      </c>
      <c r="AK1113" s="88">
        <f t="shared" si="1747"/>
        <v>3.6543564000000002</v>
      </c>
      <c r="AL1113" s="88">
        <f t="shared" si="1748"/>
        <v>36.543564000000003</v>
      </c>
      <c r="AM1113" s="88">
        <f t="shared" si="1749"/>
        <v>73.087128000000007</v>
      </c>
      <c r="AN1113" t="s">
        <v>2826</v>
      </c>
      <c r="AO1113" s="88" t="s">
        <v>2742</v>
      </c>
    </row>
    <row r="1114" spans="1:41" ht="19.5" customHeight="1">
      <c r="A1114" s="787" t="s">
        <v>1664</v>
      </c>
      <c r="B1114" t="str">
        <f t="shared" si="1743"/>
        <v>706366*288</v>
      </c>
      <c r="D1114" s="275" t="s">
        <v>1798</v>
      </c>
      <c r="E1114" s="275"/>
      <c r="F1114" s="89"/>
      <c r="G1114">
        <v>50</v>
      </c>
      <c r="H1114" s="316"/>
      <c r="I1114" s="417"/>
      <c r="J1114" s="417"/>
      <c r="K1114" s="540" t="s">
        <v>2936</v>
      </c>
      <c r="L1114" s="63" t="s">
        <v>2618</v>
      </c>
      <c r="M1114" s="16"/>
      <c r="O1114" t="s">
        <v>2071</v>
      </c>
      <c r="P1114">
        <v>32</v>
      </c>
      <c r="Q1114">
        <v>40</v>
      </c>
      <c r="R1114" t="str">
        <f>CONCATENATE(Tableau1[[#This Row],[LONGUEUR UNITE]],"X",Tableau1[[#This Row],[LARGEUR UNITE]])</f>
        <v>32X40</v>
      </c>
      <c r="S1114" s="16" t="s">
        <v>2278</v>
      </c>
      <c r="T1114" s="16"/>
      <c r="U1114" t="s">
        <v>2231</v>
      </c>
      <c r="V1114" t="s">
        <v>2084</v>
      </c>
      <c r="W1114" s="45" t="s">
        <v>2592</v>
      </c>
      <c r="X1114" s="45"/>
      <c r="Y1114" t="s">
        <v>2287</v>
      </c>
      <c r="Z1114">
        <v>10</v>
      </c>
      <c r="AA1114">
        <v>500</v>
      </c>
      <c r="AB1114">
        <v>6</v>
      </c>
      <c r="AC1114">
        <v>8</v>
      </c>
      <c r="AD1114" s="271">
        <v>48</v>
      </c>
      <c r="AE1114" s="271">
        <f t="shared" ref="AE1114" si="1758">AF1114/Z1114</f>
        <v>14.925000000000001</v>
      </c>
      <c r="AF1114" s="984">
        <v>149.25</v>
      </c>
      <c r="AG1114" s="278">
        <f t="shared" si="1745"/>
        <v>298.5</v>
      </c>
      <c r="AH1114" s="404">
        <v>288</v>
      </c>
      <c r="AI1114" s="404">
        <f t="shared" si="1746"/>
        <v>6</v>
      </c>
      <c r="AJ1114" s="727">
        <v>0.75778499999999993</v>
      </c>
      <c r="AK1114" s="88">
        <f t="shared" si="1747"/>
        <v>3.6150588750000012</v>
      </c>
      <c r="AL1114" s="88">
        <f t="shared" si="1748"/>
        <v>36.150588750000011</v>
      </c>
      <c r="AM1114" s="88">
        <f t="shared" si="1749"/>
        <v>72.301177500000023</v>
      </c>
      <c r="AN1114" t="s">
        <v>2826</v>
      </c>
      <c r="AO1114" s="88" t="s">
        <v>2742</v>
      </c>
    </row>
    <row r="1115" spans="1:41" ht="19.5" customHeight="1">
      <c r="A1115" s="784"/>
      <c r="D1115" s="533"/>
      <c r="E1115" s="533"/>
      <c r="F1115" s="534"/>
      <c r="G1115" s="535"/>
      <c r="H1115" s="304"/>
      <c r="I1115" s="406"/>
      <c r="J1115" s="406"/>
      <c r="K1115" s="540"/>
      <c r="L1115" s="358"/>
      <c r="M1115" s="358"/>
      <c r="N1115" s="358"/>
      <c r="O1115" s="358"/>
      <c r="P1115" s="358"/>
      <c r="Q1115" s="358"/>
      <c r="R1115" s="358"/>
      <c r="S1115" s="358"/>
      <c r="T1115" s="358"/>
      <c r="U1115" s="358"/>
      <c r="V1115" s="358"/>
      <c r="W1115" s="358"/>
      <c r="X1115" s="358"/>
      <c r="Y1115" s="537"/>
      <c r="Z1115" s="538"/>
      <c r="AA1115" s="539"/>
      <c r="AB1115" s="271"/>
      <c r="AC1115" s="271"/>
      <c r="AD1115" s="271"/>
      <c r="AE1115" s="3"/>
      <c r="AF1115"/>
      <c r="AG1115" s="3"/>
      <c r="AH1115" s="520"/>
      <c r="AI1115" s="520"/>
      <c r="AJ1115" s="3"/>
      <c r="AK1115" s="88"/>
      <c r="AL1115" s="88"/>
      <c r="AM1115" s="88"/>
      <c r="AO1115" s="88"/>
    </row>
    <row r="1116" spans="1:41" ht="19.5" customHeight="1">
      <c r="A1116" s="765" t="s">
        <v>749</v>
      </c>
      <c r="B1116" t="str">
        <f>+CONCATENATE(A1116,"*",AH1116)</f>
        <v>792200*1</v>
      </c>
      <c r="D1116" s="188" t="s">
        <v>1133</v>
      </c>
      <c r="E1116" s="187"/>
      <c r="F1116" s="473"/>
      <c r="G1116" s="229">
        <v>50</v>
      </c>
      <c r="H1116" s="304"/>
      <c r="I1116" s="406" t="s">
        <v>2288</v>
      </c>
      <c r="J1116" s="406"/>
      <c r="K1116" s="540" t="s">
        <v>2936</v>
      </c>
      <c r="L1116" s="63" t="s">
        <v>2618</v>
      </c>
      <c r="M1116" s="16"/>
      <c r="N1116" s="56"/>
      <c r="O1116" s="56" t="s">
        <v>5</v>
      </c>
      <c r="P1116" s="56">
        <v>40</v>
      </c>
      <c r="Q1116" s="56">
        <v>40</v>
      </c>
      <c r="R1116" t="str">
        <f>CONCATENATE(Tableau1[[#This Row],[LONGUEUR UNITE]],"X",Tableau1[[#This Row],[LARGEUR UNITE]])</f>
        <v>40X40</v>
      </c>
      <c r="S1116" s="16" t="s">
        <v>2278</v>
      </c>
      <c r="T1116" s="16"/>
      <c r="U1116" t="s">
        <v>2231</v>
      </c>
      <c r="V1116" s="56" t="s">
        <v>5</v>
      </c>
      <c r="W1116" s="45" t="s">
        <v>2592</v>
      </c>
      <c r="X1116" s="45"/>
      <c r="Y1116" s="62" t="s">
        <v>2289</v>
      </c>
      <c r="Z1116" s="176">
        <v>10</v>
      </c>
      <c r="AA1116" s="177">
        <v>500</v>
      </c>
      <c r="AB1116" s="271">
        <v>6</v>
      </c>
      <c r="AC1116" s="271">
        <v>8</v>
      </c>
      <c r="AD1116" s="271">
        <v>48</v>
      </c>
      <c r="AE1116" s="278">
        <f t="shared" ref="AE1116" si="1759">AF1116/Z1116</f>
        <v>14.488200000000001</v>
      </c>
      <c r="AF1116" s="984">
        <v>144.88200000000001</v>
      </c>
      <c r="AG1116" s="278">
        <f t="shared" ref="AG1116:AG1119" si="1760">AF1116/AA1116*1000</f>
        <v>289.76400000000001</v>
      </c>
      <c r="AH1116" s="404">
        <v>1</v>
      </c>
      <c r="AI1116" s="404">
        <f t="shared" ref="AI1116:AI1119" si="1761">AH1116/AD1116</f>
        <v>2.0833333333333332E-2</v>
      </c>
      <c r="AJ1116" s="727">
        <v>0.72340400000000005</v>
      </c>
      <c r="AK1116" s="88">
        <f t="shared" ref="AK1116:AK1119" si="1762">AL1116/Z1116</f>
        <v>4.0073781671999997</v>
      </c>
      <c r="AL1116" s="88">
        <f t="shared" ref="AL1116:AL1119" si="1763">AF1116-(AF1116*AJ1116)</f>
        <v>40.073781671999996</v>
      </c>
      <c r="AM1116" s="88">
        <f t="shared" ref="AM1116:AM1119" si="1764">AL1116/AA1116*1000</f>
        <v>80.147563343999991</v>
      </c>
      <c r="AN1116" t="s">
        <v>2826</v>
      </c>
      <c r="AO1116" s="88" t="s">
        <v>2743</v>
      </c>
    </row>
    <row r="1117" spans="1:41" ht="19.5" customHeight="1">
      <c r="A1117" s="765" t="s">
        <v>749</v>
      </c>
      <c r="B1117" t="str">
        <f>+CONCATENATE(A1117,"*",AH1117)</f>
        <v>792200*48</v>
      </c>
      <c r="D1117" s="188" t="s">
        <v>1133</v>
      </c>
      <c r="E1117" s="187"/>
      <c r="F1117" s="473"/>
      <c r="G1117" s="229">
        <v>50</v>
      </c>
      <c r="H1117" s="304"/>
      <c r="I1117" s="406" t="s">
        <v>2288</v>
      </c>
      <c r="J1117" s="406"/>
      <c r="K1117" s="540" t="s">
        <v>2936</v>
      </c>
      <c r="L1117" s="63" t="s">
        <v>2618</v>
      </c>
      <c r="M1117" s="16"/>
      <c r="N1117" s="56"/>
      <c r="O1117" s="56" t="s">
        <v>5</v>
      </c>
      <c r="P1117" s="56">
        <v>40</v>
      </c>
      <c r="Q1117" s="56">
        <v>40</v>
      </c>
      <c r="R1117" t="str">
        <f>CONCATENATE(Tableau1[[#This Row],[LONGUEUR UNITE]],"X",Tableau1[[#This Row],[LARGEUR UNITE]])</f>
        <v>40X40</v>
      </c>
      <c r="S1117" s="16" t="s">
        <v>2278</v>
      </c>
      <c r="T1117" s="16"/>
      <c r="U1117" t="s">
        <v>2231</v>
      </c>
      <c r="V1117" s="56" t="s">
        <v>5</v>
      </c>
      <c r="W1117" s="45" t="s">
        <v>2592</v>
      </c>
      <c r="X1117" s="45"/>
      <c r="Y1117" s="62" t="s">
        <v>2289</v>
      </c>
      <c r="Z1117" s="176">
        <v>10</v>
      </c>
      <c r="AA1117" s="177">
        <v>500</v>
      </c>
      <c r="AB1117" s="271">
        <v>6</v>
      </c>
      <c r="AC1117" s="271">
        <v>8</v>
      </c>
      <c r="AD1117" s="271">
        <v>48</v>
      </c>
      <c r="AE1117" s="278">
        <f t="shared" ref="AE1117" si="1765">AF1117/Z1117</f>
        <v>14.488200000000001</v>
      </c>
      <c r="AF1117" s="984">
        <v>144.88200000000001</v>
      </c>
      <c r="AG1117" s="278">
        <f t="shared" si="1760"/>
        <v>289.76400000000001</v>
      </c>
      <c r="AH1117" s="404">
        <v>48</v>
      </c>
      <c r="AI1117" s="404">
        <f t="shared" si="1761"/>
        <v>1</v>
      </c>
      <c r="AJ1117" s="727">
        <v>0.74841499999999994</v>
      </c>
      <c r="AK1117" s="88">
        <f t="shared" si="1762"/>
        <v>3.6450137970000016</v>
      </c>
      <c r="AL1117" s="88">
        <f t="shared" si="1763"/>
        <v>36.450137970000014</v>
      </c>
      <c r="AM1117" s="88">
        <f t="shared" si="1764"/>
        <v>72.900275940000029</v>
      </c>
      <c r="AN1117" t="s">
        <v>2826</v>
      </c>
      <c r="AO1117" s="88" t="s">
        <v>2743</v>
      </c>
    </row>
    <row r="1118" spans="1:41" ht="19.5" customHeight="1">
      <c r="A1118" s="765" t="s">
        <v>749</v>
      </c>
      <c r="B1118" t="str">
        <f>+CONCATENATE(A1118,"*",AH1118)</f>
        <v>792200*144</v>
      </c>
      <c r="D1118" s="188" t="s">
        <v>1133</v>
      </c>
      <c r="E1118" s="187"/>
      <c r="F1118" s="473"/>
      <c r="G1118" s="229">
        <v>50</v>
      </c>
      <c r="H1118" s="304"/>
      <c r="I1118" s="406" t="s">
        <v>2288</v>
      </c>
      <c r="J1118" s="406"/>
      <c r="K1118" s="540" t="s">
        <v>2936</v>
      </c>
      <c r="L1118" s="63" t="s">
        <v>2618</v>
      </c>
      <c r="M1118" s="16"/>
      <c r="N1118" s="56"/>
      <c r="O1118" s="56" t="s">
        <v>5</v>
      </c>
      <c r="P1118" s="56">
        <v>40</v>
      </c>
      <c r="Q1118" s="56">
        <v>40</v>
      </c>
      <c r="R1118" t="str">
        <f>CONCATENATE(Tableau1[[#This Row],[LONGUEUR UNITE]],"X",Tableau1[[#This Row],[LARGEUR UNITE]])</f>
        <v>40X40</v>
      </c>
      <c r="S1118" s="16" t="s">
        <v>2278</v>
      </c>
      <c r="T1118" s="16"/>
      <c r="U1118" t="s">
        <v>2231</v>
      </c>
      <c r="V1118" s="56" t="s">
        <v>5</v>
      </c>
      <c r="W1118" s="45" t="s">
        <v>2592</v>
      </c>
      <c r="X1118" s="45"/>
      <c r="Y1118" s="62" t="s">
        <v>2289</v>
      </c>
      <c r="Z1118" s="176">
        <v>10</v>
      </c>
      <c r="AA1118" s="177">
        <v>500</v>
      </c>
      <c r="AB1118" s="271">
        <v>6</v>
      </c>
      <c r="AC1118" s="271">
        <v>8</v>
      </c>
      <c r="AD1118" s="271">
        <v>48</v>
      </c>
      <c r="AE1118" s="278">
        <f t="shared" ref="AE1118" si="1766">AF1118/Z1118</f>
        <v>14.488200000000001</v>
      </c>
      <c r="AF1118" s="984">
        <v>144.88200000000001</v>
      </c>
      <c r="AG1118" s="278">
        <f t="shared" si="1760"/>
        <v>289.76400000000001</v>
      </c>
      <c r="AH1118" s="404">
        <v>144</v>
      </c>
      <c r="AI1118" s="404">
        <f t="shared" si="1761"/>
        <v>3</v>
      </c>
      <c r="AJ1118" s="727">
        <v>0.75596199999999991</v>
      </c>
      <c r="AK1118" s="88">
        <f t="shared" si="1762"/>
        <v>3.5356713516000013</v>
      </c>
      <c r="AL1118" s="88">
        <f t="shared" si="1763"/>
        <v>35.356713516000013</v>
      </c>
      <c r="AM1118" s="88">
        <f t="shared" si="1764"/>
        <v>70.713427032000027</v>
      </c>
      <c r="AN1118" t="s">
        <v>2826</v>
      </c>
      <c r="AO1118" s="88" t="s">
        <v>2743</v>
      </c>
    </row>
    <row r="1119" spans="1:41" ht="19.5" customHeight="1">
      <c r="A1119" s="765" t="s">
        <v>749</v>
      </c>
      <c r="B1119" t="str">
        <f>+CONCATENATE(A1119,"*",AH1119)</f>
        <v>792200*288</v>
      </c>
      <c r="D1119" s="188" t="s">
        <v>1133</v>
      </c>
      <c r="E1119" s="187"/>
      <c r="F1119" s="473"/>
      <c r="G1119" s="229">
        <v>50</v>
      </c>
      <c r="H1119" s="304"/>
      <c r="I1119" s="406" t="s">
        <v>2288</v>
      </c>
      <c r="J1119" s="406"/>
      <c r="K1119" s="540" t="s">
        <v>2936</v>
      </c>
      <c r="L1119" s="63" t="s">
        <v>2618</v>
      </c>
      <c r="M1119" s="16"/>
      <c r="N1119" s="56"/>
      <c r="O1119" s="56" t="s">
        <v>5</v>
      </c>
      <c r="P1119" s="56">
        <v>40</v>
      </c>
      <c r="Q1119" s="56">
        <v>40</v>
      </c>
      <c r="R1119" t="str">
        <f>CONCATENATE(Tableau1[[#This Row],[LONGUEUR UNITE]],"X",Tableau1[[#This Row],[LARGEUR UNITE]])</f>
        <v>40X40</v>
      </c>
      <c r="S1119" s="16" t="s">
        <v>2278</v>
      </c>
      <c r="T1119" s="16"/>
      <c r="U1119" t="s">
        <v>2231</v>
      </c>
      <c r="V1119" s="56" t="s">
        <v>5</v>
      </c>
      <c r="W1119" s="45" t="s">
        <v>2592</v>
      </c>
      <c r="X1119" s="45"/>
      <c r="Y1119" s="62" t="s">
        <v>2289</v>
      </c>
      <c r="Z1119" s="176">
        <v>10</v>
      </c>
      <c r="AA1119" s="177">
        <v>500</v>
      </c>
      <c r="AB1119" s="271">
        <v>6</v>
      </c>
      <c r="AC1119" s="271">
        <v>8</v>
      </c>
      <c r="AD1119" s="271">
        <v>48</v>
      </c>
      <c r="AE1119" s="278">
        <f t="shared" ref="AE1119" si="1767">AF1119/Z1119</f>
        <v>14.488200000000001</v>
      </c>
      <c r="AF1119" s="984">
        <v>144.88200000000001</v>
      </c>
      <c r="AG1119" s="278">
        <f t="shared" si="1760"/>
        <v>289.76400000000001</v>
      </c>
      <c r="AH1119" s="404">
        <v>288</v>
      </c>
      <c r="AI1119" s="404">
        <f t="shared" si="1761"/>
        <v>6</v>
      </c>
      <c r="AJ1119" s="727">
        <v>0.7632810000000001</v>
      </c>
      <c r="AK1119" s="88">
        <f t="shared" si="1762"/>
        <v>3.4296322157999981</v>
      </c>
      <c r="AL1119" s="88">
        <f t="shared" si="1763"/>
        <v>34.296322157999981</v>
      </c>
      <c r="AM1119" s="88">
        <f t="shared" si="1764"/>
        <v>68.592644315999962</v>
      </c>
      <c r="AN1119" t="s">
        <v>2826</v>
      </c>
      <c r="AO1119" s="88" t="s">
        <v>2743</v>
      </c>
    </row>
    <row r="1120" spans="1:41" ht="19.5" customHeight="1">
      <c r="A1120" s="743"/>
      <c r="B1120" s="5"/>
      <c r="C1120" s="5"/>
      <c r="D1120" s="42"/>
      <c r="E1120" s="187"/>
      <c r="F1120" s="407"/>
      <c r="G1120" s="226"/>
      <c r="H1120" s="304"/>
      <c r="I1120" s="406"/>
      <c r="J1120" s="406"/>
      <c r="K1120" s="540"/>
      <c r="L1120" s="63"/>
      <c r="M1120" s="63"/>
      <c r="N1120" s="63"/>
      <c r="O1120" s="63"/>
      <c r="P1120" s="63"/>
      <c r="Q1120" s="63"/>
      <c r="R1120" s="63"/>
      <c r="S1120" s="63"/>
      <c r="T1120" s="63"/>
      <c r="U1120" s="63"/>
      <c r="V1120" s="64"/>
      <c r="W1120" s="3"/>
      <c r="X1120" s="3"/>
      <c r="Z1120" s="18"/>
      <c r="AA1120" s="92"/>
      <c r="AB1120" s="271"/>
      <c r="AC1120" s="271"/>
      <c r="AD1120" s="271"/>
      <c r="AE1120" s="279"/>
      <c r="AF1120" s="5"/>
      <c r="AG1120" s="279"/>
      <c r="AH1120" s="404"/>
      <c r="AI1120" s="404"/>
      <c r="AJ1120" s="88"/>
      <c r="AK1120" s="88"/>
      <c r="AL1120" s="88"/>
      <c r="AM1120" s="88"/>
      <c r="AO1120" s="88"/>
    </row>
    <row r="1121" spans="1:41" ht="19.5" customHeight="1">
      <c r="A1121" s="742" t="s">
        <v>635</v>
      </c>
      <c r="B1121" t="str">
        <f t="shared" ref="B1121:B1128" si="1768">+CONCATENATE(A1121,"*",AH1121)</f>
        <v>792240*1</v>
      </c>
      <c r="D1121" s="42" t="s">
        <v>1135</v>
      </c>
      <c r="E1121" s="187"/>
      <c r="F1121" s="407"/>
      <c r="G1121" s="226">
        <v>50</v>
      </c>
      <c r="H1121" s="304"/>
      <c r="I1121" s="406" t="s">
        <v>2290</v>
      </c>
      <c r="J1121" s="406"/>
      <c r="K1121" s="540" t="s">
        <v>2936</v>
      </c>
      <c r="L1121" s="63" t="s">
        <v>2618</v>
      </c>
      <c r="M1121" s="16"/>
      <c r="N1121" s="27"/>
      <c r="O1121" s="27" t="s">
        <v>541</v>
      </c>
      <c r="P1121" s="27">
        <v>40</v>
      </c>
      <c r="Q1121" s="27">
        <v>40</v>
      </c>
      <c r="R1121" t="str">
        <f>CONCATENATE(Tableau1[[#This Row],[LONGUEUR UNITE]],"X",Tableau1[[#This Row],[LARGEUR UNITE]])</f>
        <v>40X40</v>
      </c>
      <c r="S1121" s="16" t="s">
        <v>2278</v>
      </c>
      <c r="T1121" s="16"/>
      <c r="U1121" t="s">
        <v>2231</v>
      </c>
      <c r="V1121" s="27" t="s">
        <v>2066</v>
      </c>
      <c r="W1121" s="45" t="s">
        <v>2592</v>
      </c>
      <c r="X1121" s="45"/>
      <c r="Y1121" s="13" t="s">
        <v>2291</v>
      </c>
      <c r="Z1121" s="18">
        <v>10</v>
      </c>
      <c r="AA1121" s="92">
        <v>500</v>
      </c>
      <c r="AB1121" s="271">
        <v>6</v>
      </c>
      <c r="AC1121" s="271">
        <v>8</v>
      </c>
      <c r="AD1121" s="271">
        <v>48</v>
      </c>
      <c r="AE1121" s="278">
        <f t="shared" ref="AE1121:AE1127" si="1769">AF1121/Z1121</f>
        <v>18.174100000000003</v>
      </c>
      <c r="AF1121" s="984">
        <v>181.74100000000001</v>
      </c>
      <c r="AG1121" s="278">
        <f t="shared" ref="AG1121:AG1128" si="1770">AF1121/AA1121*1000</f>
        <v>363.48200000000003</v>
      </c>
      <c r="AH1121" s="404">
        <v>1</v>
      </c>
      <c r="AI1121" s="404">
        <f t="shared" ref="AI1121:AI1128" si="1771">AH1121/AD1121</f>
        <v>2.0833333333333332E-2</v>
      </c>
      <c r="AJ1121" s="727">
        <v>0.70884600000000009</v>
      </c>
      <c r="AK1121" s="88">
        <f t="shared" ref="AK1121:AK1128" si="1772">AL1121/Z1121</f>
        <v>5.2914619113999972</v>
      </c>
      <c r="AL1121" s="88">
        <f t="shared" ref="AL1121:AL1128" si="1773">AF1121-(AF1121*AJ1121)</f>
        <v>52.914619113999976</v>
      </c>
      <c r="AM1121" s="88">
        <f t="shared" ref="AM1121:AM1128" si="1774">AL1121/AA1121*1000</f>
        <v>105.82923822799995</v>
      </c>
      <c r="AN1121" t="s">
        <v>2826</v>
      </c>
      <c r="AO1121" s="88" t="s">
        <v>2744</v>
      </c>
    </row>
    <row r="1122" spans="1:41" ht="19.5" customHeight="1">
      <c r="A1122" s="742" t="s">
        <v>635</v>
      </c>
      <c r="B1122" t="str">
        <f t="shared" si="1768"/>
        <v>792240*48</v>
      </c>
      <c r="D1122" s="42" t="s">
        <v>1135</v>
      </c>
      <c r="E1122" s="187"/>
      <c r="F1122" s="407"/>
      <c r="G1122" s="226">
        <v>50</v>
      </c>
      <c r="H1122" s="304"/>
      <c r="I1122" s="406" t="s">
        <v>2290</v>
      </c>
      <c r="J1122" s="406"/>
      <c r="K1122" s="540" t="s">
        <v>2936</v>
      </c>
      <c r="L1122" s="63" t="s">
        <v>2618</v>
      </c>
      <c r="M1122" s="16"/>
      <c r="N1122" s="27"/>
      <c r="O1122" s="27" t="s">
        <v>541</v>
      </c>
      <c r="P1122" s="27">
        <v>40</v>
      </c>
      <c r="Q1122" s="27">
        <v>40</v>
      </c>
      <c r="R1122" t="str">
        <f>CONCATENATE(Tableau1[[#This Row],[LONGUEUR UNITE]],"X",Tableau1[[#This Row],[LARGEUR UNITE]])</f>
        <v>40X40</v>
      </c>
      <c r="S1122" s="16" t="s">
        <v>2278</v>
      </c>
      <c r="T1122" s="16"/>
      <c r="U1122" t="s">
        <v>2231</v>
      </c>
      <c r="V1122" s="27" t="s">
        <v>2066</v>
      </c>
      <c r="W1122" s="45" t="s">
        <v>2592</v>
      </c>
      <c r="X1122" s="45"/>
      <c r="Y1122" s="13" t="s">
        <v>2291</v>
      </c>
      <c r="Z1122" s="18">
        <v>10</v>
      </c>
      <c r="AA1122" s="92">
        <v>500</v>
      </c>
      <c r="AB1122" s="271">
        <v>6</v>
      </c>
      <c r="AC1122" s="271">
        <v>8</v>
      </c>
      <c r="AD1122" s="271">
        <v>48</v>
      </c>
      <c r="AE1122" s="278">
        <f t="shared" ref="AE1122" si="1775">AF1122/Z1122</f>
        <v>18.174100000000003</v>
      </c>
      <c r="AF1122" s="984">
        <v>181.74100000000001</v>
      </c>
      <c r="AG1122" s="278">
        <f t="shared" si="1770"/>
        <v>363.48200000000003</v>
      </c>
      <c r="AH1122" s="404">
        <v>48</v>
      </c>
      <c r="AI1122" s="404">
        <f t="shared" si="1771"/>
        <v>1</v>
      </c>
      <c r="AJ1122" s="727">
        <v>0.73517399999999999</v>
      </c>
      <c r="AK1122" s="88">
        <f t="shared" si="1772"/>
        <v>4.8129742066000007</v>
      </c>
      <c r="AL1122" s="88">
        <f t="shared" si="1773"/>
        <v>48.129742066000006</v>
      </c>
      <c r="AM1122" s="88">
        <f t="shared" si="1774"/>
        <v>96.259484132000011</v>
      </c>
      <c r="AN1122" t="s">
        <v>2826</v>
      </c>
      <c r="AO1122" s="88" t="s">
        <v>2744</v>
      </c>
    </row>
    <row r="1123" spans="1:41" ht="19.5" customHeight="1">
      <c r="A1123" s="742" t="s">
        <v>1340</v>
      </c>
      <c r="B1123" t="str">
        <f t="shared" si="1768"/>
        <v>792411*1</v>
      </c>
      <c r="D1123" s="42" t="s">
        <v>1702</v>
      </c>
      <c r="E1123" s="187"/>
      <c r="F1123" s="407"/>
      <c r="G1123" s="226">
        <v>50</v>
      </c>
      <c r="H1123" s="304"/>
      <c r="I1123" s="406"/>
      <c r="J1123" s="406"/>
      <c r="K1123" s="540" t="s">
        <v>2936</v>
      </c>
      <c r="L1123" s="63" t="s">
        <v>2618</v>
      </c>
      <c r="M1123" s="16"/>
      <c r="N1123" s="27"/>
      <c r="O1123" s="27" t="s">
        <v>541</v>
      </c>
      <c r="P1123" s="27">
        <v>40</v>
      </c>
      <c r="Q1123" s="27">
        <v>40</v>
      </c>
      <c r="R1123" t="str">
        <f>CONCATENATE(Tableau1[[#This Row],[LONGUEUR UNITE]],"X",Tableau1[[#This Row],[LARGEUR UNITE]])</f>
        <v>40X40</v>
      </c>
      <c r="S1123" s="16" t="s">
        <v>2278</v>
      </c>
      <c r="T1123" s="16"/>
      <c r="U1123" t="s">
        <v>2231</v>
      </c>
      <c r="V1123" s="27" t="s">
        <v>2232</v>
      </c>
      <c r="W1123" s="45" t="s">
        <v>2592</v>
      </c>
      <c r="X1123" s="45"/>
      <c r="Y1123" s="13" t="s">
        <v>1342</v>
      </c>
      <c r="Z1123" s="18">
        <v>10</v>
      </c>
      <c r="AA1123" s="92">
        <v>500</v>
      </c>
      <c r="AB1123" s="271">
        <v>6</v>
      </c>
      <c r="AC1123" s="271">
        <v>8</v>
      </c>
      <c r="AD1123" s="271">
        <v>48</v>
      </c>
      <c r="AE1123" s="278">
        <f t="shared" si="1769"/>
        <v>18.174100000000003</v>
      </c>
      <c r="AF1123" s="984">
        <v>181.74100000000001</v>
      </c>
      <c r="AG1123" s="278">
        <f t="shared" si="1770"/>
        <v>363.48200000000003</v>
      </c>
      <c r="AH1123" s="404">
        <v>1</v>
      </c>
      <c r="AI1123" s="404">
        <f t="shared" si="1771"/>
        <v>2.0833333333333332E-2</v>
      </c>
      <c r="AJ1123" s="727">
        <v>0.70884600000000009</v>
      </c>
      <c r="AK1123" s="88">
        <f t="shared" si="1772"/>
        <v>5.2914619113999972</v>
      </c>
      <c r="AL1123" s="88">
        <f t="shared" si="1773"/>
        <v>52.914619113999976</v>
      </c>
      <c r="AM1123" s="88">
        <f t="shared" si="1774"/>
        <v>105.82923822799995</v>
      </c>
      <c r="AN1123" t="s">
        <v>2826</v>
      </c>
      <c r="AO1123" s="88" t="s">
        <v>2744</v>
      </c>
    </row>
    <row r="1124" spans="1:41" ht="19.5" customHeight="1">
      <c r="A1124" s="742" t="s">
        <v>1340</v>
      </c>
      <c r="B1124" t="str">
        <f t="shared" si="1768"/>
        <v>792411*48</v>
      </c>
      <c r="D1124" s="42" t="s">
        <v>1702</v>
      </c>
      <c r="E1124" s="187"/>
      <c r="F1124" s="407"/>
      <c r="G1124" s="226">
        <v>50</v>
      </c>
      <c r="H1124" s="304"/>
      <c r="I1124" s="406"/>
      <c r="J1124" s="406"/>
      <c r="K1124" s="540" t="s">
        <v>2936</v>
      </c>
      <c r="L1124" s="63" t="s">
        <v>2618</v>
      </c>
      <c r="M1124" s="16"/>
      <c r="N1124" s="27"/>
      <c r="O1124" s="27" t="s">
        <v>541</v>
      </c>
      <c r="P1124" s="27">
        <v>40</v>
      </c>
      <c r="Q1124" s="27">
        <v>40</v>
      </c>
      <c r="R1124" t="str">
        <f>CONCATENATE(Tableau1[[#This Row],[LONGUEUR UNITE]],"X",Tableau1[[#This Row],[LARGEUR UNITE]])</f>
        <v>40X40</v>
      </c>
      <c r="S1124" s="16" t="s">
        <v>2278</v>
      </c>
      <c r="T1124" s="16"/>
      <c r="U1124" t="s">
        <v>2231</v>
      </c>
      <c r="V1124" s="27" t="s">
        <v>2232</v>
      </c>
      <c r="W1124" s="45" t="s">
        <v>2592</v>
      </c>
      <c r="X1124" s="45"/>
      <c r="Y1124" s="13" t="s">
        <v>1342</v>
      </c>
      <c r="Z1124" s="18">
        <v>10</v>
      </c>
      <c r="AA1124" s="92">
        <v>500</v>
      </c>
      <c r="AB1124" s="271">
        <v>6</v>
      </c>
      <c r="AC1124" s="271">
        <v>8</v>
      </c>
      <c r="AD1124" s="271">
        <v>48</v>
      </c>
      <c r="AE1124" s="278">
        <f t="shared" ref="AE1124" si="1776">AF1124/Z1124</f>
        <v>18.174100000000003</v>
      </c>
      <c r="AF1124" s="984">
        <v>181.74100000000001</v>
      </c>
      <c r="AG1124" s="278">
        <f t="shared" si="1770"/>
        <v>363.48200000000003</v>
      </c>
      <c r="AH1124" s="404">
        <v>48</v>
      </c>
      <c r="AI1124" s="404">
        <f t="shared" si="1771"/>
        <v>1</v>
      </c>
      <c r="AJ1124" s="727">
        <v>0.73517399999999999</v>
      </c>
      <c r="AK1124" s="88">
        <f t="shared" si="1772"/>
        <v>4.8129742066000007</v>
      </c>
      <c r="AL1124" s="88">
        <f t="shared" si="1773"/>
        <v>48.129742066000006</v>
      </c>
      <c r="AM1124" s="88">
        <f t="shared" si="1774"/>
        <v>96.259484132000011</v>
      </c>
      <c r="AN1124" t="s">
        <v>2826</v>
      </c>
      <c r="AO1124" s="88" t="s">
        <v>2744</v>
      </c>
    </row>
    <row r="1125" spans="1:41" ht="19.5" customHeight="1">
      <c r="A1125" s="742" t="s">
        <v>1341</v>
      </c>
      <c r="B1125" t="str">
        <f t="shared" si="1768"/>
        <v>792414*1</v>
      </c>
      <c r="D1125" s="42" t="s">
        <v>1703</v>
      </c>
      <c r="E1125" s="187"/>
      <c r="F1125" s="407"/>
      <c r="G1125" s="226">
        <v>50</v>
      </c>
      <c r="H1125" s="304"/>
      <c r="I1125" s="406"/>
      <c r="J1125" s="406"/>
      <c r="K1125" s="540" t="s">
        <v>2936</v>
      </c>
      <c r="L1125" s="63" t="s">
        <v>2618</v>
      </c>
      <c r="M1125" s="16"/>
      <c r="N1125" s="27"/>
      <c r="O1125" s="27" t="s">
        <v>541</v>
      </c>
      <c r="P1125" s="27">
        <v>40</v>
      </c>
      <c r="Q1125" s="27">
        <v>40</v>
      </c>
      <c r="R1125" t="str">
        <f>CONCATENATE(Tableau1[[#This Row],[LONGUEUR UNITE]],"X",Tableau1[[#This Row],[LARGEUR UNITE]])</f>
        <v>40X40</v>
      </c>
      <c r="S1125" s="16" t="s">
        <v>2278</v>
      </c>
      <c r="T1125" s="16"/>
      <c r="U1125" t="s">
        <v>2231</v>
      </c>
      <c r="V1125" s="27" t="s">
        <v>2233</v>
      </c>
      <c r="W1125" s="45" t="s">
        <v>2592</v>
      </c>
      <c r="X1125" s="45"/>
      <c r="Y1125" s="13" t="s">
        <v>1343</v>
      </c>
      <c r="Z1125" s="18">
        <v>10</v>
      </c>
      <c r="AA1125" s="92">
        <v>500</v>
      </c>
      <c r="AB1125" s="271">
        <v>6</v>
      </c>
      <c r="AC1125" s="271">
        <v>8</v>
      </c>
      <c r="AD1125" s="271">
        <v>48</v>
      </c>
      <c r="AE1125" s="278">
        <f t="shared" si="1769"/>
        <v>18.174100000000003</v>
      </c>
      <c r="AF1125" s="984">
        <v>181.74100000000001</v>
      </c>
      <c r="AG1125" s="278">
        <f t="shared" si="1770"/>
        <v>363.48200000000003</v>
      </c>
      <c r="AH1125" s="404">
        <v>1</v>
      </c>
      <c r="AI1125" s="404">
        <f t="shared" si="1771"/>
        <v>2.0833333333333332E-2</v>
      </c>
      <c r="AJ1125" s="727">
        <v>0.70884600000000009</v>
      </c>
      <c r="AK1125" s="88">
        <f t="shared" si="1772"/>
        <v>5.2914619113999972</v>
      </c>
      <c r="AL1125" s="88">
        <f t="shared" si="1773"/>
        <v>52.914619113999976</v>
      </c>
      <c r="AM1125" s="88">
        <f t="shared" si="1774"/>
        <v>105.82923822799995</v>
      </c>
      <c r="AN1125" t="s">
        <v>2826</v>
      </c>
      <c r="AO1125" s="88" t="s">
        <v>2744</v>
      </c>
    </row>
    <row r="1126" spans="1:41" ht="19.5" customHeight="1">
      <c r="A1126" s="742" t="s">
        <v>1341</v>
      </c>
      <c r="B1126" t="str">
        <f t="shared" si="1768"/>
        <v>792414*48</v>
      </c>
      <c r="D1126" s="42" t="s">
        <v>1703</v>
      </c>
      <c r="E1126" s="187"/>
      <c r="F1126" s="407"/>
      <c r="G1126" s="226">
        <v>50</v>
      </c>
      <c r="H1126" s="304"/>
      <c r="I1126" s="406"/>
      <c r="J1126" s="406"/>
      <c r="K1126" s="540" t="s">
        <v>2936</v>
      </c>
      <c r="L1126" s="63" t="s">
        <v>2618</v>
      </c>
      <c r="M1126" s="16"/>
      <c r="N1126" s="27"/>
      <c r="O1126" s="27" t="s">
        <v>541</v>
      </c>
      <c r="P1126" s="27">
        <v>40</v>
      </c>
      <c r="Q1126" s="27">
        <v>40</v>
      </c>
      <c r="R1126" t="str">
        <f>CONCATENATE(Tableau1[[#This Row],[LONGUEUR UNITE]],"X",Tableau1[[#This Row],[LARGEUR UNITE]])</f>
        <v>40X40</v>
      </c>
      <c r="S1126" s="16" t="s">
        <v>2278</v>
      </c>
      <c r="T1126" s="16"/>
      <c r="U1126" t="s">
        <v>2231</v>
      </c>
      <c r="V1126" s="27" t="s">
        <v>2233</v>
      </c>
      <c r="W1126" s="45" t="s">
        <v>2592</v>
      </c>
      <c r="X1126" s="45"/>
      <c r="Y1126" s="13" t="s">
        <v>1343</v>
      </c>
      <c r="Z1126" s="18">
        <v>10</v>
      </c>
      <c r="AA1126" s="92">
        <v>500</v>
      </c>
      <c r="AB1126" s="271">
        <v>6</v>
      </c>
      <c r="AC1126" s="271">
        <v>8</v>
      </c>
      <c r="AD1126" s="271">
        <v>48</v>
      </c>
      <c r="AE1126" s="278">
        <f t="shared" ref="AE1126" si="1777">AF1126/Z1126</f>
        <v>18.174100000000003</v>
      </c>
      <c r="AF1126" s="984">
        <v>181.74100000000001</v>
      </c>
      <c r="AG1126" s="278">
        <f t="shared" si="1770"/>
        <v>363.48200000000003</v>
      </c>
      <c r="AH1126" s="404">
        <v>48</v>
      </c>
      <c r="AI1126" s="404">
        <f t="shared" si="1771"/>
        <v>1</v>
      </c>
      <c r="AJ1126" s="727">
        <v>0.73517399999999999</v>
      </c>
      <c r="AK1126" s="88">
        <f t="shared" si="1772"/>
        <v>4.8129742066000007</v>
      </c>
      <c r="AL1126" s="88">
        <f t="shared" si="1773"/>
        <v>48.129742066000006</v>
      </c>
      <c r="AM1126" s="88">
        <f t="shared" si="1774"/>
        <v>96.259484132000011</v>
      </c>
      <c r="AN1126" t="s">
        <v>2826</v>
      </c>
      <c r="AO1126" s="88" t="s">
        <v>2744</v>
      </c>
    </row>
    <row r="1127" spans="1:41" ht="19.5" customHeight="1">
      <c r="A1127" s="758" t="s">
        <v>634</v>
      </c>
      <c r="B1127" t="str">
        <f t="shared" si="1768"/>
        <v>792230*1</v>
      </c>
      <c r="D1127" s="42" t="s">
        <v>1140</v>
      </c>
      <c r="E1127" s="187"/>
      <c r="F1127" s="407"/>
      <c r="G1127" s="226">
        <v>50</v>
      </c>
      <c r="H1127" s="304"/>
      <c r="I1127" s="406"/>
      <c r="J1127" s="406"/>
      <c r="K1127" s="540" t="s">
        <v>2936</v>
      </c>
      <c r="L1127" s="63" t="s">
        <v>2618</v>
      </c>
      <c r="M1127" s="16"/>
      <c r="N1127" s="38"/>
      <c r="O1127" s="38" t="s">
        <v>541</v>
      </c>
      <c r="P1127" s="38">
        <v>40</v>
      </c>
      <c r="Q1127" s="38">
        <v>40</v>
      </c>
      <c r="R1127" t="str">
        <f>CONCATENATE(Tableau1[[#This Row],[LONGUEUR UNITE]],"X",Tableau1[[#This Row],[LARGEUR UNITE]])</f>
        <v>40X40</v>
      </c>
      <c r="S1127" s="16" t="s">
        <v>2278</v>
      </c>
      <c r="T1127" s="16"/>
      <c r="U1127" t="s">
        <v>2231</v>
      </c>
      <c r="V1127" s="38" t="s">
        <v>2068</v>
      </c>
      <c r="W1127" s="45" t="s">
        <v>2592</v>
      </c>
      <c r="X1127" s="45"/>
      <c r="Y1127" s="26" t="s">
        <v>2292</v>
      </c>
      <c r="Z1127" s="18">
        <v>10</v>
      </c>
      <c r="AA1127" s="92">
        <v>500</v>
      </c>
      <c r="AB1127" s="271">
        <v>6</v>
      </c>
      <c r="AC1127" s="271">
        <v>8</v>
      </c>
      <c r="AD1127" s="271">
        <v>48</v>
      </c>
      <c r="AE1127" s="278">
        <f t="shared" si="1769"/>
        <v>18.174100000000003</v>
      </c>
      <c r="AF1127" s="984">
        <v>181.74100000000001</v>
      </c>
      <c r="AG1127" s="278">
        <f t="shared" si="1770"/>
        <v>363.48200000000003</v>
      </c>
      <c r="AH1127" s="404">
        <v>1</v>
      </c>
      <c r="AI1127" s="404">
        <f t="shared" si="1771"/>
        <v>2.0833333333333332E-2</v>
      </c>
      <c r="AJ1127" s="727">
        <v>0.70884600000000009</v>
      </c>
      <c r="AK1127" s="88">
        <f t="shared" si="1772"/>
        <v>5.2914619113999972</v>
      </c>
      <c r="AL1127" s="88">
        <f t="shared" si="1773"/>
        <v>52.914619113999976</v>
      </c>
      <c r="AM1127" s="88">
        <f t="shared" si="1774"/>
        <v>105.82923822799995</v>
      </c>
      <c r="AN1127" t="s">
        <v>2826</v>
      </c>
      <c r="AO1127" s="88" t="s">
        <v>2744</v>
      </c>
    </row>
    <row r="1128" spans="1:41" ht="19.5" customHeight="1">
      <c r="A1128" s="758" t="s">
        <v>634</v>
      </c>
      <c r="B1128" t="str">
        <f t="shared" si="1768"/>
        <v>792230*48</v>
      </c>
      <c r="D1128" s="42" t="s">
        <v>1140</v>
      </c>
      <c r="E1128" s="187"/>
      <c r="F1128" s="407"/>
      <c r="G1128" s="226">
        <v>50</v>
      </c>
      <c r="H1128" s="304"/>
      <c r="I1128" s="406"/>
      <c r="J1128" s="406"/>
      <c r="K1128" s="540" t="s">
        <v>2936</v>
      </c>
      <c r="L1128" s="63" t="s">
        <v>2618</v>
      </c>
      <c r="M1128" s="16"/>
      <c r="N1128" s="38"/>
      <c r="O1128" s="38" t="s">
        <v>541</v>
      </c>
      <c r="P1128" s="38">
        <v>40</v>
      </c>
      <c r="Q1128" s="38">
        <v>40</v>
      </c>
      <c r="R1128" t="str">
        <f>CONCATENATE(Tableau1[[#This Row],[LONGUEUR UNITE]],"X",Tableau1[[#This Row],[LARGEUR UNITE]])</f>
        <v>40X40</v>
      </c>
      <c r="S1128" s="16" t="s">
        <v>2278</v>
      </c>
      <c r="T1128" s="16"/>
      <c r="U1128" t="s">
        <v>2231</v>
      </c>
      <c r="V1128" s="38" t="s">
        <v>2068</v>
      </c>
      <c r="W1128" s="45" t="s">
        <v>2592</v>
      </c>
      <c r="X1128" s="45"/>
      <c r="Y1128" s="26" t="s">
        <v>2292</v>
      </c>
      <c r="Z1128" s="18">
        <v>10</v>
      </c>
      <c r="AA1128" s="92">
        <v>500</v>
      </c>
      <c r="AB1128" s="271">
        <v>6</v>
      </c>
      <c r="AC1128" s="271">
        <v>8</v>
      </c>
      <c r="AD1128" s="271">
        <v>48</v>
      </c>
      <c r="AE1128" s="278">
        <f t="shared" ref="AE1128" si="1778">AF1128/Z1128</f>
        <v>18.174100000000003</v>
      </c>
      <c r="AF1128" s="984">
        <v>181.74100000000001</v>
      </c>
      <c r="AG1128" s="278">
        <f t="shared" si="1770"/>
        <v>363.48200000000003</v>
      </c>
      <c r="AH1128" s="404">
        <v>48</v>
      </c>
      <c r="AI1128" s="404">
        <f t="shared" si="1771"/>
        <v>1</v>
      </c>
      <c r="AJ1128" s="727">
        <v>0.73517399999999999</v>
      </c>
      <c r="AK1128" s="88">
        <f t="shared" si="1772"/>
        <v>4.8129742066000007</v>
      </c>
      <c r="AL1128" s="88">
        <f t="shared" si="1773"/>
        <v>48.129742066000006</v>
      </c>
      <c r="AM1128" s="88">
        <f t="shared" si="1774"/>
        <v>96.259484132000011</v>
      </c>
      <c r="AN1128" t="s">
        <v>2826</v>
      </c>
      <c r="AO1128" s="88" t="s">
        <v>2744</v>
      </c>
    </row>
    <row r="1129" spans="1:41" ht="19.5" customHeight="1">
      <c r="A1129" s="743"/>
      <c r="B1129" s="5"/>
      <c r="C1129" s="5"/>
      <c r="D1129" s="42"/>
      <c r="E1129" s="187"/>
      <c r="F1129" s="407"/>
      <c r="G1129" s="226"/>
      <c r="H1129" s="304"/>
      <c r="I1129" s="406"/>
      <c r="J1129" s="406"/>
      <c r="K1129" s="540"/>
      <c r="L1129" s="38"/>
      <c r="M1129" s="38"/>
      <c r="N1129" s="38"/>
      <c r="O1129" s="38"/>
      <c r="P1129" s="38"/>
      <c r="Q1129" s="38"/>
      <c r="R1129" s="38"/>
      <c r="S1129" s="38"/>
      <c r="T1129" s="38"/>
      <c r="U1129" s="38"/>
      <c r="V1129" s="80"/>
      <c r="W1129" s="80"/>
      <c r="X1129" s="80"/>
      <c r="Y1129" s="26"/>
      <c r="Z1129" s="18"/>
      <c r="AA1129" s="92"/>
      <c r="AB1129" s="271"/>
      <c r="AC1129" s="271"/>
      <c r="AD1129" s="271"/>
      <c r="AE1129" s="279"/>
      <c r="AF1129" s="5"/>
      <c r="AG1129" s="279"/>
      <c r="AH1129" s="404"/>
      <c r="AI1129" s="404"/>
      <c r="AJ1129" s="88"/>
      <c r="AK1129" s="88"/>
      <c r="AL1129" s="88"/>
      <c r="AM1129" s="88"/>
      <c r="AO1129" s="88"/>
    </row>
    <row r="1130" spans="1:41" ht="19.5" customHeight="1">
      <c r="A1130" s="742" t="s">
        <v>1344</v>
      </c>
      <c r="B1130" t="str">
        <f t="shared" ref="B1130:B1154" si="1779">+CONCATENATE(A1130,"*",AH1130)</f>
        <v>792412*1</v>
      </c>
      <c r="D1130" s="42" t="s">
        <v>1704</v>
      </c>
      <c r="E1130" s="187"/>
      <c r="F1130" s="405"/>
      <c r="G1130" s="226">
        <v>50</v>
      </c>
      <c r="H1130" s="304"/>
      <c r="I1130" s="406" t="s">
        <v>2293</v>
      </c>
      <c r="J1130" s="406"/>
      <c r="K1130" s="540" t="s">
        <v>2936</v>
      </c>
      <c r="L1130" s="63" t="s">
        <v>2618</v>
      </c>
      <c r="M1130" s="16"/>
      <c r="N1130" s="38"/>
      <c r="O1130" s="38" t="s">
        <v>2071</v>
      </c>
      <c r="P1130" s="38">
        <v>40</v>
      </c>
      <c r="Q1130" s="38">
        <v>40</v>
      </c>
      <c r="R1130" t="str">
        <f>CONCATENATE(Tableau1[[#This Row],[LONGUEUR UNITE]],"X",Tableau1[[#This Row],[LARGEUR UNITE]])</f>
        <v>40X40</v>
      </c>
      <c r="S1130" s="16" t="s">
        <v>2278</v>
      </c>
      <c r="T1130" s="16"/>
      <c r="U1130" t="s">
        <v>2231</v>
      </c>
      <c r="V1130" s="38" t="s">
        <v>2236</v>
      </c>
      <c r="W1130" s="45" t="s">
        <v>2592</v>
      </c>
      <c r="X1130" s="45"/>
      <c r="Y1130" s="26" t="s">
        <v>2294</v>
      </c>
      <c r="Z1130" s="18">
        <v>10</v>
      </c>
      <c r="AA1130" s="92">
        <v>500</v>
      </c>
      <c r="AB1130" s="271">
        <v>6</v>
      </c>
      <c r="AC1130" s="271">
        <v>8</v>
      </c>
      <c r="AD1130" s="271">
        <v>48</v>
      </c>
      <c r="AE1130" s="278">
        <f t="shared" ref="AE1130:AE1154" si="1780">AF1130/Z1130</f>
        <v>22.7197</v>
      </c>
      <c r="AF1130" s="984">
        <v>227.197</v>
      </c>
      <c r="AG1130" s="278">
        <f t="shared" ref="AG1130:AG1157" si="1781">AF1130/AA1130*1000</f>
        <v>454.39400000000001</v>
      </c>
      <c r="AH1130" s="404">
        <v>1</v>
      </c>
      <c r="AI1130" s="404">
        <f t="shared" ref="AI1130:AI1157" si="1782">AH1130/AD1130</f>
        <v>2.0833333333333332E-2</v>
      </c>
      <c r="AJ1130" s="727">
        <v>0.70884600000000009</v>
      </c>
      <c r="AK1130" s="88">
        <f t="shared" ref="AK1130:AK1157" si="1783">AL1130/Z1130</f>
        <v>6.6149315337999983</v>
      </c>
      <c r="AL1130" s="88">
        <f t="shared" ref="AL1130:AL1157" si="1784">AF1130-(AF1130*AJ1130)</f>
        <v>66.14931533799998</v>
      </c>
      <c r="AM1130" s="88">
        <f t="shared" ref="AM1130:AM1157" si="1785">AL1130/AA1130*1000</f>
        <v>132.29863067599996</v>
      </c>
      <c r="AN1130" t="s">
        <v>2826</v>
      </c>
      <c r="AO1130" s="88" t="s">
        <v>2745</v>
      </c>
    </row>
    <row r="1131" spans="1:41" ht="19.5" customHeight="1">
      <c r="A1131" s="742" t="s">
        <v>1344</v>
      </c>
      <c r="B1131" t="str">
        <f t="shared" ref="B1131" si="1786">+CONCATENATE(A1131,"*",AH1131)</f>
        <v>792412*48</v>
      </c>
      <c r="D1131" s="42" t="s">
        <v>1704</v>
      </c>
      <c r="E1131" s="187"/>
      <c r="F1131" s="405"/>
      <c r="G1131" s="226">
        <v>50</v>
      </c>
      <c r="H1131" s="304"/>
      <c r="I1131" s="406" t="s">
        <v>2293</v>
      </c>
      <c r="J1131" s="406"/>
      <c r="K1131" s="540" t="s">
        <v>2936</v>
      </c>
      <c r="L1131" s="63" t="s">
        <v>2618</v>
      </c>
      <c r="M1131" s="16"/>
      <c r="N1131" s="38"/>
      <c r="O1131" s="38" t="s">
        <v>2071</v>
      </c>
      <c r="P1131" s="38">
        <v>40</v>
      </c>
      <c r="Q1131" s="38">
        <v>40</v>
      </c>
      <c r="R1131" t="str">
        <f>CONCATENATE(Tableau1[[#This Row],[LONGUEUR UNITE]],"X",Tableau1[[#This Row],[LARGEUR UNITE]])</f>
        <v>40X40</v>
      </c>
      <c r="S1131" s="16" t="s">
        <v>2278</v>
      </c>
      <c r="T1131" s="16"/>
      <c r="U1131" t="s">
        <v>2231</v>
      </c>
      <c r="V1131" s="38" t="s">
        <v>2236</v>
      </c>
      <c r="W1131" s="45" t="s">
        <v>2592</v>
      </c>
      <c r="X1131" s="45"/>
      <c r="Y1131" s="26" t="s">
        <v>2294</v>
      </c>
      <c r="Z1131" s="18">
        <v>10</v>
      </c>
      <c r="AA1131" s="92">
        <v>500</v>
      </c>
      <c r="AB1131" s="271">
        <v>6</v>
      </c>
      <c r="AC1131" s="271">
        <v>8</v>
      </c>
      <c r="AD1131" s="271">
        <v>48</v>
      </c>
      <c r="AE1131" s="278">
        <f t="shared" ref="AE1131" si="1787">AF1131/Z1131</f>
        <v>22.7197</v>
      </c>
      <c r="AF1131" s="984">
        <v>227.197</v>
      </c>
      <c r="AG1131" s="278">
        <f t="shared" si="1781"/>
        <v>454.39400000000001</v>
      </c>
      <c r="AH1131" s="404">
        <v>48</v>
      </c>
      <c r="AI1131" s="404">
        <f t="shared" si="1782"/>
        <v>1</v>
      </c>
      <c r="AJ1131" s="727">
        <v>0.73517399999999999</v>
      </c>
      <c r="AK1131" s="88">
        <f t="shared" si="1783"/>
        <v>6.0167672721999992</v>
      </c>
      <c r="AL1131" s="88">
        <f t="shared" si="1784"/>
        <v>60.167672721999992</v>
      </c>
      <c r="AM1131" s="88">
        <f t="shared" si="1785"/>
        <v>120.33534544399998</v>
      </c>
      <c r="AN1131" t="s">
        <v>2826</v>
      </c>
      <c r="AO1131" s="88" t="s">
        <v>2745</v>
      </c>
    </row>
    <row r="1132" spans="1:41" ht="19.5" customHeight="1">
      <c r="A1132" s="742" t="s">
        <v>1344</v>
      </c>
      <c r="B1132" t="str">
        <f t="shared" ref="B1132" si="1788">+CONCATENATE(A1132,"*",AH1132)</f>
        <v>792412*144</v>
      </c>
      <c r="D1132" s="42" t="s">
        <v>1704</v>
      </c>
      <c r="E1132" s="187"/>
      <c r="F1132" s="405"/>
      <c r="G1132" s="226">
        <v>50</v>
      </c>
      <c r="H1132" s="304"/>
      <c r="I1132" s="406" t="s">
        <v>2293</v>
      </c>
      <c r="J1132" s="406"/>
      <c r="K1132" s="540" t="s">
        <v>2936</v>
      </c>
      <c r="L1132" s="63" t="s">
        <v>2618</v>
      </c>
      <c r="M1132" s="16"/>
      <c r="N1132" s="38"/>
      <c r="O1132" s="38" t="s">
        <v>2071</v>
      </c>
      <c r="P1132" s="38">
        <v>40</v>
      </c>
      <c r="Q1132" s="38">
        <v>40</v>
      </c>
      <c r="R1132" t="str">
        <f>CONCATENATE(Tableau1[[#This Row],[LONGUEUR UNITE]],"X",Tableau1[[#This Row],[LARGEUR UNITE]])</f>
        <v>40X40</v>
      </c>
      <c r="S1132" s="16" t="s">
        <v>2278</v>
      </c>
      <c r="T1132" s="16"/>
      <c r="U1132" t="s">
        <v>2231</v>
      </c>
      <c r="V1132" s="38" t="s">
        <v>2236</v>
      </c>
      <c r="W1132" s="45" t="s">
        <v>2592</v>
      </c>
      <c r="X1132" s="45"/>
      <c r="Y1132" s="26" t="s">
        <v>2294</v>
      </c>
      <c r="Z1132" s="18">
        <v>10</v>
      </c>
      <c r="AA1132" s="92">
        <v>500</v>
      </c>
      <c r="AB1132" s="271">
        <v>6</v>
      </c>
      <c r="AC1132" s="271">
        <v>8</v>
      </c>
      <c r="AD1132" s="271">
        <v>48</v>
      </c>
      <c r="AE1132" s="278">
        <f t="shared" ref="AE1132" si="1789">AF1132/Z1132</f>
        <v>22.7197</v>
      </c>
      <c r="AF1132" s="984">
        <v>227.197</v>
      </c>
      <c r="AG1132" s="278">
        <f t="shared" si="1781"/>
        <v>454.39400000000001</v>
      </c>
      <c r="AH1132" s="404">
        <v>144</v>
      </c>
      <c r="AI1132" s="404">
        <f t="shared" si="1782"/>
        <v>3</v>
      </c>
      <c r="AJ1132" s="727">
        <v>0.75371300000000008</v>
      </c>
      <c r="AK1132" s="88">
        <f t="shared" si="1783"/>
        <v>5.5955667538999991</v>
      </c>
      <c r="AL1132" s="88">
        <f t="shared" si="1784"/>
        <v>55.95566753899999</v>
      </c>
      <c r="AM1132" s="88">
        <f t="shared" si="1785"/>
        <v>111.91133507799998</v>
      </c>
      <c r="AN1132" t="s">
        <v>2826</v>
      </c>
      <c r="AO1132" s="88" t="s">
        <v>2745</v>
      </c>
    </row>
    <row r="1133" spans="1:41" ht="19.5" customHeight="1">
      <c r="A1133" s="742" t="s">
        <v>1344</v>
      </c>
      <c r="B1133" t="str">
        <f t="shared" ref="B1133" si="1790">+CONCATENATE(A1133,"*",AH1133)</f>
        <v>792412*288</v>
      </c>
      <c r="D1133" s="42" t="s">
        <v>1704</v>
      </c>
      <c r="E1133" s="187"/>
      <c r="F1133" s="405"/>
      <c r="G1133" s="226">
        <v>50</v>
      </c>
      <c r="H1133" s="304"/>
      <c r="I1133" s="406" t="s">
        <v>2293</v>
      </c>
      <c r="J1133" s="406"/>
      <c r="K1133" s="540" t="s">
        <v>2936</v>
      </c>
      <c r="L1133" s="63" t="s">
        <v>2618</v>
      </c>
      <c r="M1133" s="16"/>
      <c r="N1133" s="38"/>
      <c r="O1133" s="38" t="s">
        <v>2071</v>
      </c>
      <c r="P1133" s="38">
        <v>40</v>
      </c>
      <c r="Q1133" s="38">
        <v>40</v>
      </c>
      <c r="R1133" t="str">
        <f>CONCATENATE(Tableau1[[#This Row],[LONGUEUR UNITE]],"X",Tableau1[[#This Row],[LARGEUR UNITE]])</f>
        <v>40X40</v>
      </c>
      <c r="S1133" s="16" t="s">
        <v>2278</v>
      </c>
      <c r="T1133" s="16"/>
      <c r="U1133" t="s">
        <v>2231</v>
      </c>
      <c r="V1133" s="38" t="s">
        <v>2236</v>
      </c>
      <c r="W1133" s="45" t="s">
        <v>2592</v>
      </c>
      <c r="X1133" s="45"/>
      <c r="Y1133" s="26" t="s">
        <v>2294</v>
      </c>
      <c r="Z1133" s="18">
        <v>10</v>
      </c>
      <c r="AA1133" s="92">
        <v>500</v>
      </c>
      <c r="AB1133" s="271">
        <v>6</v>
      </c>
      <c r="AC1133" s="271">
        <v>8</v>
      </c>
      <c r="AD1133" s="271">
        <v>48</v>
      </c>
      <c r="AE1133" s="278">
        <f t="shared" ref="AE1133" si="1791">AF1133/Z1133</f>
        <v>22.7197</v>
      </c>
      <c r="AF1133" s="984">
        <v>227.197</v>
      </c>
      <c r="AG1133" s="278">
        <f t="shared" si="1781"/>
        <v>454.39400000000001</v>
      </c>
      <c r="AH1133" s="404">
        <v>288</v>
      </c>
      <c r="AI1133" s="404">
        <f t="shared" si="1782"/>
        <v>6</v>
      </c>
      <c r="AJ1133" s="727">
        <v>0.75636099999999995</v>
      </c>
      <c r="AK1133" s="88">
        <f t="shared" si="1783"/>
        <v>5.5354049883000016</v>
      </c>
      <c r="AL1133" s="88">
        <f t="shared" si="1784"/>
        <v>55.354049883000016</v>
      </c>
      <c r="AM1133" s="88">
        <f t="shared" si="1785"/>
        <v>110.70809976600003</v>
      </c>
      <c r="AN1133" t="s">
        <v>2826</v>
      </c>
      <c r="AO1133" s="88" t="s">
        <v>2745</v>
      </c>
    </row>
    <row r="1134" spans="1:41" ht="19.5" customHeight="1">
      <c r="A1134" s="742" t="s">
        <v>636</v>
      </c>
      <c r="B1134" t="str">
        <f t="shared" si="1779"/>
        <v>792270*1</v>
      </c>
      <c r="D1134" s="42" t="s">
        <v>1137</v>
      </c>
      <c r="E1134" s="187"/>
      <c r="F1134" s="405"/>
      <c r="G1134" s="226">
        <v>50</v>
      </c>
      <c r="H1134" s="304"/>
      <c r="I1134" s="406"/>
      <c r="J1134" s="406"/>
      <c r="K1134" s="540" t="s">
        <v>2936</v>
      </c>
      <c r="L1134" s="63" t="s">
        <v>2618</v>
      </c>
      <c r="M1134" s="16"/>
      <c r="N1134" s="38"/>
      <c r="O1134" s="38" t="s">
        <v>2071</v>
      </c>
      <c r="P1134" s="38">
        <v>40</v>
      </c>
      <c r="Q1134" s="38">
        <v>40</v>
      </c>
      <c r="R1134" t="str">
        <f>CONCATENATE(Tableau1[[#This Row],[LONGUEUR UNITE]],"X",Tableau1[[#This Row],[LARGEUR UNITE]])</f>
        <v>40X40</v>
      </c>
      <c r="S1134" s="16" t="s">
        <v>2278</v>
      </c>
      <c r="T1134" s="16"/>
      <c r="U1134" t="s">
        <v>2231</v>
      </c>
      <c r="V1134" s="38" t="s">
        <v>2076</v>
      </c>
      <c r="W1134" s="45" t="s">
        <v>2592</v>
      </c>
      <c r="X1134" s="45"/>
      <c r="Y1134" s="26" t="s">
        <v>2295</v>
      </c>
      <c r="Z1134" s="18">
        <v>10</v>
      </c>
      <c r="AA1134" s="92">
        <v>500</v>
      </c>
      <c r="AB1134" s="271">
        <v>6</v>
      </c>
      <c r="AC1134" s="271">
        <v>8</v>
      </c>
      <c r="AD1134" s="271">
        <v>48</v>
      </c>
      <c r="AE1134" s="278">
        <f t="shared" si="1780"/>
        <v>22.7197</v>
      </c>
      <c r="AF1134" s="984">
        <v>227.197</v>
      </c>
      <c r="AG1134" s="278">
        <f t="shared" si="1781"/>
        <v>454.39400000000001</v>
      </c>
      <c r="AH1134" s="404">
        <v>1</v>
      </c>
      <c r="AI1134" s="404">
        <f t="shared" si="1782"/>
        <v>2.0833333333333332E-2</v>
      </c>
      <c r="AJ1134" s="727">
        <v>0.70884600000000009</v>
      </c>
      <c r="AK1134" s="88">
        <f t="shared" si="1783"/>
        <v>6.6149315337999983</v>
      </c>
      <c r="AL1134" s="88">
        <f t="shared" si="1784"/>
        <v>66.14931533799998</v>
      </c>
      <c r="AM1134" s="88">
        <f t="shared" si="1785"/>
        <v>132.29863067599996</v>
      </c>
      <c r="AN1134" t="s">
        <v>2826</v>
      </c>
      <c r="AO1134" s="88" t="s">
        <v>2745</v>
      </c>
    </row>
    <row r="1135" spans="1:41" ht="19.5" customHeight="1">
      <c r="A1135" s="742" t="s">
        <v>636</v>
      </c>
      <c r="B1135" t="str">
        <f t="shared" ref="B1135" si="1792">+CONCATENATE(A1135,"*",AH1135)</f>
        <v>792270*48</v>
      </c>
      <c r="D1135" s="42" t="s">
        <v>1137</v>
      </c>
      <c r="E1135" s="187"/>
      <c r="F1135" s="405"/>
      <c r="G1135" s="226">
        <v>50</v>
      </c>
      <c r="H1135" s="304"/>
      <c r="I1135" s="406"/>
      <c r="J1135" s="406"/>
      <c r="K1135" s="540" t="s">
        <v>2936</v>
      </c>
      <c r="L1135" s="63" t="s">
        <v>2618</v>
      </c>
      <c r="M1135" s="16"/>
      <c r="N1135" s="38"/>
      <c r="O1135" s="38" t="s">
        <v>2071</v>
      </c>
      <c r="P1135" s="38">
        <v>40</v>
      </c>
      <c r="Q1135" s="38">
        <v>40</v>
      </c>
      <c r="R1135" t="str">
        <f>CONCATENATE(Tableau1[[#This Row],[LONGUEUR UNITE]],"X",Tableau1[[#This Row],[LARGEUR UNITE]])</f>
        <v>40X40</v>
      </c>
      <c r="S1135" s="16" t="s">
        <v>2278</v>
      </c>
      <c r="T1135" s="16"/>
      <c r="U1135" t="s">
        <v>2231</v>
      </c>
      <c r="V1135" s="38" t="s">
        <v>2076</v>
      </c>
      <c r="W1135" s="45" t="s">
        <v>2592</v>
      </c>
      <c r="X1135" s="45"/>
      <c r="Y1135" s="26" t="s">
        <v>2295</v>
      </c>
      <c r="Z1135" s="18">
        <v>10</v>
      </c>
      <c r="AA1135" s="92">
        <v>500</v>
      </c>
      <c r="AB1135" s="271">
        <v>6</v>
      </c>
      <c r="AC1135" s="271">
        <v>8</v>
      </c>
      <c r="AD1135" s="271">
        <v>48</v>
      </c>
      <c r="AE1135" s="278">
        <f t="shared" ref="AE1135" si="1793">AF1135/Z1135</f>
        <v>22.7197</v>
      </c>
      <c r="AF1135" s="984">
        <v>227.197</v>
      </c>
      <c r="AG1135" s="278">
        <f t="shared" si="1781"/>
        <v>454.39400000000001</v>
      </c>
      <c r="AH1135" s="404">
        <v>48</v>
      </c>
      <c r="AI1135" s="404">
        <f t="shared" si="1782"/>
        <v>1</v>
      </c>
      <c r="AJ1135" s="727">
        <v>0.73517399999999999</v>
      </c>
      <c r="AK1135" s="88">
        <f t="shared" si="1783"/>
        <v>6.0167672721999992</v>
      </c>
      <c r="AL1135" s="88">
        <f t="shared" si="1784"/>
        <v>60.167672721999992</v>
      </c>
      <c r="AM1135" s="88">
        <f t="shared" si="1785"/>
        <v>120.33534544399998</v>
      </c>
      <c r="AN1135" t="s">
        <v>2826</v>
      </c>
      <c r="AO1135" s="88" t="s">
        <v>2745</v>
      </c>
    </row>
    <row r="1136" spans="1:41" ht="19.5" customHeight="1">
      <c r="A1136" s="742" t="s">
        <v>636</v>
      </c>
      <c r="B1136" t="str">
        <f t="shared" ref="B1136" si="1794">+CONCATENATE(A1136,"*",AH1136)</f>
        <v>792270*144</v>
      </c>
      <c r="D1136" s="42" t="s">
        <v>1137</v>
      </c>
      <c r="E1136" s="187"/>
      <c r="F1136" s="405"/>
      <c r="G1136" s="226">
        <v>50</v>
      </c>
      <c r="H1136" s="304"/>
      <c r="I1136" s="406"/>
      <c r="J1136" s="406"/>
      <c r="K1136" s="540" t="s">
        <v>2936</v>
      </c>
      <c r="L1136" s="63" t="s">
        <v>2618</v>
      </c>
      <c r="M1136" s="16"/>
      <c r="N1136" s="38"/>
      <c r="O1136" s="38" t="s">
        <v>2071</v>
      </c>
      <c r="P1136" s="38">
        <v>40</v>
      </c>
      <c r="Q1136" s="38">
        <v>40</v>
      </c>
      <c r="R1136" t="str">
        <f>CONCATENATE(Tableau1[[#This Row],[LONGUEUR UNITE]],"X",Tableau1[[#This Row],[LARGEUR UNITE]])</f>
        <v>40X40</v>
      </c>
      <c r="S1136" s="16" t="s">
        <v>2278</v>
      </c>
      <c r="T1136" s="16"/>
      <c r="U1136" t="s">
        <v>2231</v>
      </c>
      <c r="V1136" s="38" t="s">
        <v>2076</v>
      </c>
      <c r="W1136" s="45" t="s">
        <v>2592</v>
      </c>
      <c r="X1136" s="45"/>
      <c r="Y1136" s="26" t="s">
        <v>2295</v>
      </c>
      <c r="Z1136" s="18">
        <v>10</v>
      </c>
      <c r="AA1136" s="92">
        <v>500</v>
      </c>
      <c r="AB1136" s="271">
        <v>6</v>
      </c>
      <c r="AC1136" s="271">
        <v>8</v>
      </c>
      <c r="AD1136" s="271">
        <v>48</v>
      </c>
      <c r="AE1136" s="278">
        <f t="shared" ref="AE1136" si="1795">AF1136/Z1136</f>
        <v>22.7197</v>
      </c>
      <c r="AF1136" s="984">
        <v>227.197</v>
      </c>
      <c r="AG1136" s="278">
        <f t="shared" si="1781"/>
        <v>454.39400000000001</v>
      </c>
      <c r="AH1136" s="404">
        <v>144</v>
      </c>
      <c r="AI1136" s="404">
        <f t="shared" si="1782"/>
        <v>3</v>
      </c>
      <c r="AJ1136" s="727">
        <v>0.75371300000000008</v>
      </c>
      <c r="AK1136" s="88">
        <f t="shared" si="1783"/>
        <v>5.5955667538999991</v>
      </c>
      <c r="AL1136" s="88">
        <f t="shared" si="1784"/>
        <v>55.95566753899999</v>
      </c>
      <c r="AM1136" s="88">
        <f t="shared" si="1785"/>
        <v>111.91133507799998</v>
      </c>
      <c r="AN1136" t="s">
        <v>2826</v>
      </c>
      <c r="AO1136" s="88" t="s">
        <v>2745</v>
      </c>
    </row>
    <row r="1137" spans="1:41" ht="19.5" customHeight="1">
      <c r="A1137" s="742" t="s">
        <v>636</v>
      </c>
      <c r="B1137" t="str">
        <f t="shared" ref="B1137" si="1796">+CONCATENATE(A1137,"*",AH1137)</f>
        <v>792270*288</v>
      </c>
      <c r="D1137" s="42" t="s">
        <v>1137</v>
      </c>
      <c r="E1137" s="187"/>
      <c r="F1137" s="405"/>
      <c r="G1137" s="226">
        <v>50</v>
      </c>
      <c r="H1137" s="304"/>
      <c r="I1137" s="406"/>
      <c r="J1137" s="406"/>
      <c r="K1137" s="540" t="s">
        <v>2936</v>
      </c>
      <c r="L1137" s="63" t="s">
        <v>2618</v>
      </c>
      <c r="M1137" s="16"/>
      <c r="N1137" s="38"/>
      <c r="O1137" s="38" t="s">
        <v>2071</v>
      </c>
      <c r="P1137" s="38">
        <v>40</v>
      </c>
      <c r="Q1137" s="38">
        <v>40</v>
      </c>
      <c r="R1137" t="str">
        <f>CONCATENATE(Tableau1[[#This Row],[LONGUEUR UNITE]],"X",Tableau1[[#This Row],[LARGEUR UNITE]])</f>
        <v>40X40</v>
      </c>
      <c r="S1137" s="16" t="s">
        <v>2278</v>
      </c>
      <c r="T1137" s="16"/>
      <c r="U1137" t="s">
        <v>2231</v>
      </c>
      <c r="V1137" s="38" t="s">
        <v>2076</v>
      </c>
      <c r="W1137" s="45" t="s">
        <v>2592</v>
      </c>
      <c r="X1137" s="45"/>
      <c r="Y1137" s="26" t="s">
        <v>2295</v>
      </c>
      <c r="Z1137" s="18">
        <v>10</v>
      </c>
      <c r="AA1137" s="92">
        <v>500</v>
      </c>
      <c r="AB1137" s="271">
        <v>6</v>
      </c>
      <c r="AC1137" s="271">
        <v>8</v>
      </c>
      <c r="AD1137" s="271">
        <v>48</v>
      </c>
      <c r="AE1137" s="278">
        <f t="shared" ref="AE1137" si="1797">AF1137/Z1137</f>
        <v>22.7197</v>
      </c>
      <c r="AF1137" s="984">
        <v>227.197</v>
      </c>
      <c r="AG1137" s="278">
        <f t="shared" si="1781"/>
        <v>454.39400000000001</v>
      </c>
      <c r="AH1137" s="404">
        <v>288</v>
      </c>
      <c r="AI1137" s="404">
        <f t="shared" si="1782"/>
        <v>6</v>
      </c>
      <c r="AJ1137" s="727">
        <v>0.75636099999999995</v>
      </c>
      <c r="AK1137" s="88">
        <f t="shared" si="1783"/>
        <v>5.5354049883000016</v>
      </c>
      <c r="AL1137" s="88">
        <f t="shared" si="1784"/>
        <v>55.354049883000016</v>
      </c>
      <c r="AM1137" s="88">
        <f t="shared" si="1785"/>
        <v>110.70809976600003</v>
      </c>
      <c r="AN1137" t="s">
        <v>2826</v>
      </c>
      <c r="AO1137" s="88" t="s">
        <v>2745</v>
      </c>
    </row>
    <row r="1138" spans="1:41" ht="19.5" customHeight="1">
      <c r="A1138" s="742" t="s">
        <v>637</v>
      </c>
      <c r="B1138" t="str">
        <f t="shared" si="1779"/>
        <v>792280*1</v>
      </c>
      <c r="D1138" s="42" t="s">
        <v>1138</v>
      </c>
      <c r="E1138" s="187"/>
      <c r="F1138" s="405"/>
      <c r="G1138" s="226">
        <v>50</v>
      </c>
      <c r="H1138" s="304"/>
      <c r="I1138" s="406"/>
      <c r="J1138" s="406"/>
      <c r="K1138" s="540" t="s">
        <v>2936</v>
      </c>
      <c r="L1138" s="63" t="s">
        <v>2618</v>
      </c>
      <c r="M1138" s="16"/>
      <c r="N1138" s="38"/>
      <c r="O1138" s="38" t="s">
        <v>2071</v>
      </c>
      <c r="P1138" s="38">
        <v>40</v>
      </c>
      <c r="Q1138" s="38">
        <v>40</v>
      </c>
      <c r="R1138" t="str">
        <f>CONCATENATE(Tableau1[[#This Row],[LONGUEUR UNITE]],"X",Tableau1[[#This Row],[LARGEUR UNITE]])</f>
        <v>40X40</v>
      </c>
      <c r="S1138" s="16" t="s">
        <v>2278</v>
      </c>
      <c r="T1138" s="16"/>
      <c r="U1138" t="s">
        <v>2231</v>
      </c>
      <c r="V1138" s="38" t="s">
        <v>2078</v>
      </c>
      <c r="W1138" s="45" t="s">
        <v>2592</v>
      </c>
      <c r="X1138" s="45"/>
      <c r="Y1138" s="26" t="s">
        <v>2296</v>
      </c>
      <c r="Z1138" s="18">
        <v>10</v>
      </c>
      <c r="AA1138" s="92">
        <v>500</v>
      </c>
      <c r="AB1138" s="271">
        <v>6</v>
      </c>
      <c r="AC1138" s="271">
        <v>8</v>
      </c>
      <c r="AD1138" s="271">
        <v>48</v>
      </c>
      <c r="AE1138" s="278">
        <f t="shared" si="1780"/>
        <v>22.7197</v>
      </c>
      <c r="AF1138" s="984">
        <v>227.197</v>
      </c>
      <c r="AG1138" s="278">
        <f t="shared" si="1781"/>
        <v>454.39400000000001</v>
      </c>
      <c r="AH1138" s="404">
        <v>1</v>
      </c>
      <c r="AI1138" s="404">
        <f t="shared" si="1782"/>
        <v>2.0833333333333332E-2</v>
      </c>
      <c r="AJ1138" s="727">
        <v>0.70884600000000009</v>
      </c>
      <c r="AK1138" s="88">
        <f t="shared" si="1783"/>
        <v>6.6149315337999983</v>
      </c>
      <c r="AL1138" s="88">
        <f t="shared" si="1784"/>
        <v>66.14931533799998</v>
      </c>
      <c r="AM1138" s="88">
        <f t="shared" si="1785"/>
        <v>132.29863067599996</v>
      </c>
      <c r="AN1138" t="s">
        <v>2826</v>
      </c>
      <c r="AO1138" s="88" t="s">
        <v>2745</v>
      </c>
    </row>
    <row r="1139" spans="1:41" ht="19.5" customHeight="1">
      <c r="A1139" s="742" t="s">
        <v>637</v>
      </c>
      <c r="B1139" t="str">
        <f t="shared" ref="B1139" si="1798">+CONCATENATE(A1139,"*",AH1139)</f>
        <v>792280*48</v>
      </c>
      <c r="D1139" s="42" t="s">
        <v>1138</v>
      </c>
      <c r="E1139" s="187"/>
      <c r="F1139" s="405"/>
      <c r="G1139" s="226">
        <v>50</v>
      </c>
      <c r="H1139" s="304"/>
      <c r="I1139" s="406"/>
      <c r="J1139" s="406"/>
      <c r="K1139" s="540" t="s">
        <v>2936</v>
      </c>
      <c r="L1139" s="63" t="s">
        <v>2618</v>
      </c>
      <c r="M1139" s="16"/>
      <c r="N1139" s="38"/>
      <c r="O1139" s="38" t="s">
        <v>2071</v>
      </c>
      <c r="P1139" s="38">
        <v>40</v>
      </c>
      <c r="Q1139" s="38">
        <v>40</v>
      </c>
      <c r="R1139" t="str">
        <f>CONCATENATE(Tableau1[[#This Row],[LONGUEUR UNITE]],"X",Tableau1[[#This Row],[LARGEUR UNITE]])</f>
        <v>40X40</v>
      </c>
      <c r="S1139" s="16" t="s">
        <v>2278</v>
      </c>
      <c r="T1139" s="16"/>
      <c r="U1139" t="s">
        <v>2231</v>
      </c>
      <c r="V1139" s="38" t="s">
        <v>2078</v>
      </c>
      <c r="W1139" s="45" t="s">
        <v>2592</v>
      </c>
      <c r="X1139" s="45"/>
      <c r="Y1139" s="26" t="s">
        <v>2296</v>
      </c>
      <c r="Z1139" s="18">
        <v>10</v>
      </c>
      <c r="AA1139" s="92">
        <v>500</v>
      </c>
      <c r="AB1139" s="271">
        <v>6</v>
      </c>
      <c r="AC1139" s="271">
        <v>8</v>
      </c>
      <c r="AD1139" s="271">
        <v>48</v>
      </c>
      <c r="AE1139" s="278">
        <f t="shared" ref="AE1139" si="1799">AF1139/Z1139</f>
        <v>22.7197</v>
      </c>
      <c r="AF1139" s="984">
        <v>227.197</v>
      </c>
      <c r="AG1139" s="278">
        <f t="shared" si="1781"/>
        <v>454.39400000000001</v>
      </c>
      <c r="AH1139" s="404">
        <v>48</v>
      </c>
      <c r="AI1139" s="404">
        <f t="shared" si="1782"/>
        <v>1</v>
      </c>
      <c r="AJ1139" s="727">
        <v>0.73517399999999999</v>
      </c>
      <c r="AK1139" s="88">
        <f t="shared" si="1783"/>
        <v>6.0167672721999992</v>
      </c>
      <c r="AL1139" s="88">
        <f t="shared" si="1784"/>
        <v>60.167672721999992</v>
      </c>
      <c r="AM1139" s="88">
        <f t="shared" si="1785"/>
        <v>120.33534544399998</v>
      </c>
      <c r="AN1139" t="s">
        <v>2826</v>
      </c>
      <c r="AO1139" s="88" t="s">
        <v>2745</v>
      </c>
    </row>
    <row r="1140" spans="1:41" ht="19.5" customHeight="1">
      <c r="A1140" s="742" t="s">
        <v>637</v>
      </c>
      <c r="B1140" t="str">
        <f t="shared" ref="B1140" si="1800">+CONCATENATE(A1140,"*",AH1140)</f>
        <v>792280*144</v>
      </c>
      <c r="D1140" s="42" t="s">
        <v>1138</v>
      </c>
      <c r="E1140" s="187"/>
      <c r="F1140" s="405"/>
      <c r="G1140" s="226">
        <v>50</v>
      </c>
      <c r="H1140" s="304"/>
      <c r="I1140" s="406"/>
      <c r="J1140" s="406"/>
      <c r="K1140" s="540" t="s">
        <v>2936</v>
      </c>
      <c r="L1140" s="63" t="s">
        <v>2618</v>
      </c>
      <c r="M1140" s="16"/>
      <c r="N1140" s="38"/>
      <c r="O1140" s="38" t="s">
        <v>2071</v>
      </c>
      <c r="P1140" s="38">
        <v>40</v>
      </c>
      <c r="Q1140" s="38">
        <v>40</v>
      </c>
      <c r="R1140" t="str">
        <f>CONCATENATE(Tableau1[[#This Row],[LONGUEUR UNITE]],"X",Tableau1[[#This Row],[LARGEUR UNITE]])</f>
        <v>40X40</v>
      </c>
      <c r="S1140" s="16" t="s">
        <v>2278</v>
      </c>
      <c r="T1140" s="16"/>
      <c r="U1140" t="s">
        <v>2231</v>
      </c>
      <c r="V1140" s="38" t="s">
        <v>2078</v>
      </c>
      <c r="W1140" s="45" t="s">
        <v>2592</v>
      </c>
      <c r="X1140" s="45"/>
      <c r="Y1140" s="26" t="s">
        <v>2296</v>
      </c>
      <c r="Z1140" s="18">
        <v>10</v>
      </c>
      <c r="AA1140" s="92">
        <v>500</v>
      </c>
      <c r="AB1140" s="271">
        <v>6</v>
      </c>
      <c r="AC1140" s="271">
        <v>8</v>
      </c>
      <c r="AD1140" s="271">
        <v>48</v>
      </c>
      <c r="AE1140" s="278">
        <f t="shared" ref="AE1140" si="1801">AF1140/Z1140</f>
        <v>22.7197</v>
      </c>
      <c r="AF1140" s="984">
        <v>227.197</v>
      </c>
      <c r="AG1140" s="278">
        <f t="shared" si="1781"/>
        <v>454.39400000000001</v>
      </c>
      <c r="AH1140" s="404">
        <v>144</v>
      </c>
      <c r="AI1140" s="404">
        <f t="shared" si="1782"/>
        <v>3</v>
      </c>
      <c r="AJ1140" s="727">
        <v>0.75371300000000008</v>
      </c>
      <c r="AK1140" s="88">
        <f t="shared" si="1783"/>
        <v>5.5955667538999991</v>
      </c>
      <c r="AL1140" s="88">
        <f t="shared" si="1784"/>
        <v>55.95566753899999</v>
      </c>
      <c r="AM1140" s="88">
        <f t="shared" si="1785"/>
        <v>111.91133507799998</v>
      </c>
      <c r="AN1140" t="s">
        <v>2826</v>
      </c>
      <c r="AO1140" s="88" t="s">
        <v>2745</v>
      </c>
    </row>
    <row r="1141" spans="1:41" ht="19.5" customHeight="1">
      <c r="A1141" s="742" t="s">
        <v>637</v>
      </c>
      <c r="B1141" t="str">
        <f t="shared" ref="B1141" si="1802">+CONCATENATE(A1141,"*",AH1141)</f>
        <v>792280*288</v>
      </c>
      <c r="D1141" s="42" t="s">
        <v>1138</v>
      </c>
      <c r="E1141" s="187"/>
      <c r="F1141" s="405"/>
      <c r="G1141" s="226">
        <v>50</v>
      </c>
      <c r="H1141" s="304"/>
      <c r="I1141" s="406"/>
      <c r="J1141" s="406"/>
      <c r="K1141" s="540" t="s">
        <v>2936</v>
      </c>
      <c r="L1141" s="63" t="s">
        <v>2618</v>
      </c>
      <c r="M1141" s="16"/>
      <c r="N1141" s="38"/>
      <c r="O1141" s="38" t="s">
        <v>2071</v>
      </c>
      <c r="P1141" s="38">
        <v>40</v>
      </c>
      <c r="Q1141" s="38">
        <v>40</v>
      </c>
      <c r="R1141" t="str">
        <f>CONCATENATE(Tableau1[[#This Row],[LONGUEUR UNITE]],"X",Tableau1[[#This Row],[LARGEUR UNITE]])</f>
        <v>40X40</v>
      </c>
      <c r="S1141" s="16" t="s">
        <v>2278</v>
      </c>
      <c r="T1141" s="16"/>
      <c r="U1141" t="s">
        <v>2231</v>
      </c>
      <c r="V1141" s="38" t="s">
        <v>2078</v>
      </c>
      <c r="W1141" s="45" t="s">
        <v>2592</v>
      </c>
      <c r="X1141" s="45"/>
      <c r="Y1141" s="26" t="s">
        <v>2296</v>
      </c>
      <c r="Z1141" s="18">
        <v>10</v>
      </c>
      <c r="AA1141" s="92">
        <v>500</v>
      </c>
      <c r="AB1141" s="271">
        <v>6</v>
      </c>
      <c r="AC1141" s="271">
        <v>8</v>
      </c>
      <c r="AD1141" s="271">
        <v>48</v>
      </c>
      <c r="AE1141" s="278">
        <f t="shared" ref="AE1141" si="1803">AF1141/Z1141</f>
        <v>22.7197</v>
      </c>
      <c r="AF1141" s="984">
        <v>227.197</v>
      </c>
      <c r="AG1141" s="278">
        <f t="shared" si="1781"/>
        <v>454.39400000000001</v>
      </c>
      <c r="AH1141" s="404">
        <v>288</v>
      </c>
      <c r="AI1141" s="404">
        <f t="shared" si="1782"/>
        <v>6</v>
      </c>
      <c r="AJ1141" s="727">
        <v>0.75636099999999995</v>
      </c>
      <c r="AK1141" s="88">
        <f t="shared" si="1783"/>
        <v>5.5354049883000016</v>
      </c>
      <c r="AL1141" s="88">
        <f t="shared" si="1784"/>
        <v>55.354049883000016</v>
      </c>
      <c r="AM1141" s="88">
        <f t="shared" si="1785"/>
        <v>110.70809976600003</v>
      </c>
      <c r="AN1141" t="s">
        <v>2826</v>
      </c>
      <c r="AO1141" s="88" t="s">
        <v>2745</v>
      </c>
    </row>
    <row r="1142" spans="1:41" ht="19.5" customHeight="1">
      <c r="A1142" s="742" t="s">
        <v>633</v>
      </c>
      <c r="B1142" t="str">
        <f t="shared" si="1779"/>
        <v>792210*1</v>
      </c>
      <c r="D1142" s="42" t="s">
        <v>1134</v>
      </c>
      <c r="E1142" s="187"/>
      <c r="F1142" s="405"/>
      <c r="G1142" s="226">
        <v>50</v>
      </c>
      <c r="H1142" s="304"/>
      <c r="I1142" s="406"/>
      <c r="J1142" s="406"/>
      <c r="K1142" s="540" t="s">
        <v>2936</v>
      </c>
      <c r="L1142" s="63" t="s">
        <v>2618</v>
      </c>
      <c r="M1142" s="16"/>
      <c r="N1142" s="38"/>
      <c r="O1142" s="38" t="s">
        <v>2071</v>
      </c>
      <c r="P1142" s="38">
        <v>40</v>
      </c>
      <c r="Q1142" s="38">
        <v>40</v>
      </c>
      <c r="R1142" t="str">
        <f>CONCATENATE(Tableau1[[#This Row],[LONGUEUR UNITE]],"X",Tableau1[[#This Row],[LARGEUR UNITE]])</f>
        <v>40X40</v>
      </c>
      <c r="S1142" s="16" t="s">
        <v>2278</v>
      </c>
      <c r="T1142" s="16"/>
      <c r="U1142" t="s">
        <v>2231</v>
      </c>
      <c r="V1142" s="38" t="s">
        <v>2080</v>
      </c>
      <c r="W1142" s="45" t="s">
        <v>2592</v>
      </c>
      <c r="X1142" s="45"/>
      <c r="Y1142" s="26" t="s">
        <v>2297</v>
      </c>
      <c r="Z1142" s="18">
        <v>10</v>
      </c>
      <c r="AA1142" s="92">
        <v>500</v>
      </c>
      <c r="AB1142" s="271">
        <v>6</v>
      </c>
      <c r="AC1142" s="271">
        <v>8</v>
      </c>
      <c r="AD1142" s="271">
        <v>48</v>
      </c>
      <c r="AE1142" s="278">
        <f t="shared" si="1780"/>
        <v>22.7197</v>
      </c>
      <c r="AF1142" s="984">
        <v>227.197</v>
      </c>
      <c r="AG1142" s="278">
        <f t="shared" si="1781"/>
        <v>454.39400000000001</v>
      </c>
      <c r="AH1142" s="404">
        <v>1</v>
      </c>
      <c r="AI1142" s="404">
        <f t="shared" si="1782"/>
        <v>2.0833333333333332E-2</v>
      </c>
      <c r="AJ1142" s="727">
        <v>0.70884600000000009</v>
      </c>
      <c r="AK1142" s="88">
        <f t="shared" si="1783"/>
        <v>6.6149315337999983</v>
      </c>
      <c r="AL1142" s="88">
        <f t="shared" si="1784"/>
        <v>66.14931533799998</v>
      </c>
      <c r="AM1142" s="88">
        <f t="shared" si="1785"/>
        <v>132.29863067599996</v>
      </c>
      <c r="AN1142" t="s">
        <v>2826</v>
      </c>
      <c r="AO1142" s="88" t="s">
        <v>2745</v>
      </c>
    </row>
    <row r="1143" spans="1:41" ht="19.5" customHeight="1">
      <c r="A1143" s="742" t="s">
        <v>633</v>
      </c>
      <c r="B1143" t="str">
        <f t="shared" ref="B1143" si="1804">+CONCATENATE(A1143,"*",AH1143)</f>
        <v>792210*48</v>
      </c>
      <c r="D1143" s="42" t="s">
        <v>1134</v>
      </c>
      <c r="E1143" s="187"/>
      <c r="F1143" s="405"/>
      <c r="G1143" s="226">
        <v>50</v>
      </c>
      <c r="H1143" s="304"/>
      <c r="I1143" s="406"/>
      <c r="J1143" s="406"/>
      <c r="K1143" s="540" t="s">
        <v>2936</v>
      </c>
      <c r="L1143" s="63" t="s">
        <v>2618</v>
      </c>
      <c r="M1143" s="16"/>
      <c r="N1143" s="38"/>
      <c r="O1143" s="38" t="s">
        <v>2071</v>
      </c>
      <c r="P1143" s="38">
        <v>40</v>
      </c>
      <c r="Q1143" s="38">
        <v>40</v>
      </c>
      <c r="R1143" t="str">
        <f>CONCATENATE(Tableau1[[#This Row],[LONGUEUR UNITE]],"X",Tableau1[[#This Row],[LARGEUR UNITE]])</f>
        <v>40X40</v>
      </c>
      <c r="S1143" s="16" t="s">
        <v>2278</v>
      </c>
      <c r="T1143" s="16"/>
      <c r="U1143" t="s">
        <v>2231</v>
      </c>
      <c r="V1143" s="38" t="s">
        <v>2080</v>
      </c>
      <c r="W1143" s="45" t="s">
        <v>2592</v>
      </c>
      <c r="X1143" s="45"/>
      <c r="Y1143" s="26" t="s">
        <v>2297</v>
      </c>
      <c r="Z1143" s="18">
        <v>10</v>
      </c>
      <c r="AA1143" s="92">
        <v>500</v>
      </c>
      <c r="AB1143" s="271">
        <v>6</v>
      </c>
      <c r="AC1143" s="271">
        <v>8</v>
      </c>
      <c r="AD1143" s="271">
        <v>48</v>
      </c>
      <c r="AE1143" s="278">
        <f t="shared" ref="AE1143" si="1805">AF1143/Z1143</f>
        <v>22.7197</v>
      </c>
      <c r="AF1143" s="984">
        <v>227.197</v>
      </c>
      <c r="AG1143" s="278">
        <f t="shared" si="1781"/>
        <v>454.39400000000001</v>
      </c>
      <c r="AH1143" s="404">
        <v>48</v>
      </c>
      <c r="AI1143" s="404">
        <f t="shared" si="1782"/>
        <v>1</v>
      </c>
      <c r="AJ1143" s="727">
        <v>0.73517399999999999</v>
      </c>
      <c r="AK1143" s="88">
        <f t="shared" si="1783"/>
        <v>6.0167672721999992</v>
      </c>
      <c r="AL1143" s="88">
        <f t="shared" si="1784"/>
        <v>60.167672721999992</v>
      </c>
      <c r="AM1143" s="88">
        <f t="shared" si="1785"/>
        <v>120.33534544399998</v>
      </c>
      <c r="AN1143" t="s">
        <v>2826</v>
      </c>
      <c r="AO1143" s="88" t="s">
        <v>2745</v>
      </c>
    </row>
    <row r="1144" spans="1:41" ht="19.5" customHeight="1">
      <c r="A1144" s="742" t="s">
        <v>633</v>
      </c>
      <c r="B1144" t="str">
        <f t="shared" ref="B1144" si="1806">+CONCATENATE(A1144,"*",AH1144)</f>
        <v>792210*144</v>
      </c>
      <c r="D1144" s="42" t="s">
        <v>1134</v>
      </c>
      <c r="E1144" s="187"/>
      <c r="F1144" s="405"/>
      <c r="G1144" s="226">
        <v>50</v>
      </c>
      <c r="H1144" s="304"/>
      <c r="I1144" s="406"/>
      <c r="J1144" s="406"/>
      <c r="K1144" s="540" t="s">
        <v>2936</v>
      </c>
      <c r="L1144" s="63" t="s">
        <v>2618</v>
      </c>
      <c r="M1144" s="16"/>
      <c r="N1144" s="38"/>
      <c r="O1144" s="38" t="s">
        <v>2071</v>
      </c>
      <c r="P1144" s="38">
        <v>40</v>
      </c>
      <c r="Q1144" s="38">
        <v>40</v>
      </c>
      <c r="R1144" t="str">
        <f>CONCATENATE(Tableau1[[#This Row],[LONGUEUR UNITE]],"X",Tableau1[[#This Row],[LARGEUR UNITE]])</f>
        <v>40X40</v>
      </c>
      <c r="S1144" s="16" t="s">
        <v>2278</v>
      </c>
      <c r="T1144" s="16"/>
      <c r="U1144" t="s">
        <v>2231</v>
      </c>
      <c r="V1144" s="38" t="s">
        <v>2080</v>
      </c>
      <c r="W1144" s="45" t="s">
        <v>2592</v>
      </c>
      <c r="X1144" s="45"/>
      <c r="Y1144" s="26" t="s">
        <v>2297</v>
      </c>
      <c r="Z1144" s="18">
        <v>10</v>
      </c>
      <c r="AA1144" s="92">
        <v>500</v>
      </c>
      <c r="AB1144" s="271">
        <v>6</v>
      </c>
      <c r="AC1144" s="271">
        <v>8</v>
      </c>
      <c r="AD1144" s="271">
        <v>48</v>
      </c>
      <c r="AE1144" s="278">
        <f t="shared" ref="AE1144" si="1807">AF1144/Z1144</f>
        <v>22.7197</v>
      </c>
      <c r="AF1144" s="984">
        <v>227.197</v>
      </c>
      <c r="AG1144" s="278">
        <f t="shared" si="1781"/>
        <v>454.39400000000001</v>
      </c>
      <c r="AH1144" s="404">
        <v>144</v>
      </c>
      <c r="AI1144" s="404">
        <f t="shared" si="1782"/>
        <v>3</v>
      </c>
      <c r="AJ1144" s="727">
        <v>0.75371300000000008</v>
      </c>
      <c r="AK1144" s="88">
        <f t="shared" si="1783"/>
        <v>5.5955667538999991</v>
      </c>
      <c r="AL1144" s="88">
        <f t="shared" si="1784"/>
        <v>55.95566753899999</v>
      </c>
      <c r="AM1144" s="88">
        <f t="shared" si="1785"/>
        <v>111.91133507799998</v>
      </c>
      <c r="AN1144" t="s">
        <v>2826</v>
      </c>
      <c r="AO1144" s="88" t="s">
        <v>2745</v>
      </c>
    </row>
    <row r="1145" spans="1:41" ht="19.5" customHeight="1">
      <c r="A1145" s="742" t="s">
        <v>633</v>
      </c>
      <c r="B1145" t="str">
        <f t="shared" ref="B1145" si="1808">+CONCATENATE(A1145,"*",AH1145)</f>
        <v>792210*288</v>
      </c>
      <c r="D1145" s="42" t="s">
        <v>1134</v>
      </c>
      <c r="E1145" s="187"/>
      <c r="F1145" s="405"/>
      <c r="G1145" s="226">
        <v>50</v>
      </c>
      <c r="H1145" s="304"/>
      <c r="I1145" s="406"/>
      <c r="J1145" s="406"/>
      <c r="K1145" s="540" t="s">
        <v>2936</v>
      </c>
      <c r="L1145" s="63" t="s">
        <v>2618</v>
      </c>
      <c r="M1145" s="16"/>
      <c r="N1145" s="38"/>
      <c r="O1145" s="38" t="s">
        <v>2071</v>
      </c>
      <c r="P1145" s="38">
        <v>40</v>
      </c>
      <c r="Q1145" s="38">
        <v>40</v>
      </c>
      <c r="R1145" t="str">
        <f>CONCATENATE(Tableau1[[#This Row],[LONGUEUR UNITE]],"X",Tableau1[[#This Row],[LARGEUR UNITE]])</f>
        <v>40X40</v>
      </c>
      <c r="S1145" s="16" t="s">
        <v>2278</v>
      </c>
      <c r="T1145" s="16"/>
      <c r="U1145" t="s">
        <v>2231</v>
      </c>
      <c r="V1145" s="38" t="s">
        <v>2080</v>
      </c>
      <c r="W1145" s="45" t="s">
        <v>2592</v>
      </c>
      <c r="X1145" s="45"/>
      <c r="Y1145" s="26" t="s">
        <v>2297</v>
      </c>
      <c r="Z1145" s="18">
        <v>10</v>
      </c>
      <c r="AA1145" s="92">
        <v>500</v>
      </c>
      <c r="AB1145" s="271">
        <v>6</v>
      </c>
      <c r="AC1145" s="271">
        <v>8</v>
      </c>
      <c r="AD1145" s="271">
        <v>48</v>
      </c>
      <c r="AE1145" s="278">
        <f t="shared" ref="AE1145" si="1809">AF1145/Z1145</f>
        <v>22.7197</v>
      </c>
      <c r="AF1145" s="984">
        <v>227.197</v>
      </c>
      <c r="AG1145" s="278">
        <f t="shared" si="1781"/>
        <v>454.39400000000001</v>
      </c>
      <c r="AH1145" s="404">
        <v>288</v>
      </c>
      <c r="AI1145" s="404">
        <f t="shared" si="1782"/>
        <v>6</v>
      </c>
      <c r="AJ1145" s="727">
        <v>0.75636099999999995</v>
      </c>
      <c r="AK1145" s="88">
        <f t="shared" si="1783"/>
        <v>5.5354049883000016</v>
      </c>
      <c r="AL1145" s="88">
        <f t="shared" si="1784"/>
        <v>55.354049883000016</v>
      </c>
      <c r="AM1145" s="88">
        <f t="shared" si="1785"/>
        <v>110.70809976600003</v>
      </c>
      <c r="AN1145" t="s">
        <v>2826</v>
      </c>
      <c r="AO1145" s="88" t="s">
        <v>2745</v>
      </c>
    </row>
    <row r="1146" spans="1:41" ht="19.5" customHeight="1">
      <c r="A1146" s="758" t="s">
        <v>1345</v>
      </c>
      <c r="B1146" t="str">
        <f t="shared" si="1779"/>
        <v>792413*1</v>
      </c>
      <c r="D1146" s="42" t="s">
        <v>1705</v>
      </c>
      <c r="E1146" s="187"/>
      <c r="F1146" s="405"/>
      <c r="G1146" s="226">
        <v>50</v>
      </c>
      <c r="H1146" s="304"/>
      <c r="I1146" s="406"/>
      <c r="J1146" s="406"/>
      <c r="K1146" s="540" t="s">
        <v>2936</v>
      </c>
      <c r="L1146" s="63" t="s">
        <v>2618</v>
      </c>
      <c r="M1146" s="16"/>
      <c r="N1146" s="38"/>
      <c r="O1146" s="38" t="s">
        <v>2071</v>
      </c>
      <c r="P1146" s="38">
        <v>40</v>
      </c>
      <c r="Q1146" s="38">
        <v>40</v>
      </c>
      <c r="R1146" t="str">
        <f>CONCATENATE(Tableau1[[#This Row],[LONGUEUR UNITE]],"X",Tableau1[[#This Row],[LARGEUR UNITE]])</f>
        <v>40X40</v>
      </c>
      <c r="S1146" s="16" t="s">
        <v>2278</v>
      </c>
      <c r="T1146" s="16"/>
      <c r="U1146" t="s">
        <v>2231</v>
      </c>
      <c r="V1146" s="38" t="s">
        <v>2237</v>
      </c>
      <c r="W1146" s="45" t="s">
        <v>2592</v>
      </c>
      <c r="X1146" s="45"/>
      <c r="Y1146" s="26" t="s">
        <v>2298</v>
      </c>
      <c r="Z1146" s="18">
        <v>10</v>
      </c>
      <c r="AA1146" s="92">
        <v>500</v>
      </c>
      <c r="AB1146" s="271">
        <v>6</v>
      </c>
      <c r="AC1146" s="271">
        <v>8</v>
      </c>
      <c r="AD1146" s="271">
        <v>48</v>
      </c>
      <c r="AE1146" s="278">
        <f t="shared" si="1780"/>
        <v>22.7197</v>
      </c>
      <c r="AF1146" s="268">
        <v>227.197</v>
      </c>
      <c r="AG1146" s="278">
        <f t="shared" si="1781"/>
        <v>454.39400000000001</v>
      </c>
      <c r="AH1146" s="404">
        <v>1</v>
      </c>
      <c r="AI1146" s="404">
        <f t="shared" si="1782"/>
        <v>2.0833333333333332E-2</v>
      </c>
      <c r="AJ1146" s="727">
        <v>0.70884600000000009</v>
      </c>
      <c r="AK1146" s="88">
        <f t="shared" si="1783"/>
        <v>6.6149315337999983</v>
      </c>
      <c r="AL1146" s="88">
        <f t="shared" si="1784"/>
        <v>66.14931533799998</v>
      </c>
      <c r="AM1146" s="88">
        <f t="shared" si="1785"/>
        <v>132.29863067599996</v>
      </c>
      <c r="AN1146" t="s">
        <v>2826</v>
      </c>
      <c r="AO1146" s="88" t="s">
        <v>2745</v>
      </c>
    </row>
    <row r="1147" spans="1:41" ht="19.5" customHeight="1">
      <c r="A1147" s="758" t="s">
        <v>1345</v>
      </c>
      <c r="B1147" t="str">
        <f t="shared" ref="B1147" si="1810">+CONCATENATE(A1147,"*",AH1147)</f>
        <v>792413*48</v>
      </c>
      <c r="D1147" s="42" t="s">
        <v>1705</v>
      </c>
      <c r="E1147" s="187"/>
      <c r="F1147" s="405"/>
      <c r="G1147" s="226">
        <v>50</v>
      </c>
      <c r="H1147" s="304"/>
      <c r="I1147" s="406"/>
      <c r="J1147" s="406"/>
      <c r="K1147" s="540" t="s">
        <v>2936</v>
      </c>
      <c r="L1147" s="63" t="s">
        <v>2618</v>
      </c>
      <c r="M1147" s="16"/>
      <c r="N1147" s="38"/>
      <c r="O1147" s="38" t="s">
        <v>2071</v>
      </c>
      <c r="P1147" s="38">
        <v>40</v>
      </c>
      <c r="Q1147" s="38">
        <v>40</v>
      </c>
      <c r="R1147" t="str">
        <f>CONCATENATE(Tableau1[[#This Row],[LONGUEUR UNITE]],"X",Tableau1[[#This Row],[LARGEUR UNITE]])</f>
        <v>40X40</v>
      </c>
      <c r="S1147" s="16" t="s">
        <v>2278</v>
      </c>
      <c r="T1147" s="16"/>
      <c r="U1147" t="s">
        <v>2231</v>
      </c>
      <c r="V1147" s="38" t="s">
        <v>2237</v>
      </c>
      <c r="W1147" s="45" t="s">
        <v>2592</v>
      </c>
      <c r="X1147" s="45"/>
      <c r="Y1147" s="26" t="s">
        <v>2298</v>
      </c>
      <c r="Z1147" s="18">
        <v>10</v>
      </c>
      <c r="AA1147" s="92">
        <v>500</v>
      </c>
      <c r="AB1147" s="271">
        <v>6</v>
      </c>
      <c r="AC1147" s="271">
        <v>8</v>
      </c>
      <c r="AD1147" s="271">
        <v>48</v>
      </c>
      <c r="AE1147" s="278">
        <f t="shared" ref="AE1147" si="1811">AF1147/Z1147</f>
        <v>22.7197</v>
      </c>
      <c r="AF1147" s="268">
        <v>227.197</v>
      </c>
      <c r="AG1147" s="278">
        <f t="shared" si="1781"/>
        <v>454.39400000000001</v>
      </c>
      <c r="AH1147" s="404">
        <v>48</v>
      </c>
      <c r="AI1147" s="404">
        <f t="shared" si="1782"/>
        <v>1</v>
      </c>
      <c r="AJ1147" s="727">
        <v>0.73517399999999999</v>
      </c>
      <c r="AK1147" s="88">
        <f t="shared" si="1783"/>
        <v>6.0167672721999992</v>
      </c>
      <c r="AL1147" s="88">
        <f t="shared" si="1784"/>
        <v>60.167672721999992</v>
      </c>
      <c r="AM1147" s="88">
        <f t="shared" si="1785"/>
        <v>120.33534544399998</v>
      </c>
      <c r="AN1147" t="s">
        <v>2826</v>
      </c>
      <c r="AO1147" s="88" t="s">
        <v>2745</v>
      </c>
    </row>
    <row r="1148" spans="1:41" ht="19.5" customHeight="1">
      <c r="A1148" s="758" t="s">
        <v>1345</v>
      </c>
      <c r="B1148" t="str">
        <f t="shared" ref="B1148" si="1812">+CONCATENATE(A1148,"*",AH1148)</f>
        <v>792413*144</v>
      </c>
      <c r="D1148" s="42" t="s">
        <v>1705</v>
      </c>
      <c r="E1148" s="187"/>
      <c r="F1148" s="405"/>
      <c r="G1148" s="226">
        <v>50</v>
      </c>
      <c r="H1148" s="304"/>
      <c r="I1148" s="406"/>
      <c r="J1148" s="406"/>
      <c r="K1148" s="540" t="s">
        <v>2936</v>
      </c>
      <c r="L1148" s="63" t="s">
        <v>2618</v>
      </c>
      <c r="M1148" s="16"/>
      <c r="N1148" s="38"/>
      <c r="O1148" s="38" t="s">
        <v>2071</v>
      </c>
      <c r="P1148" s="38">
        <v>40</v>
      </c>
      <c r="Q1148" s="38">
        <v>40</v>
      </c>
      <c r="R1148" t="str">
        <f>CONCATENATE(Tableau1[[#This Row],[LONGUEUR UNITE]],"X",Tableau1[[#This Row],[LARGEUR UNITE]])</f>
        <v>40X40</v>
      </c>
      <c r="S1148" s="16" t="s">
        <v>2278</v>
      </c>
      <c r="T1148" s="16"/>
      <c r="U1148" t="s">
        <v>2231</v>
      </c>
      <c r="V1148" s="38" t="s">
        <v>2237</v>
      </c>
      <c r="W1148" s="45" t="s">
        <v>2592</v>
      </c>
      <c r="X1148" s="45"/>
      <c r="Y1148" s="26" t="s">
        <v>2298</v>
      </c>
      <c r="Z1148" s="18">
        <v>10</v>
      </c>
      <c r="AA1148" s="92">
        <v>500</v>
      </c>
      <c r="AB1148" s="271">
        <v>6</v>
      </c>
      <c r="AC1148" s="271">
        <v>8</v>
      </c>
      <c r="AD1148" s="271">
        <v>48</v>
      </c>
      <c r="AE1148" s="278">
        <f t="shared" ref="AE1148" si="1813">AF1148/Z1148</f>
        <v>22.7197</v>
      </c>
      <c r="AF1148" s="268">
        <v>227.197</v>
      </c>
      <c r="AG1148" s="278">
        <f t="shared" si="1781"/>
        <v>454.39400000000001</v>
      </c>
      <c r="AH1148" s="404">
        <v>144</v>
      </c>
      <c r="AI1148" s="404">
        <f t="shared" si="1782"/>
        <v>3</v>
      </c>
      <c r="AJ1148" s="727">
        <v>0.75371300000000008</v>
      </c>
      <c r="AK1148" s="88">
        <f t="shared" si="1783"/>
        <v>5.5955667538999991</v>
      </c>
      <c r="AL1148" s="88">
        <f t="shared" si="1784"/>
        <v>55.95566753899999</v>
      </c>
      <c r="AM1148" s="88">
        <f t="shared" si="1785"/>
        <v>111.91133507799998</v>
      </c>
      <c r="AN1148" t="s">
        <v>2826</v>
      </c>
      <c r="AO1148" s="88" t="s">
        <v>2745</v>
      </c>
    </row>
    <row r="1149" spans="1:41" ht="19.5" customHeight="1">
      <c r="A1149" s="758" t="s">
        <v>1345</v>
      </c>
      <c r="B1149" t="str">
        <f t="shared" ref="B1149" si="1814">+CONCATENATE(A1149,"*",AH1149)</f>
        <v>792413*288</v>
      </c>
      <c r="D1149" s="42" t="s">
        <v>1705</v>
      </c>
      <c r="E1149" s="187"/>
      <c r="F1149" s="405"/>
      <c r="G1149" s="226">
        <v>50</v>
      </c>
      <c r="H1149" s="304"/>
      <c r="I1149" s="406"/>
      <c r="J1149" s="406"/>
      <c r="K1149" s="540" t="s">
        <v>2936</v>
      </c>
      <c r="L1149" s="63" t="s">
        <v>2618</v>
      </c>
      <c r="M1149" s="16"/>
      <c r="N1149" s="38"/>
      <c r="O1149" s="38" t="s">
        <v>2071</v>
      </c>
      <c r="P1149" s="38">
        <v>40</v>
      </c>
      <c r="Q1149" s="38">
        <v>40</v>
      </c>
      <c r="R1149" t="str">
        <f>CONCATENATE(Tableau1[[#This Row],[LONGUEUR UNITE]],"X",Tableau1[[#This Row],[LARGEUR UNITE]])</f>
        <v>40X40</v>
      </c>
      <c r="S1149" s="16" t="s">
        <v>2278</v>
      </c>
      <c r="T1149" s="16"/>
      <c r="U1149" t="s">
        <v>2231</v>
      </c>
      <c r="V1149" s="38" t="s">
        <v>2237</v>
      </c>
      <c r="W1149" s="45" t="s">
        <v>2592</v>
      </c>
      <c r="X1149" s="45"/>
      <c r="Y1149" s="26" t="s">
        <v>2298</v>
      </c>
      <c r="Z1149" s="18">
        <v>10</v>
      </c>
      <c r="AA1149" s="92">
        <v>500</v>
      </c>
      <c r="AB1149" s="271">
        <v>6</v>
      </c>
      <c r="AC1149" s="271">
        <v>8</v>
      </c>
      <c r="AD1149" s="271">
        <v>48</v>
      </c>
      <c r="AE1149" s="278">
        <f t="shared" ref="AE1149" si="1815">AF1149/Z1149</f>
        <v>22.7197</v>
      </c>
      <c r="AF1149" s="268">
        <v>227.197</v>
      </c>
      <c r="AG1149" s="278">
        <f t="shared" si="1781"/>
        <v>454.39400000000001</v>
      </c>
      <c r="AH1149" s="404">
        <v>288</v>
      </c>
      <c r="AI1149" s="404">
        <f t="shared" si="1782"/>
        <v>6</v>
      </c>
      <c r="AJ1149" s="727">
        <v>0.75636099999999995</v>
      </c>
      <c r="AK1149" s="88">
        <f t="shared" si="1783"/>
        <v>5.5354049883000016</v>
      </c>
      <c r="AL1149" s="88">
        <f t="shared" si="1784"/>
        <v>55.354049883000016</v>
      </c>
      <c r="AM1149" s="88">
        <f t="shared" si="1785"/>
        <v>110.70809976600003</v>
      </c>
      <c r="AN1149" t="s">
        <v>2826</v>
      </c>
      <c r="AO1149" s="88" t="s">
        <v>2745</v>
      </c>
    </row>
    <row r="1150" spans="1:41" ht="19.5" customHeight="1">
      <c r="A1150" s="758" t="s">
        <v>750</v>
      </c>
      <c r="B1150" t="str">
        <f t="shared" si="1779"/>
        <v>792220*1</v>
      </c>
      <c r="D1150" s="42" t="s">
        <v>1136</v>
      </c>
      <c r="E1150" s="187"/>
      <c r="F1150" s="405"/>
      <c r="G1150" s="226">
        <v>50</v>
      </c>
      <c r="H1150" s="304"/>
      <c r="I1150" s="406"/>
      <c r="J1150" s="406"/>
      <c r="K1150" s="540" t="s">
        <v>2936</v>
      </c>
      <c r="L1150" s="63" t="s">
        <v>2618</v>
      </c>
      <c r="M1150" s="16"/>
      <c r="N1150" s="38"/>
      <c r="O1150" s="38" t="s">
        <v>2071</v>
      </c>
      <c r="P1150" s="38">
        <v>40</v>
      </c>
      <c r="Q1150" s="38">
        <v>40</v>
      </c>
      <c r="R1150" t="str">
        <f>CONCATENATE(Tableau1[[#This Row],[LONGUEUR UNITE]],"X",Tableau1[[#This Row],[LARGEUR UNITE]])</f>
        <v>40X40</v>
      </c>
      <c r="S1150" s="16" t="s">
        <v>2278</v>
      </c>
      <c r="T1150" s="16"/>
      <c r="U1150" t="s">
        <v>2231</v>
      </c>
      <c r="V1150" s="38" t="s">
        <v>2081</v>
      </c>
      <c r="W1150" s="45" t="s">
        <v>2592</v>
      </c>
      <c r="X1150" s="45"/>
      <c r="Y1150" s="26" t="s">
        <v>2299</v>
      </c>
      <c r="Z1150" s="18">
        <v>10</v>
      </c>
      <c r="AA1150" s="92">
        <v>500</v>
      </c>
      <c r="AB1150" s="271">
        <v>6</v>
      </c>
      <c r="AC1150" s="271">
        <v>8</v>
      </c>
      <c r="AD1150" s="271">
        <v>48</v>
      </c>
      <c r="AE1150" s="278">
        <f t="shared" si="1780"/>
        <v>22.7197</v>
      </c>
      <c r="AF1150" s="268">
        <v>227.197</v>
      </c>
      <c r="AG1150" s="278">
        <f t="shared" si="1781"/>
        <v>454.39400000000001</v>
      </c>
      <c r="AH1150" s="404">
        <v>1</v>
      </c>
      <c r="AI1150" s="404">
        <f t="shared" si="1782"/>
        <v>2.0833333333333332E-2</v>
      </c>
      <c r="AJ1150" s="727">
        <v>0.70884600000000009</v>
      </c>
      <c r="AK1150" s="88">
        <f t="shared" si="1783"/>
        <v>6.6149315337999983</v>
      </c>
      <c r="AL1150" s="88">
        <f t="shared" si="1784"/>
        <v>66.14931533799998</v>
      </c>
      <c r="AM1150" s="88">
        <f t="shared" si="1785"/>
        <v>132.29863067599996</v>
      </c>
      <c r="AN1150" t="s">
        <v>2826</v>
      </c>
      <c r="AO1150" s="88" t="s">
        <v>2745</v>
      </c>
    </row>
    <row r="1151" spans="1:41" ht="19.5" customHeight="1">
      <c r="A1151" s="758" t="s">
        <v>750</v>
      </c>
      <c r="B1151" t="str">
        <f t="shared" ref="B1151" si="1816">+CONCATENATE(A1151,"*",AH1151)</f>
        <v>792220*48</v>
      </c>
      <c r="D1151" s="42" t="s">
        <v>1136</v>
      </c>
      <c r="E1151" s="187"/>
      <c r="F1151" s="405"/>
      <c r="G1151" s="226">
        <v>50</v>
      </c>
      <c r="H1151" s="304"/>
      <c r="I1151" s="406"/>
      <c r="J1151" s="406"/>
      <c r="K1151" s="540" t="s">
        <v>2936</v>
      </c>
      <c r="L1151" s="63" t="s">
        <v>2618</v>
      </c>
      <c r="M1151" s="16"/>
      <c r="N1151" s="38"/>
      <c r="O1151" s="38" t="s">
        <v>2071</v>
      </c>
      <c r="P1151" s="38">
        <v>40</v>
      </c>
      <c r="Q1151" s="38">
        <v>40</v>
      </c>
      <c r="R1151" t="str">
        <f>CONCATENATE(Tableau1[[#This Row],[LONGUEUR UNITE]],"X",Tableau1[[#This Row],[LARGEUR UNITE]])</f>
        <v>40X40</v>
      </c>
      <c r="S1151" s="16" t="s">
        <v>2278</v>
      </c>
      <c r="T1151" s="16"/>
      <c r="U1151" t="s">
        <v>2231</v>
      </c>
      <c r="V1151" s="38" t="s">
        <v>2081</v>
      </c>
      <c r="W1151" s="45" t="s">
        <v>2592</v>
      </c>
      <c r="X1151" s="45"/>
      <c r="Y1151" s="26" t="s">
        <v>2299</v>
      </c>
      <c r="Z1151" s="18">
        <v>10</v>
      </c>
      <c r="AA1151" s="92">
        <v>500</v>
      </c>
      <c r="AB1151" s="271">
        <v>6</v>
      </c>
      <c r="AC1151" s="271">
        <v>8</v>
      </c>
      <c r="AD1151" s="271">
        <v>48</v>
      </c>
      <c r="AE1151" s="278">
        <f t="shared" ref="AE1151" si="1817">AF1151/Z1151</f>
        <v>22.7197</v>
      </c>
      <c r="AF1151" s="268">
        <v>227.197</v>
      </c>
      <c r="AG1151" s="278">
        <f t="shared" si="1781"/>
        <v>454.39400000000001</v>
      </c>
      <c r="AH1151" s="404">
        <v>48</v>
      </c>
      <c r="AI1151" s="404">
        <f t="shared" si="1782"/>
        <v>1</v>
      </c>
      <c r="AJ1151" s="727">
        <v>0.73517399999999999</v>
      </c>
      <c r="AK1151" s="88">
        <f t="shared" si="1783"/>
        <v>6.0167672721999992</v>
      </c>
      <c r="AL1151" s="88">
        <f t="shared" si="1784"/>
        <v>60.167672721999992</v>
      </c>
      <c r="AM1151" s="88">
        <f t="shared" si="1785"/>
        <v>120.33534544399998</v>
      </c>
      <c r="AN1151" t="s">
        <v>2826</v>
      </c>
      <c r="AO1151" s="88" t="s">
        <v>2745</v>
      </c>
    </row>
    <row r="1152" spans="1:41" ht="19.5" customHeight="1">
      <c r="A1152" s="758" t="s">
        <v>750</v>
      </c>
      <c r="B1152" t="str">
        <f t="shared" ref="B1152" si="1818">+CONCATENATE(A1152,"*",AH1152)</f>
        <v>792220*144</v>
      </c>
      <c r="D1152" s="42" t="s">
        <v>1136</v>
      </c>
      <c r="E1152" s="187"/>
      <c r="F1152" s="405"/>
      <c r="G1152" s="226">
        <v>50</v>
      </c>
      <c r="H1152" s="304"/>
      <c r="I1152" s="406"/>
      <c r="J1152" s="406"/>
      <c r="K1152" s="540" t="s">
        <v>2936</v>
      </c>
      <c r="L1152" s="63" t="s">
        <v>2618</v>
      </c>
      <c r="M1152" s="16"/>
      <c r="N1152" s="38"/>
      <c r="O1152" s="38" t="s">
        <v>2071</v>
      </c>
      <c r="P1152" s="38">
        <v>40</v>
      </c>
      <c r="Q1152" s="38">
        <v>40</v>
      </c>
      <c r="R1152" t="str">
        <f>CONCATENATE(Tableau1[[#This Row],[LONGUEUR UNITE]],"X",Tableau1[[#This Row],[LARGEUR UNITE]])</f>
        <v>40X40</v>
      </c>
      <c r="S1152" s="16" t="s">
        <v>2278</v>
      </c>
      <c r="T1152" s="16"/>
      <c r="U1152" t="s">
        <v>2231</v>
      </c>
      <c r="V1152" s="38" t="s">
        <v>2081</v>
      </c>
      <c r="W1152" s="45" t="s">
        <v>2592</v>
      </c>
      <c r="X1152" s="45"/>
      <c r="Y1152" s="26" t="s">
        <v>2299</v>
      </c>
      <c r="Z1152" s="18">
        <v>10</v>
      </c>
      <c r="AA1152" s="92">
        <v>500</v>
      </c>
      <c r="AB1152" s="271">
        <v>6</v>
      </c>
      <c r="AC1152" s="271">
        <v>8</v>
      </c>
      <c r="AD1152" s="271">
        <v>48</v>
      </c>
      <c r="AE1152" s="278">
        <f t="shared" ref="AE1152" si="1819">AF1152/Z1152</f>
        <v>22.7197</v>
      </c>
      <c r="AF1152" s="268">
        <v>227.197</v>
      </c>
      <c r="AG1152" s="278">
        <f t="shared" si="1781"/>
        <v>454.39400000000001</v>
      </c>
      <c r="AH1152" s="404">
        <v>144</v>
      </c>
      <c r="AI1152" s="404">
        <f t="shared" si="1782"/>
        <v>3</v>
      </c>
      <c r="AJ1152" s="727">
        <v>0.75371300000000008</v>
      </c>
      <c r="AK1152" s="88">
        <f t="shared" si="1783"/>
        <v>5.5955667538999991</v>
      </c>
      <c r="AL1152" s="88">
        <f t="shared" si="1784"/>
        <v>55.95566753899999</v>
      </c>
      <c r="AM1152" s="88">
        <f t="shared" si="1785"/>
        <v>111.91133507799998</v>
      </c>
      <c r="AN1152" t="s">
        <v>2826</v>
      </c>
      <c r="AO1152" s="88" t="s">
        <v>2745</v>
      </c>
    </row>
    <row r="1153" spans="1:41" ht="19.5" customHeight="1">
      <c r="A1153" s="758" t="s">
        <v>750</v>
      </c>
      <c r="B1153" t="str">
        <f t="shared" ref="B1153" si="1820">+CONCATENATE(A1153,"*",AH1153)</f>
        <v>792220*288</v>
      </c>
      <c r="D1153" s="42" t="s">
        <v>1136</v>
      </c>
      <c r="E1153" s="187"/>
      <c r="F1153" s="405"/>
      <c r="G1153" s="226">
        <v>50</v>
      </c>
      <c r="H1153" s="304"/>
      <c r="I1153" s="406"/>
      <c r="J1153" s="406"/>
      <c r="K1153" s="540" t="s">
        <v>2936</v>
      </c>
      <c r="L1153" s="63" t="s">
        <v>2618</v>
      </c>
      <c r="M1153" s="16"/>
      <c r="N1153" s="38"/>
      <c r="O1153" s="38" t="s">
        <v>2071</v>
      </c>
      <c r="P1153" s="38">
        <v>40</v>
      </c>
      <c r="Q1153" s="38">
        <v>40</v>
      </c>
      <c r="R1153" t="str">
        <f>CONCATENATE(Tableau1[[#This Row],[LONGUEUR UNITE]],"X",Tableau1[[#This Row],[LARGEUR UNITE]])</f>
        <v>40X40</v>
      </c>
      <c r="S1153" s="16" t="s">
        <v>2278</v>
      </c>
      <c r="T1153" s="16"/>
      <c r="U1153" t="s">
        <v>2231</v>
      </c>
      <c r="V1153" s="38" t="s">
        <v>2081</v>
      </c>
      <c r="W1153" s="45" t="s">
        <v>2592</v>
      </c>
      <c r="X1153" s="45"/>
      <c r="Y1153" s="26" t="s">
        <v>2299</v>
      </c>
      <c r="Z1153" s="18">
        <v>10</v>
      </c>
      <c r="AA1153" s="92">
        <v>500</v>
      </c>
      <c r="AB1153" s="271">
        <v>6</v>
      </c>
      <c r="AC1153" s="271">
        <v>8</v>
      </c>
      <c r="AD1153" s="271">
        <v>48</v>
      </c>
      <c r="AE1153" s="278">
        <f t="shared" ref="AE1153" si="1821">AF1153/Z1153</f>
        <v>22.7197</v>
      </c>
      <c r="AF1153" s="268">
        <v>227.197</v>
      </c>
      <c r="AG1153" s="278">
        <f t="shared" si="1781"/>
        <v>454.39400000000001</v>
      </c>
      <c r="AH1153" s="404">
        <v>288</v>
      </c>
      <c r="AI1153" s="404">
        <f t="shared" si="1782"/>
        <v>6</v>
      </c>
      <c r="AJ1153" s="727">
        <v>0.75636099999999995</v>
      </c>
      <c r="AK1153" s="88">
        <f t="shared" si="1783"/>
        <v>5.5354049883000016</v>
      </c>
      <c r="AL1153" s="88">
        <f t="shared" si="1784"/>
        <v>55.354049883000016</v>
      </c>
      <c r="AM1153" s="88">
        <f t="shared" si="1785"/>
        <v>110.70809976600003</v>
      </c>
      <c r="AN1153" t="s">
        <v>2826</v>
      </c>
      <c r="AO1153" s="88" t="s">
        <v>2745</v>
      </c>
    </row>
    <row r="1154" spans="1:41" ht="19.5" customHeight="1">
      <c r="A1154" s="774" t="s">
        <v>751</v>
      </c>
      <c r="B1154" t="str">
        <f t="shared" si="1779"/>
        <v>792300*1</v>
      </c>
      <c r="D1154" s="42" t="s">
        <v>1144</v>
      </c>
      <c r="E1154" s="187"/>
      <c r="F1154" s="405"/>
      <c r="G1154" s="226">
        <v>50</v>
      </c>
      <c r="H1154" s="304"/>
      <c r="I1154" s="406"/>
      <c r="J1154" s="406"/>
      <c r="K1154" s="540" t="s">
        <v>2936</v>
      </c>
      <c r="L1154" s="63" t="s">
        <v>2618</v>
      </c>
      <c r="M1154" s="16"/>
      <c r="N1154" s="38"/>
      <c r="O1154" s="38" t="s">
        <v>2071</v>
      </c>
      <c r="P1154" s="38">
        <v>40</v>
      </c>
      <c r="Q1154" s="38">
        <v>40</v>
      </c>
      <c r="R1154" t="str">
        <f>CONCATENATE(Tableau1[[#This Row],[LONGUEUR UNITE]],"X",Tableau1[[#This Row],[LARGEUR UNITE]])</f>
        <v>40X40</v>
      </c>
      <c r="S1154" s="16" t="s">
        <v>2278</v>
      </c>
      <c r="T1154" s="16"/>
      <c r="U1154" t="s">
        <v>2231</v>
      </c>
      <c r="V1154" s="38" t="s">
        <v>2084</v>
      </c>
      <c r="W1154" s="45" t="s">
        <v>2592</v>
      </c>
      <c r="X1154" s="45"/>
      <c r="Y1154" s="26" t="s">
        <v>2300</v>
      </c>
      <c r="Z1154" s="18">
        <v>10</v>
      </c>
      <c r="AA1154" s="92">
        <v>500</v>
      </c>
      <c r="AB1154" s="271">
        <v>6</v>
      </c>
      <c r="AC1154" s="271">
        <v>8</v>
      </c>
      <c r="AD1154" s="271">
        <v>48</v>
      </c>
      <c r="AE1154" s="278">
        <f t="shared" si="1780"/>
        <v>22.7197</v>
      </c>
      <c r="AF1154" s="268">
        <v>227.197</v>
      </c>
      <c r="AG1154" s="278">
        <f t="shared" si="1781"/>
        <v>454.39400000000001</v>
      </c>
      <c r="AH1154" s="404">
        <v>1</v>
      </c>
      <c r="AI1154" s="404">
        <f t="shared" si="1782"/>
        <v>2.0833333333333332E-2</v>
      </c>
      <c r="AJ1154" s="727">
        <v>0.70884600000000009</v>
      </c>
      <c r="AK1154" s="88">
        <f t="shared" si="1783"/>
        <v>6.6149315337999983</v>
      </c>
      <c r="AL1154" s="88">
        <f t="shared" si="1784"/>
        <v>66.14931533799998</v>
      </c>
      <c r="AM1154" s="88">
        <f t="shared" si="1785"/>
        <v>132.29863067599996</v>
      </c>
      <c r="AN1154" t="s">
        <v>2826</v>
      </c>
      <c r="AO1154" s="88" t="s">
        <v>2745</v>
      </c>
    </row>
    <row r="1155" spans="1:41" ht="19.5" customHeight="1">
      <c r="A1155" s="774" t="s">
        <v>751</v>
      </c>
      <c r="B1155" t="str">
        <f t="shared" ref="B1155" si="1822">+CONCATENATE(A1155,"*",AH1155)</f>
        <v>792300*48</v>
      </c>
      <c r="D1155" s="42" t="s">
        <v>1144</v>
      </c>
      <c r="E1155" s="187"/>
      <c r="F1155" s="405"/>
      <c r="G1155" s="226">
        <v>50</v>
      </c>
      <c r="H1155" s="304"/>
      <c r="I1155" s="406"/>
      <c r="J1155" s="406"/>
      <c r="K1155" s="540" t="s">
        <v>2936</v>
      </c>
      <c r="L1155" s="63" t="s">
        <v>2618</v>
      </c>
      <c r="M1155" s="16"/>
      <c r="N1155" s="38"/>
      <c r="O1155" s="38" t="s">
        <v>2071</v>
      </c>
      <c r="P1155" s="38">
        <v>40</v>
      </c>
      <c r="Q1155" s="38">
        <v>40</v>
      </c>
      <c r="R1155" t="str">
        <f>CONCATENATE(Tableau1[[#This Row],[LONGUEUR UNITE]],"X",Tableau1[[#This Row],[LARGEUR UNITE]])</f>
        <v>40X40</v>
      </c>
      <c r="S1155" s="16" t="s">
        <v>2278</v>
      </c>
      <c r="T1155" s="16"/>
      <c r="U1155" t="s">
        <v>2231</v>
      </c>
      <c r="V1155" s="38" t="s">
        <v>2084</v>
      </c>
      <c r="W1155" s="45" t="s">
        <v>2592</v>
      </c>
      <c r="X1155" s="45"/>
      <c r="Y1155" s="26" t="s">
        <v>2300</v>
      </c>
      <c r="Z1155" s="18">
        <v>10</v>
      </c>
      <c r="AA1155" s="92">
        <v>500</v>
      </c>
      <c r="AB1155" s="271">
        <v>6</v>
      </c>
      <c r="AC1155" s="271">
        <v>8</v>
      </c>
      <c r="AD1155" s="271">
        <v>48</v>
      </c>
      <c r="AE1155" s="278">
        <f t="shared" ref="AE1155" si="1823">AF1155/Z1155</f>
        <v>22.7197</v>
      </c>
      <c r="AF1155" s="268">
        <v>227.197</v>
      </c>
      <c r="AG1155" s="278">
        <f t="shared" si="1781"/>
        <v>454.39400000000001</v>
      </c>
      <c r="AH1155" s="404">
        <v>48</v>
      </c>
      <c r="AI1155" s="404">
        <f t="shared" si="1782"/>
        <v>1</v>
      </c>
      <c r="AJ1155" s="727">
        <v>0.73517399999999999</v>
      </c>
      <c r="AK1155" s="88">
        <f t="shared" si="1783"/>
        <v>6.0167672721999992</v>
      </c>
      <c r="AL1155" s="88">
        <f t="shared" si="1784"/>
        <v>60.167672721999992</v>
      </c>
      <c r="AM1155" s="88">
        <f t="shared" si="1785"/>
        <v>120.33534544399998</v>
      </c>
      <c r="AN1155" t="s">
        <v>2826</v>
      </c>
      <c r="AO1155" s="88" t="s">
        <v>2745</v>
      </c>
    </row>
    <row r="1156" spans="1:41" ht="19.5" customHeight="1">
      <c r="A1156" s="774" t="s">
        <v>751</v>
      </c>
      <c r="B1156" t="str">
        <f t="shared" ref="B1156" si="1824">+CONCATENATE(A1156,"*",AH1156)</f>
        <v>792300*144</v>
      </c>
      <c r="D1156" s="42" t="s">
        <v>1144</v>
      </c>
      <c r="E1156" s="187"/>
      <c r="F1156" s="405"/>
      <c r="G1156" s="226">
        <v>50</v>
      </c>
      <c r="H1156" s="304"/>
      <c r="I1156" s="406"/>
      <c r="J1156" s="406"/>
      <c r="K1156" s="540" t="s">
        <v>2936</v>
      </c>
      <c r="L1156" s="63" t="s">
        <v>2618</v>
      </c>
      <c r="M1156" s="16"/>
      <c r="N1156" s="38"/>
      <c r="O1156" s="38" t="s">
        <v>2071</v>
      </c>
      <c r="P1156" s="38">
        <v>40</v>
      </c>
      <c r="Q1156" s="38">
        <v>40</v>
      </c>
      <c r="R1156" t="str">
        <f>CONCATENATE(Tableau1[[#This Row],[LONGUEUR UNITE]],"X",Tableau1[[#This Row],[LARGEUR UNITE]])</f>
        <v>40X40</v>
      </c>
      <c r="S1156" s="16" t="s">
        <v>2278</v>
      </c>
      <c r="T1156" s="16"/>
      <c r="U1156" t="s">
        <v>2231</v>
      </c>
      <c r="V1156" s="38" t="s">
        <v>2084</v>
      </c>
      <c r="W1156" s="45" t="s">
        <v>2592</v>
      </c>
      <c r="X1156" s="45"/>
      <c r="Y1156" s="26" t="s">
        <v>2300</v>
      </c>
      <c r="Z1156" s="18">
        <v>10</v>
      </c>
      <c r="AA1156" s="92">
        <v>500</v>
      </c>
      <c r="AB1156" s="271">
        <v>6</v>
      </c>
      <c r="AC1156" s="271">
        <v>8</v>
      </c>
      <c r="AD1156" s="271">
        <v>48</v>
      </c>
      <c r="AE1156" s="278">
        <f t="shared" ref="AE1156" si="1825">AF1156/Z1156</f>
        <v>22.7197</v>
      </c>
      <c r="AF1156" s="268">
        <v>227.197</v>
      </c>
      <c r="AG1156" s="278">
        <f t="shared" si="1781"/>
        <v>454.39400000000001</v>
      </c>
      <c r="AH1156" s="404">
        <v>144</v>
      </c>
      <c r="AI1156" s="404">
        <f t="shared" si="1782"/>
        <v>3</v>
      </c>
      <c r="AJ1156" s="727">
        <v>0.75371300000000008</v>
      </c>
      <c r="AK1156" s="88">
        <f t="shared" si="1783"/>
        <v>5.5955667538999991</v>
      </c>
      <c r="AL1156" s="88">
        <f t="shared" si="1784"/>
        <v>55.95566753899999</v>
      </c>
      <c r="AM1156" s="88">
        <f t="shared" si="1785"/>
        <v>111.91133507799998</v>
      </c>
      <c r="AN1156" t="s">
        <v>2826</v>
      </c>
      <c r="AO1156" s="88" t="s">
        <v>2745</v>
      </c>
    </row>
    <row r="1157" spans="1:41" ht="19.5" customHeight="1">
      <c r="A1157" s="774" t="s">
        <v>751</v>
      </c>
      <c r="B1157" t="str">
        <f t="shared" ref="B1157" si="1826">+CONCATENATE(A1157,"*",AH1157)</f>
        <v>792300*288</v>
      </c>
      <c r="D1157" s="42" t="s">
        <v>1144</v>
      </c>
      <c r="E1157" s="187"/>
      <c r="F1157" s="405"/>
      <c r="G1157" s="226">
        <v>50</v>
      </c>
      <c r="H1157" s="304"/>
      <c r="I1157" s="406"/>
      <c r="J1157" s="406"/>
      <c r="K1157" s="540" t="s">
        <v>2936</v>
      </c>
      <c r="L1157" s="63" t="s">
        <v>2618</v>
      </c>
      <c r="M1157" s="16"/>
      <c r="N1157" s="38"/>
      <c r="O1157" s="38" t="s">
        <v>2071</v>
      </c>
      <c r="P1157" s="38">
        <v>40</v>
      </c>
      <c r="Q1157" s="38">
        <v>40</v>
      </c>
      <c r="R1157" t="str">
        <f>CONCATENATE(Tableau1[[#This Row],[LONGUEUR UNITE]],"X",Tableau1[[#This Row],[LARGEUR UNITE]])</f>
        <v>40X40</v>
      </c>
      <c r="S1157" s="16" t="s">
        <v>2278</v>
      </c>
      <c r="T1157" s="16"/>
      <c r="U1157" t="s">
        <v>2231</v>
      </c>
      <c r="V1157" s="38" t="s">
        <v>2084</v>
      </c>
      <c r="W1157" s="45" t="s">
        <v>2592</v>
      </c>
      <c r="X1157" s="45"/>
      <c r="Y1157" s="26" t="s">
        <v>2300</v>
      </c>
      <c r="Z1157" s="18">
        <v>10</v>
      </c>
      <c r="AA1157" s="92">
        <v>500</v>
      </c>
      <c r="AB1157" s="271">
        <v>6</v>
      </c>
      <c r="AC1157" s="271">
        <v>8</v>
      </c>
      <c r="AD1157" s="271">
        <v>48</v>
      </c>
      <c r="AE1157" s="278">
        <f t="shared" ref="AE1157" si="1827">AF1157/Z1157</f>
        <v>22.7197</v>
      </c>
      <c r="AF1157" s="268">
        <v>227.197</v>
      </c>
      <c r="AG1157" s="278">
        <f t="shared" si="1781"/>
        <v>454.39400000000001</v>
      </c>
      <c r="AH1157" s="404">
        <v>288</v>
      </c>
      <c r="AI1157" s="404">
        <f t="shared" si="1782"/>
        <v>6</v>
      </c>
      <c r="AJ1157" s="727">
        <v>0.75636099999999995</v>
      </c>
      <c r="AK1157" s="88">
        <f t="shared" si="1783"/>
        <v>5.5354049883000016</v>
      </c>
      <c r="AL1157" s="88">
        <f t="shared" si="1784"/>
        <v>55.354049883000016</v>
      </c>
      <c r="AM1157" s="88">
        <f t="shared" si="1785"/>
        <v>110.70809976600003</v>
      </c>
      <c r="AN1157" t="s">
        <v>2826</v>
      </c>
      <c r="AO1157" s="88" t="s">
        <v>2745</v>
      </c>
    </row>
    <row r="1158" spans="1:41" ht="19.5" customHeight="1">
      <c r="A1158" s="784"/>
      <c r="D1158" s="533"/>
      <c r="E1158" s="533"/>
      <c r="F1158" s="534"/>
      <c r="G1158" s="535"/>
      <c r="H1158" s="304"/>
      <c r="I1158" s="406"/>
      <c r="J1158" s="406"/>
      <c r="K1158" s="540"/>
      <c r="L1158" s="358"/>
      <c r="M1158" s="358"/>
      <c r="N1158" s="358"/>
      <c r="O1158" s="358"/>
      <c r="P1158" s="358"/>
      <c r="Q1158" s="358"/>
      <c r="R1158" s="358"/>
      <c r="S1158" s="358"/>
      <c r="T1158" s="358"/>
      <c r="U1158" s="358"/>
      <c r="V1158" s="358"/>
      <c r="W1158" s="358"/>
      <c r="X1158" s="358"/>
      <c r="Y1158" s="537"/>
      <c r="Z1158" s="538"/>
      <c r="AA1158" s="539"/>
      <c r="AB1158" s="271"/>
      <c r="AC1158" s="271"/>
      <c r="AD1158" s="271"/>
      <c r="AE1158" s="3"/>
      <c r="AF1158"/>
      <c r="AG1158" s="3"/>
      <c r="AH1158" s="520"/>
      <c r="AI1158" s="520"/>
      <c r="AJ1158" s="3"/>
      <c r="AK1158" s="88"/>
      <c r="AL1158" s="88"/>
      <c r="AM1158" s="88"/>
      <c r="AO1158" s="88"/>
    </row>
    <row r="1159" spans="1:41" ht="19.5" customHeight="1" thickBot="1">
      <c r="A1159" s="745" t="s">
        <v>1461</v>
      </c>
      <c r="B1159" t="str">
        <f t="shared" ref="B1159:B1164" si="1828">+CONCATENATE(A1159,"*",AH1159)</f>
        <v>792416*1</v>
      </c>
      <c r="D1159" s="42" t="s">
        <v>1707</v>
      </c>
      <c r="E1159" s="187"/>
      <c r="F1159" s="340"/>
      <c r="G1159" s="226">
        <v>50</v>
      </c>
      <c r="H1159" s="310"/>
      <c r="I1159" s="417" t="s">
        <v>2301</v>
      </c>
      <c r="J1159" s="417"/>
      <c r="K1159" s="540" t="s">
        <v>2936</v>
      </c>
      <c r="L1159" s="63" t="s">
        <v>2618</v>
      </c>
      <c r="M1159" s="16"/>
      <c r="N1159" s="38"/>
      <c r="O1159" s="38" t="s">
        <v>5</v>
      </c>
      <c r="P1159" s="38">
        <v>40</v>
      </c>
      <c r="Q1159" s="38">
        <v>40</v>
      </c>
      <c r="R1159" t="str">
        <f>CONCATENATE(Tableau1[[#This Row],[LONGUEUR UNITE]],"X",Tableau1[[#This Row],[LARGEUR UNITE]])</f>
        <v>40X40</v>
      </c>
      <c r="S1159" s="16" t="s">
        <v>2278</v>
      </c>
      <c r="T1159" s="16"/>
      <c r="U1159" t="s">
        <v>2231</v>
      </c>
      <c r="V1159" s="171" t="s">
        <v>2420</v>
      </c>
      <c r="W1159" s="171" t="s">
        <v>2104</v>
      </c>
      <c r="X1159" s="45" t="s">
        <v>2302</v>
      </c>
      <c r="Y1159" s="26" t="s">
        <v>2303</v>
      </c>
      <c r="Z1159" s="18">
        <v>10</v>
      </c>
      <c r="AA1159" s="92">
        <v>500</v>
      </c>
      <c r="AB1159" s="271">
        <v>6</v>
      </c>
      <c r="AC1159" s="271">
        <v>8</v>
      </c>
      <c r="AD1159" s="271">
        <v>48</v>
      </c>
      <c r="AE1159" s="278">
        <f t="shared" ref="AE1159:AE1163" si="1829">AF1159/Z1159</f>
        <v>18.586000000000002</v>
      </c>
      <c r="AF1159" s="268">
        <v>185.86</v>
      </c>
      <c r="AG1159" s="278">
        <f t="shared" ref="AG1159:AG1164" si="1830">AF1159/AA1159*1000</f>
        <v>371.72</v>
      </c>
      <c r="AH1159" s="404">
        <v>1</v>
      </c>
      <c r="AI1159" s="404">
        <f t="shared" ref="AI1159:AI1164" si="1831">AH1159/AD1159</f>
        <v>2.0833333333333332E-2</v>
      </c>
      <c r="AJ1159" s="727">
        <v>0.75608099999999989</v>
      </c>
      <c r="AK1159" s="88">
        <f t="shared" ref="AK1159:AK1164" si="1832">AL1159/Z1159</f>
        <v>4.5334785340000021</v>
      </c>
      <c r="AL1159" s="88">
        <f t="shared" ref="AL1159:AL1164" si="1833">AF1159-(AF1159*AJ1159)</f>
        <v>45.334785340000025</v>
      </c>
      <c r="AM1159" s="88">
        <f t="shared" ref="AM1159:AM1164" si="1834">AL1159/AA1159*1000</f>
        <v>90.669570680000049</v>
      </c>
      <c r="AN1159" t="s">
        <v>2826</v>
      </c>
      <c r="AO1159" s="88" t="s">
        <v>2746</v>
      </c>
    </row>
    <row r="1160" spans="1:41" ht="19.5" customHeight="1" thickBot="1">
      <c r="A1160" s="745" t="s">
        <v>1461</v>
      </c>
      <c r="B1160" t="str">
        <f t="shared" si="1828"/>
        <v>792416*48</v>
      </c>
      <c r="D1160" s="42" t="s">
        <v>1707</v>
      </c>
      <c r="E1160" s="187"/>
      <c r="F1160" s="340"/>
      <c r="G1160" s="226">
        <v>50</v>
      </c>
      <c r="H1160" s="310"/>
      <c r="I1160" s="417" t="s">
        <v>2301</v>
      </c>
      <c r="J1160" s="417"/>
      <c r="K1160" s="540" t="s">
        <v>2936</v>
      </c>
      <c r="L1160" s="63" t="s">
        <v>2618</v>
      </c>
      <c r="M1160" s="16"/>
      <c r="N1160" s="38"/>
      <c r="O1160" s="38" t="s">
        <v>5</v>
      </c>
      <c r="P1160" s="38">
        <v>40</v>
      </c>
      <c r="Q1160" s="38">
        <v>40</v>
      </c>
      <c r="R1160" t="str">
        <f>CONCATENATE(Tableau1[[#This Row],[LONGUEUR UNITE]],"X",Tableau1[[#This Row],[LARGEUR UNITE]])</f>
        <v>40X40</v>
      </c>
      <c r="S1160" s="16" t="s">
        <v>2278</v>
      </c>
      <c r="T1160" s="16"/>
      <c r="U1160" t="s">
        <v>2231</v>
      </c>
      <c r="V1160" s="171" t="s">
        <v>2420</v>
      </c>
      <c r="W1160" s="171" t="s">
        <v>2104</v>
      </c>
      <c r="X1160" s="45" t="s">
        <v>2302</v>
      </c>
      <c r="Y1160" s="26" t="s">
        <v>2303</v>
      </c>
      <c r="Z1160" s="18">
        <v>10</v>
      </c>
      <c r="AA1160" s="92">
        <v>500</v>
      </c>
      <c r="AB1160" s="271">
        <v>6</v>
      </c>
      <c r="AC1160" s="271">
        <v>8</v>
      </c>
      <c r="AD1160" s="271">
        <v>48</v>
      </c>
      <c r="AE1160" s="278">
        <f t="shared" ref="AE1160" si="1835">AF1160/Z1160</f>
        <v>18.586000000000002</v>
      </c>
      <c r="AF1160" s="268">
        <v>185.86</v>
      </c>
      <c r="AG1160" s="278">
        <f t="shared" si="1830"/>
        <v>371.72</v>
      </c>
      <c r="AH1160" s="404">
        <v>48</v>
      </c>
      <c r="AI1160" s="404">
        <f t="shared" si="1831"/>
        <v>1</v>
      </c>
      <c r="AJ1160" s="727">
        <v>0.78114900000000009</v>
      </c>
      <c r="AK1160" s="88">
        <f t="shared" si="1832"/>
        <v>4.0675646859999972</v>
      </c>
      <c r="AL1160" s="88">
        <f t="shared" si="1833"/>
        <v>40.675646859999972</v>
      </c>
      <c r="AM1160" s="88">
        <f t="shared" si="1834"/>
        <v>81.351293719999944</v>
      </c>
      <c r="AN1160" t="s">
        <v>2826</v>
      </c>
      <c r="AO1160" s="88" t="s">
        <v>2746</v>
      </c>
    </row>
    <row r="1161" spans="1:41" ht="19.5" customHeight="1" thickBot="1">
      <c r="A1161" s="745" t="s">
        <v>1443</v>
      </c>
      <c r="B1161" t="str">
        <f t="shared" si="1828"/>
        <v>792458*1</v>
      </c>
      <c r="D1161" s="42" t="s">
        <v>1708</v>
      </c>
      <c r="E1161" s="187"/>
      <c r="F1161" s="340"/>
      <c r="G1161" s="226">
        <v>50</v>
      </c>
      <c r="H1161" s="310"/>
      <c r="I1161" s="417"/>
      <c r="J1161" s="417"/>
      <c r="K1161" s="540" t="s">
        <v>2936</v>
      </c>
      <c r="L1161" s="63" t="s">
        <v>2618</v>
      </c>
      <c r="M1161" s="16"/>
      <c r="N1161" s="38"/>
      <c r="O1161" s="38" t="s">
        <v>5</v>
      </c>
      <c r="P1161" s="38">
        <v>40</v>
      </c>
      <c r="Q1161" s="38">
        <v>40</v>
      </c>
      <c r="R1161" t="str">
        <f>CONCATENATE(Tableau1[[#This Row],[LONGUEUR UNITE]],"X",Tableau1[[#This Row],[LARGEUR UNITE]])</f>
        <v>40X40</v>
      </c>
      <c r="S1161" s="16" t="s">
        <v>2278</v>
      </c>
      <c r="T1161" s="16"/>
      <c r="U1161" t="s">
        <v>2231</v>
      </c>
      <c r="V1161" s="171" t="s">
        <v>2331</v>
      </c>
      <c r="W1161" s="171" t="s">
        <v>2104</v>
      </c>
      <c r="X1161" s="45" t="s">
        <v>2304</v>
      </c>
      <c r="Y1161" s="26" t="s">
        <v>2305</v>
      </c>
      <c r="Z1161" s="18">
        <v>10</v>
      </c>
      <c r="AA1161" s="92">
        <v>500</v>
      </c>
      <c r="AB1161" s="271">
        <v>6</v>
      </c>
      <c r="AC1161" s="271">
        <v>8</v>
      </c>
      <c r="AD1161" s="271">
        <v>48</v>
      </c>
      <c r="AE1161" s="278">
        <f t="shared" si="1829"/>
        <v>15.61</v>
      </c>
      <c r="AF1161" s="268">
        <v>156.1</v>
      </c>
      <c r="AG1161" s="278">
        <f t="shared" si="1830"/>
        <v>312.2</v>
      </c>
      <c r="AH1161" s="404">
        <v>1</v>
      </c>
      <c r="AI1161" s="404">
        <f t="shared" si="1831"/>
        <v>2.0833333333333332E-2</v>
      </c>
      <c r="AJ1161" s="727">
        <v>0.75608099999999989</v>
      </c>
      <c r="AK1161" s="88">
        <f t="shared" si="1832"/>
        <v>3.8075755900000017</v>
      </c>
      <c r="AL1161" s="88">
        <f t="shared" si="1833"/>
        <v>38.075755900000019</v>
      </c>
      <c r="AM1161" s="88">
        <f t="shared" si="1834"/>
        <v>76.151511800000037</v>
      </c>
      <c r="AN1161" t="s">
        <v>2826</v>
      </c>
      <c r="AO1161" s="88" t="s">
        <v>2746</v>
      </c>
    </row>
    <row r="1162" spans="1:41" ht="19.5" customHeight="1" thickBot="1">
      <c r="A1162" s="745" t="s">
        <v>1443</v>
      </c>
      <c r="B1162" t="str">
        <f t="shared" si="1828"/>
        <v>792458*48</v>
      </c>
      <c r="D1162" s="42" t="s">
        <v>1708</v>
      </c>
      <c r="E1162" s="187"/>
      <c r="F1162" s="340"/>
      <c r="G1162" s="226">
        <v>50</v>
      </c>
      <c r="H1162" s="310"/>
      <c r="I1162" s="417"/>
      <c r="J1162" s="417"/>
      <c r="K1162" s="540" t="s">
        <v>2936</v>
      </c>
      <c r="L1162" s="63" t="s">
        <v>2618</v>
      </c>
      <c r="M1162" s="16"/>
      <c r="N1162" s="38"/>
      <c r="O1162" s="38" t="s">
        <v>5</v>
      </c>
      <c r="P1162" s="38">
        <v>40</v>
      </c>
      <c r="Q1162" s="38">
        <v>40</v>
      </c>
      <c r="R1162" t="str">
        <f>CONCATENATE(Tableau1[[#This Row],[LONGUEUR UNITE]],"X",Tableau1[[#This Row],[LARGEUR UNITE]])</f>
        <v>40X40</v>
      </c>
      <c r="S1162" s="16" t="s">
        <v>2278</v>
      </c>
      <c r="T1162" s="16"/>
      <c r="U1162" t="s">
        <v>2231</v>
      </c>
      <c r="V1162" s="171" t="s">
        <v>2331</v>
      </c>
      <c r="W1162" s="171" t="s">
        <v>2104</v>
      </c>
      <c r="X1162" s="45" t="s">
        <v>2304</v>
      </c>
      <c r="Y1162" s="26" t="s">
        <v>2305</v>
      </c>
      <c r="Z1162" s="18">
        <v>10</v>
      </c>
      <c r="AA1162" s="92">
        <v>500</v>
      </c>
      <c r="AB1162" s="271">
        <v>6</v>
      </c>
      <c r="AC1162" s="271">
        <v>8</v>
      </c>
      <c r="AD1162" s="271">
        <v>48</v>
      </c>
      <c r="AE1162" s="278">
        <f t="shared" ref="AE1162" si="1836">AF1162/Z1162</f>
        <v>15.61</v>
      </c>
      <c r="AF1162" s="268">
        <v>156.1</v>
      </c>
      <c r="AG1162" s="278">
        <f t="shared" si="1830"/>
        <v>312.2</v>
      </c>
      <c r="AH1162" s="404">
        <v>48</v>
      </c>
      <c r="AI1162" s="404">
        <f t="shared" si="1831"/>
        <v>1</v>
      </c>
      <c r="AJ1162" s="727">
        <v>0.78114900000000009</v>
      </c>
      <c r="AK1162" s="88">
        <f t="shared" si="1832"/>
        <v>3.4162641099999989</v>
      </c>
      <c r="AL1162" s="88">
        <f t="shared" si="1833"/>
        <v>34.162641099999988</v>
      </c>
      <c r="AM1162" s="88">
        <f t="shared" si="1834"/>
        <v>68.325282199999975</v>
      </c>
      <c r="AN1162" t="s">
        <v>2826</v>
      </c>
      <c r="AO1162" s="88" t="s">
        <v>2746</v>
      </c>
    </row>
    <row r="1163" spans="1:41" ht="19.5" customHeight="1" thickBot="1">
      <c r="A1163" s="745" t="s">
        <v>1444</v>
      </c>
      <c r="B1163" t="str">
        <f t="shared" si="1828"/>
        <v>792459*1</v>
      </c>
      <c r="D1163" s="42" t="s">
        <v>1709</v>
      </c>
      <c r="E1163" s="187"/>
      <c r="F1163" s="340"/>
      <c r="G1163" s="226">
        <v>50</v>
      </c>
      <c r="H1163" s="310"/>
      <c r="I1163" s="417"/>
      <c r="J1163" s="417"/>
      <c r="K1163" s="540" t="s">
        <v>2936</v>
      </c>
      <c r="L1163" s="63" t="s">
        <v>2618</v>
      </c>
      <c r="M1163" s="16"/>
      <c r="N1163" s="38"/>
      <c r="O1163" s="38" t="s">
        <v>5</v>
      </c>
      <c r="P1163" s="38">
        <v>40</v>
      </c>
      <c r="Q1163" s="38">
        <v>40</v>
      </c>
      <c r="R1163" t="str">
        <f>CONCATENATE(Tableau1[[#This Row],[LONGUEUR UNITE]],"X",Tableau1[[#This Row],[LARGEUR UNITE]])</f>
        <v>40X40</v>
      </c>
      <c r="S1163" s="16" t="s">
        <v>2278</v>
      </c>
      <c r="T1163" s="16"/>
      <c r="U1163" t="s">
        <v>2231</v>
      </c>
      <c r="V1163" s="171" t="s">
        <v>2084</v>
      </c>
      <c r="W1163" s="171" t="s">
        <v>2104</v>
      </c>
      <c r="X1163" s="45" t="s">
        <v>2306</v>
      </c>
      <c r="Y1163" s="26" t="s">
        <v>2307</v>
      </c>
      <c r="Z1163" s="18">
        <v>10</v>
      </c>
      <c r="AA1163" s="92">
        <v>500</v>
      </c>
      <c r="AB1163" s="271">
        <v>6</v>
      </c>
      <c r="AC1163" s="271">
        <v>8</v>
      </c>
      <c r="AD1163" s="271">
        <v>48</v>
      </c>
      <c r="AE1163" s="278">
        <f t="shared" si="1829"/>
        <v>16.858000000000001</v>
      </c>
      <c r="AF1163" s="268">
        <v>168.58</v>
      </c>
      <c r="AG1163" s="278">
        <f t="shared" si="1830"/>
        <v>337.16</v>
      </c>
      <c r="AH1163" s="404">
        <v>1</v>
      </c>
      <c r="AI1163" s="404">
        <f t="shared" si="1831"/>
        <v>2.0833333333333332E-2</v>
      </c>
      <c r="AJ1163" s="727">
        <v>0.75608099999999989</v>
      </c>
      <c r="AK1163" s="88">
        <f t="shared" si="1832"/>
        <v>4.1119865020000024</v>
      </c>
      <c r="AL1163" s="88">
        <f t="shared" si="1833"/>
        <v>41.11986502000002</v>
      </c>
      <c r="AM1163" s="88">
        <f t="shared" si="1834"/>
        <v>82.23973004000004</v>
      </c>
      <c r="AN1163" t="s">
        <v>2826</v>
      </c>
      <c r="AO1163" s="88" t="s">
        <v>2746</v>
      </c>
    </row>
    <row r="1164" spans="1:41" ht="19.5" customHeight="1" thickBot="1">
      <c r="A1164" s="745" t="s">
        <v>1444</v>
      </c>
      <c r="B1164" t="str">
        <f t="shared" si="1828"/>
        <v>792459*48</v>
      </c>
      <c r="D1164" s="42" t="s">
        <v>1709</v>
      </c>
      <c r="E1164" s="187"/>
      <c r="F1164" s="340"/>
      <c r="G1164" s="226">
        <v>50</v>
      </c>
      <c r="H1164" s="310"/>
      <c r="I1164" s="417"/>
      <c r="J1164" s="417"/>
      <c r="K1164" s="540" t="s">
        <v>2936</v>
      </c>
      <c r="L1164" s="63" t="s">
        <v>2618</v>
      </c>
      <c r="M1164" s="16"/>
      <c r="N1164" s="38"/>
      <c r="O1164" s="38" t="s">
        <v>5</v>
      </c>
      <c r="P1164" s="38">
        <v>40</v>
      </c>
      <c r="Q1164" s="38">
        <v>40</v>
      </c>
      <c r="R1164" t="str">
        <f>CONCATENATE(Tableau1[[#This Row],[LONGUEUR UNITE]],"X",Tableau1[[#This Row],[LARGEUR UNITE]])</f>
        <v>40X40</v>
      </c>
      <c r="S1164" s="16" t="s">
        <v>2278</v>
      </c>
      <c r="T1164" s="16"/>
      <c r="U1164" t="s">
        <v>2231</v>
      </c>
      <c r="V1164" s="171" t="s">
        <v>2084</v>
      </c>
      <c r="W1164" s="171" t="s">
        <v>2104</v>
      </c>
      <c r="X1164" s="45" t="s">
        <v>2306</v>
      </c>
      <c r="Y1164" s="26" t="s">
        <v>2307</v>
      </c>
      <c r="Z1164" s="18">
        <v>10</v>
      </c>
      <c r="AA1164" s="92">
        <v>500</v>
      </c>
      <c r="AB1164" s="271">
        <v>6</v>
      </c>
      <c r="AC1164" s="271">
        <v>8</v>
      </c>
      <c r="AD1164" s="271">
        <v>48</v>
      </c>
      <c r="AE1164" s="278">
        <f t="shared" ref="AE1164" si="1837">AF1164/Z1164</f>
        <v>16.858000000000001</v>
      </c>
      <c r="AF1164" s="268">
        <v>168.58</v>
      </c>
      <c r="AG1164" s="278">
        <f t="shared" si="1830"/>
        <v>337.16</v>
      </c>
      <c r="AH1164" s="404">
        <v>48</v>
      </c>
      <c r="AI1164" s="404">
        <f t="shared" si="1831"/>
        <v>1</v>
      </c>
      <c r="AJ1164" s="727">
        <v>0.78114900000000009</v>
      </c>
      <c r="AK1164" s="88">
        <f t="shared" si="1832"/>
        <v>3.6893901579999975</v>
      </c>
      <c r="AL1164" s="88">
        <f t="shared" si="1833"/>
        <v>36.893901579999977</v>
      </c>
      <c r="AM1164" s="88">
        <f t="shared" si="1834"/>
        <v>73.787803159999953</v>
      </c>
      <c r="AN1164" t="s">
        <v>2826</v>
      </c>
      <c r="AO1164" s="88" t="s">
        <v>2746</v>
      </c>
    </row>
    <row r="1165" spans="1:41" s="446" customFormat="1" ht="30" customHeight="1">
      <c r="A1165" s="788"/>
      <c r="B1165"/>
      <c r="C1165"/>
      <c r="D1165" s="433"/>
      <c r="E1165" s="189"/>
      <c r="F1165" s="453"/>
      <c r="G1165" s="434"/>
      <c r="H1165" s="310"/>
      <c r="I1165" s="417"/>
      <c r="J1165" s="417"/>
      <c r="K1165"/>
      <c r="L1165"/>
      <c r="M1165"/>
      <c r="N1165"/>
      <c r="O1165"/>
      <c r="P1165"/>
      <c r="Q1165"/>
      <c r="R1165"/>
      <c r="S1165"/>
      <c r="T1165"/>
      <c r="U1165"/>
      <c r="V1165"/>
      <c r="W1165"/>
      <c r="X1165"/>
      <c r="Y1165"/>
      <c r="Z1165" s="435"/>
      <c r="AA1165" s="92"/>
      <c r="AB1165" s="271"/>
      <c r="AC1165" s="271"/>
      <c r="AD1165" s="271"/>
      <c r="AE1165" s="278"/>
      <c r="AF1165"/>
      <c r="AG1165" s="278"/>
      <c r="AH1165" s="404"/>
      <c r="AI1165" s="404"/>
      <c r="AJ1165" s="727"/>
      <c r="AK1165" s="88"/>
      <c r="AL1165" s="88"/>
      <c r="AM1165" s="88"/>
      <c r="AN1165"/>
      <c r="AO1165" s="906"/>
    </row>
    <row r="1166" spans="1:41" ht="31">
      <c r="A1166" s="754"/>
      <c r="B1166" s="446"/>
      <c r="C1166" s="446"/>
      <c r="D1166" s="856"/>
      <c r="E1166" s="856"/>
      <c r="F1166" s="857"/>
      <c r="G1166" s="858"/>
      <c r="H1166" s="859"/>
      <c r="I1166" s="860"/>
      <c r="J1166" s="860"/>
      <c r="K1166" s="861"/>
      <c r="L1166" s="439"/>
      <c r="M1166" s="439"/>
      <c r="N1166" s="439"/>
      <c r="O1166" s="439"/>
      <c r="P1166" s="439"/>
      <c r="Q1166" s="439"/>
      <c r="R1166" s="439"/>
      <c r="S1166" s="439"/>
      <c r="T1166" s="439"/>
      <c r="U1166" s="439"/>
      <c r="V1166" s="439"/>
      <c r="W1166" s="439"/>
      <c r="X1166" s="439"/>
      <c r="Y1166" s="439" t="s">
        <v>2250</v>
      </c>
      <c r="Z1166" s="862"/>
      <c r="AA1166" s="863"/>
      <c r="AB1166" s="864"/>
      <c r="AC1166" s="864"/>
      <c r="AD1166" s="865"/>
      <c r="AE1166" s="866"/>
      <c r="AF1166" s="446"/>
      <c r="AG1166" s="866"/>
      <c r="AH1166" s="867"/>
      <c r="AI1166" s="867"/>
      <c r="AJ1166" s="446"/>
      <c r="AK1166" s="446"/>
      <c r="AL1166" s="446"/>
      <c r="AM1166" s="446"/>
      <c r="AN1166" s="446"/>
      <c r="AO1166" s="88"/>
    </row>
    <row r="1167" spans="1:41" ht="36.75" customHeight="1">
      <c r="A1167" s="784"/>
      <c r="D1167" s="533"/>
      <c r="E1167" s="533"/>
      <c r="F1167" s="534"/>
      <c r="G1167" s="535"/>
      <c r="H1167" s="304"/>
      <c r="I1167" s="406"/>
      <c r="J1167" s="406"/>
      <c r="K1167" s="536"/>
      <c r="L1167" s="358"/>
      <c r="M1167" s="358"/>
      <c r="N1167" s="358"/>
      <c r="O1167" s="358"/>
      <c r="P1167" s="358"/>
      <c r="Q1167" s="358"/>
      <c r="R1167" s="358"/>
      <c r="S1167" s="358"/>
      <c r="T1167" s="358"/>
      <c r="U1167" s="358"/>
      <c r="V1167" s="358"/>
      <c r="W1167" s="358"/>
      <c r="X1167" s="358"/>
      <c r="Y1167" s="537"/>
      <c r="Z1167" s="538"/>
      <c r="AA1167" s="539"/>
      <c r="AB1167" s="271"/>
      <c r="AC1167" s="271"/>
      <c r="AD1167" s="271"/>
      <c r="AE1167" s="3"/>
      <c r="AF1167"/>
      <c r="AG1167" s="3"/>
      <c r="AH1167" s="520"/>
      <c r="AI1167" s="520"/>
      <c r="AJ1167" s="3"/>
      <c r="AK1167" s="88"/>
      <c r="AL1167" s="88"/>
      <c r="AM1167" s="88"/>
      <c r="AO1167" s="88"/>
    </row>
    <row r="1168" spans="1:41" ht="27" customHeight="1">
      <c r="A1168" s="773" t="s">
        <v>1665</v>
      </c>
      <c r="B1168" t="str">
        <f>+CONCATENATE(A1168,"*",AH1168)</f>
        <v>706367*1</v>
      </c>
      <c r="D1168" s="187" t="s">
        <v>1710</v>
      </c>
      <c r="G1168" s="223">
        <v>50</v>
      </c>
      <c r="H1168" s="304"/>
      <c r="I1168" s="406" t="s">
        <v>2308</v>
      </c>
      <c r="J1168" s="406"/>
      <c r="K1168" s="540" t="s">
        <v>2936</v>
      </c>
      <c r="L1168" t="s">
        <v>2617</v>
      </c>
      <c r="M1168" s="16"/>
      <c r="O1168" t="s">
        <v>5</v>
      </c>
      <c r="P1168">
        <v>32</v>
      </c>
      <c r="Q1168">
        <v>40</v>
      </c>
      <c r="R1168" t="str">
        <f>CONCATENATE(Tableau1[[#This Row],[LONGUEUR UNITE]],"X",Tableau1[[#This Row],[LARGEUR UNITE]])</f>
        <v>32X40</v>
      </c>
      <c r="S1168" s="16" t="s">
        <v>2278</v>
      </c>
      <c r="T1168" s="16"/>
      <c r="U1168" t="s">
        <v>2231</v>
      </c>
      <c r="V1168" t="s">
        <v>5</v>
      </c>
      <c r="W1168" s="45" t="s">
        <v>2592</v>
      </c>
      <c r="X1168" s="45"/>
      <c r="Y1168" s="162" t="s">
        <v>2309</v>
      </c>
      <c r="Z1168" s="271">
        <v>10</v>
      </c>
      <c r="AA1168" s="271">
        <v>500</v>
      </c>
      <c r="AB1168" s="271">
        <v>6</v>
      </c>
      <c r="AC1168" s="88">
        <v>8</v>
      </c>
      <c r="AD1168" s="541">
        <v>48</v>
      </c>
      <c r="AE1168" s="278">
        <f t="shared" ref="AE1168" si="1838">AF1168/Z1168</f>
        <v>8.6890000000000001</v>
      </c>
      <c r="AF1168" s="268">
        <v>86.89</v>
      </c>
      <c r="AG1168" s="278">
        <f t="shared" ref="AG1168:AG1170" si="1839">AF1168/AA1168*1000</f>
        <v>173.78</v>
      </c>
      <c r="AH1168" s="404">
        <v>1</v>
      </c>
      <c r="AI1168" s="404">
        <f t="shared" ref="AI1168:AI1170" si="1840">AH1168/AD1168</f>
        <v>2.0833333333333332E-2</v>
      </c>
      <c r="AJ1168" s="727">
        <v>0.72498000000000007</v>
      </c>
      <c r="AK1168" s="88">
        <f t="shared" ref="AK1168:AK1170" si="1841">AL1168/Z1168</f>
        <v>2.3896487799999995</v>
      </c>
      <c r="AL1168" s="88">
        <f t="shared" ref="AL1168:AL1170" si="1842">AF1168-(AF1168*AJ1168)</f>
        <v>23.896487799999996</v>
      </c>
      <c r="AM1168" s="88">
        <f t="shared" ref="AM1168:AM1170" si="1843">AL1168/AA1168*1000</f>
        <v>47.792975599999991</v>
      </c>
      <c r="AN1168" t="s">
        <v>2826</v>
      </c>
      <c r="AO1168" s="88" t="s">
        <v>2747</v>
      </c>
    </row>
    <row r="1169" spans="1:41" ht="27" customHeight="1">
      <c r="A1169" s="773" t="s">
        <v>1665</v>
      </c>
      <c r="B1169" t="str">
        <f>+CONCATENATE(A1169,"*",AH1169)</f>
        <v>706367*144</v>
      </c>
      <c r="D1169" s="187" t="s">
        <v>1710</v>
      </c>
      <c r="G1169" s="223">
        <v>50</v>
      </c>
      <c r="H1169" s="304"/>
      <c r="I1169" s="406" t="s">
        <v>2308</v>
      </c>
      <c r="J1169" s="406"/>
      <c r="K1169" s="540" t="s">
        <v>2936</v>
      </c>
      <c r="L1169" t="s">
        <v>2617</v>
      </c>
      <c r="M1169" s="16"/>
      <c r="O1169" t="s">
        <v>5</v>
      </c>
      <c r="P1169">
        <v>32</v>
      </c>
      <c r="Q1169">
        <v>40</v>
      </c>
      <c r="R1169" t="str">
        <f>CONCATENATE(Tableau1[[#This Row],[LONGUEUR UNITE]],"X",Tableau1[[#This Row],[LARGEUR UNITE]])</f>
        <v>32X40</v>
      </c>
      <c r="S1169" s="16" t="s">
        <v>2278</v>
      </c>
      <c r="T1169" s="16"/>
      <c r="U1169" t="s">
        <v>2231</v>
      </c>
      <c r="V1169" t="s">
        <v>5</v>
      </c>
      <c r="W1169" s="45" t="s">
        <v>2592</v>
      </c>
      <c r="X1169" s="45"/>
      <c r="Y1169" s="162" t="s">
        <v>2309</v>
      </c>
      <c r="Z1169" s="271">
        <v>10</v>
      </c>
      <c r="AA1169" s="271">
        <v>500</v>
      </c>
      <c r="AB1169" s="271">
        <v>6</v>
      </c>
      <c r="AC1169" s="88">
        <v>8</v>
      </c>
      <c r="AD1169" s="541">
        <v>48</v>
      </c>
      <c r="AE1169" s="278">
        <f t="shared" ref="AE1169" si="1844">AF1169/Z1169</f>
        <v>8.6890000000000001</v>
      </c>
      <c r="AF1169" s="268">
        <v>86.89</v>
      </c>
      <c r="AG1169" s="278">
        <f t="shared" si="1839"/>
        <v>173.78</v>
      </c>
      <c r="AH1169" s="404">
        <v>144</v>
      </c>
      <c r="AI1169" s="404">
        <f t="shared" si="1840"/>
        <v>3</v>
      </c>
      <c r="AJ1169" s="727">
        <v>0.74423199999999989</v>
      </c>
      <c r="AK1169" s="88">
        <f t="shared" si="1841"/>
        <v>2.2223681520000014</v>
      </c>
      <c r="AL1169" s="88">
        <f t="shared" si="1842"/>
        <v>22.223681520000014</v>
      </c>
      <c r="AM1169" s="88">
        <f t="shared" si="1843"/>
        <v>44.447363040000027</v>
      </c>
      <c r="AN1169" t="s">
        <v>2826</v>
      </c>
      <c r="AO1169" s="88" t="s">
        <v>2747</v>
      </c>
    </row>
    <row r="1170" spans="1:41" ht="27" customHeight="1">
      <c r="A1170" s="773" t="s">
        <v>1665</v>
      </c>
      <c r="B1170" t="str">
        <f>+CONCATENATE(A1170,"*",AH1170)</f>
        <v>706367*288</v>
      </c>
      <c r="D1170" s="187" t="s">
        <v>1710</v>
      </c>
      <c r="G1170" s="223">
        <v>50</v>
      </c>
      <c r="H1170" s="304"/>
      <c r="I1170" s="406" t="s">
        <v>2308</v>
      </c>
      <c r="J1170" s="406"/>
      <c r="K1170" s="540" t="s">
        <v>2936</v>
      </c>
      <c r="L1170" t="s">
        <v>2617</v>
      </c>
      <c r="M1170" s="16"/>
      <c r="O1170" t="s">
        <v>5</v>
      </c>
      <c r="P1170">
        <v>32</v>
      </c>
      <c r="Q1170">
        <v>40</v>
      </c>
      <c r="R1170" t="str">
        <f>CONCATENATE(Tableau1[[#This Row],[LONGUEUR UNITE]],"X",Tableau1[[#This Row],[LARGEUR UNITE]])</f>
        <v>32X40</v>
      </c>
      <c r="S1170" s="16" t="s">
        <v>2278</v>
      </c>
      <c r="T1170" s="16"/>
      <c r="U1170" t="s">
        <v>2231</v>
      </c>
      <c r="V1170" t="s">
        <v>5</v>
      </c>
      <c r="W1170" s="45" t="s">
        <v>2592</v>
      </c>
      <c r="X1170" s="45"/>
      <c r="Y1170" s="162" t="s">
        <v>2309</v>
      </c>
      <c r="Z1170" s="271">
        <v>10</v>
      </c>
      <c r="AA1170" s="271">
        <v>500</v>
      </c>
      <c r="AB1170" s="271">
        <v>6</v>
      </c>
      <c r="AC1170" s="88">
        <v>8</v>
      </c>
      <c r="AD1170" s="541">
        <v>48</v>
      </c>
      <c r="AE1170" s="278">
        <f t="shared" ref="AE1170" si="1845">AF1170/Z1170</f>
        <v>8.6890000000000001</v>
      </c>
      <c r="AF1170" s="268">
        <v>86.89</v>
      </c>
      <c r="AG1170" s="278">
        <f t="shared" si="1839"/>
        <v>173.78</v>
      </c>
      <c r="AH1170" s="404">
        <v>288</v>
      </c>
      <c r="AI1170" s="404">
        <f t="shared" si="1840"/>
        <v>6</v>
      </c>
      <c r="AJ1170" s="727">
        <v>0.74697599999999997</v>
      </c>
      <c r="AK1170" s="88">
        <f t="shared" si="1841"/>
        <v>2.1985255359999996</v>
      </c>
      <c r="AL1170" s="88">
        <f t="shared" si="1842"/>
        <v>21.985255359999996</v>
      </c>
      <c r="AM1170" s="88">
        <f t="shared" si="1843"/>
        <v>43.970510719999993</v>
      </c>
      <c r="AN1170" t="s">
        <v>2826</v>
      </c>
      <c r="AO1170" s="88" t="s">
        <v>2747</v>
      </c>
    </row>
    <row r="1171" spans="1:41" ht="27" customHeight="1">
      <c r="A1171" s="774"/>
      <c r="H1171" s="304"/>
      <c r="I1171" s="417"/>
      <c r="J1171" s="417"/>
      <c r="K1171" s="69"/>
      <c r="W1171" s="45"/>
      <c r="Y1171" s="89"/>
      <c r="Z1171" s="271"/>
      <c r="AA1171" s="271"/>
      <c r="AB1171" s="271"/>
      <c r="AC1171" s="88"/>
      <c r="AD1171" s="541"/>
      <c r="AE1171" s="278"/>
      <c r="AF1171"/>
      <c r="AG1171" s="278"/>
      <c r="AH1171" s="404"/>
      <c r="AI1171" s="404"/>
      <c r="AJ1171" s="727"/>
      <c r="AK1171" s="88"/>
      <c r="AL1171" s="88"/>
      <c r="AM1171" s="88"/>
      <c r="AO1171" s="88"/>
    </row>
    <row r="1172" spans="1:41" s="9" customFormat="1" ht="19.5" customHeight="1">
      <c r="A1172" s="774" t="s">
        <v>1383</v>
      </c>
      <c r="B1172" t="str">
        <f t="shared" ref="B1172" si="1846">+CONCATENATE(A1172,"*",AH1172)</f>
        <v>792810*48</v>
      </c>
      <c r="C1172"/>
      <c r="D1172" s="267" t="s">
        <v>1384</v>
      </c>
      <c r="E1172" s="1033"/>
      <c r="F1172" s="89"/>
      <c r="G1172" s="2">
        <v>50</v>
      </c>
      <c r="H1172" s="316"/>
      <c r="I1172" s="417" t="s">
        <v>2636</v>
      </c>
      <c r="J1172" s="316"/>
      <c r="K1172" s="540" t="s">
        <v>2936</v>
      </c>
      <c r="L1172" t="s">
        <v>2617</v>
      </c>
      <c r="M1172" s="16"/>
      <c r="N1172"/>
      <c r="O1172" t="s">
        <v>5</v>
      </c>
      <c r="P1172">
        <v>40</v>
      </c>
      <c r="Q1172">
        <v>40</v>
      </c>
      <c r="R1172" t="str">
        <f>CONCATENATE(Tableau1[[#This Row],[LONGUEUR UNITE]],"X",Tableau1[[#This Row],[LARGEUR UNITE]])</f>
        <v>40X40</v>
      </c>
      <c r="S1172" s="16" t="s">
        <v>2278</v>
      </c>
      <c r="T1172" s="16"/>
      <c r="U1172" t="s">
        <v>2231</v>
      </c>
      <c r="V1172" t="s">
        <v>5</v>
      </c>
      <c r="W1172" s="45" t="s">
        <v>2592</v>
      </c>
      <c r="X1172" s="45"/>
      <c r="Y1172" s="2" t="s">
        <v>1385</v>
      </c>
      <c r="Z1172" s="2">
        <v>10</v>
      </c>
      <c r="AA1172" s="2">
        <v>500</v>
      </c>
      <c r="AB1172" s="271">
        <v>6</v>
      </c>
      <c r="AC1172" s="271">
        <v>8</v>
      </c>
      <c r="AD1172" s="271">
        <v>48</v>
      </c>
      <c r="AE1172" s="278">
        <f t="shared" ref="AE1172" si="1847">AF1172/Z1172</f>
        <v>12.7455</v>
      </c>
      <c r="AF1172" s="268">
        <v>127.455</v>
      </c>
      <c r="AG1172" s="278">
        <f t="shared" ref="AG1172:AG1174" si="1848">AF1172/AA1172*1000</f>
        <v>254.90999999999997</v>
      </c>
      <c r="AH1172" s="404">
        <v>48</v>
      </c>
      <c r="AI1172" s="404">
        <f t="shared" ref="AI1172:AI1174" si="1849">AH1172/AD1172</f>
        <v>1</v>
      </c>
      <c r="AJ1172" s="727">
        <v>0.72456199999999993</v>
      </c>
      <c r="AK1172" s="88">
        <f t="shared" ref="AK1172:AK1174" si="1850">AL1172/Z1172</f>
        <v>3.510595029000001</v>
      </c>
      <c r="AL1172" s="88">
        <f t="shared" ref="AL1172:AL1174" si="1851">AF1172-(AF1172*AJ1172)</f>
        <v>35.10595029000001</v>
      </c>
      <c r="AM1172" s="88">
        <f t="shared" ref="AM1172:AM1174" si="1852">AL1172/AA1172*1000</f>
        <v>70.21190058000002</v>
      </c>
      <c r="AN1172" t="s">
        <v>2826</v>
      </c>
      <c r="AO1172" s="1056" t="s">
        <v>2748</v>
      </c>
    </row>
    <row r="1173" spans="1:41" s="9" customFormat="1" ht="19.5" customHeight="1">
      <c r="A1173" s="774" t="s">
        <v>1383</v>
      </c>
      <c r="B1173" t="str">
        <f t="shared" ref="B1173" si="1853">+CONCATENATE(A1173,"*",AH1173)</f>
        <v>792810*144</v>
      </c>
      <c r="C1173"/>
      <c r="D1173" s="267" t="s">
        <v>1384</v>
      </c>
      <c r="E1173" s="1033"/>
      <c r="F1173" s="89"/>
      <c r="G1173" s="2">
        <v>50</v>
      </c>
      <c r="H1173" s="316"/>
      <c r="I1173" s="417" t="s">
        <v>2636</v>
      </c>
      <c r="J1173" s="316"/>
      <c r="K1173" s="540" t="s">
        <v>2936</v>
      </c>
      <c r="L1173" t="s">
        <v>2617</v>
      </c>
      <c r="M1173" s="16"/>
      <c r="N1173"/>
      <c r="O1173" t="s">
        <v>5</v>
      </c>
      <c r="P1173">
        <v>40</v>
      </c>
      <c r="Q1173">
        <v>40</v>
      </c>
      <c r="R1173" t="str">
        <f>CONCATENATE(Tableau1[[#This Row],[LONGUEUR UNITE]],"X",Tableau1[[#This Row],[LARGEUR UNITE]])</f>
        <v>40X40</v>
      </c>
      <c r="S1173" s="16" t="s">
        <v>2278</v>
      </c>
      <c r="T1173" s="16"/>
      <c r="U1173" t="s">
        <v>2231</v>
      </c>
      <c r="V1173" t="s">
        <v>5</v>
      </c>
      <c r="W1173" s="45" t="s">
        <v>2592</v>
      </c>
      <c r="X1173" s="45"/>
      <c r="Y1173" s="2" t="s">
        <v>1385</v>
      </c>
      <c r="Z1173" s="2">
        <v>10</v>
      </c>
      <c r="AA1173" s="2">
        <v>500</v>
      </c>
      <c r="AB1173" s="271">
        <v>6</v>
      </c>
      <c r="AC1173" s="271">
        <v>8</v>
      </c>
      <c r="AD1173" s="271">
        <v>48</v>
      </c>
      <c r="AE1173" s="278">
        <f t="shared" ref="AE1173" si="1854">AF1173/Z1173</f>
        <v>12.7455</v>
      </c>
      <c r="AF1173" s="268">
        <v>127.455</v>
      </c>
      <c r="AG1173" s="278">
        <f t="shared" si="1848"/>
        <v>254.90999999999997</v>
      </c>
      <c r="AH1173" s="404">
        <v>144</v>
      </c>
      <c r="AI1173" s="404">
        <f t="shared" si="1849"/>
        <v>3</v>
      </c>
      <c r="AJ1173" s="727">
        <v>0.74317300000000008</v>
      </c>
      <c r="AK1173" s="88">
        <f t="shared" si="1850"/>
        <v>3.2733885284999986</v>
      </c>
      <c r="AL1173" s="88">
        <f t="shared" si="1851"/>
        <v>32.733885284999985</v>
      </c>
      <c r="AM1173" s="88">
        <f t="shared" si="1852"/>
        <v>65.467770569999971</v>
      </c>
      <c r="AN1173" t="s">
        <v>2826</v>
      </c>
      <c r="AO1173" s="1056" t="s">
        <v>2748</v>
      </c>
    </row>
    <row r="1174" spans="1:41" s="9" customFormat="1" ht="19.5" customHeight="1">
      <c r="A1174" s="774" t="s">
        <v>1383</v>
      </c>
      <c r="B1174" t="str">
        <f t="shared" ref="B1174" si="1855">+CONCATENATE(A1174,"*",AH1174)</f>
        <v>792810*288</v>
      </c>
      <c r="C1174"/>
      <c r="D1174" s="267" t="s">
        <v>1384</v>
      </c>
      <c r="E1174" s="1033"/>
      <c r="F1174" s="89"/>
      <c r="G1174" s="2">
        <v>50</v>
      </c>
      <c r="H1174" s="316"/>
      <c r="I1174" s="417" t="s">
        <v>2636</v>
      </c>
      <c r="J1174" s="316"/>
      <c r="K1174" s="540" t="s">
        <v>2936</v>
      </c>
      <c r="L1174" t="s">
        <v>2617</v>
      </c>
      <c r="M1174" s="16"/>
      <c r="N1174"/>
      <c r="O1174" t="s">
        <v>5</v>
      </c>
      <c r="P1174">
        <v>40</v>
      </c>
      <c r="Q1174">
        <v>40</v>
      </c>
      <c r="R1174" t="str">
        <f>CONCATENATE(Tableau1[[#This Row],[LONGUEUR UNITE]],"X",Tableau1[[#This Row],[LARGEUR UNITE]])</f>
        <v>40X40</v>
      </c>
      <c r="S1174" s="16" t="s">
        <v>2278</v>
      </c>
      <c r="T1174" s="16"/>
      <c r="U1174" t="s">
        <v>2231</v>
      </c>
      <c r="V1174" t="s">
        <v>5</v>
      </c>
      <c r="W1174" s="45" t="s">
        <v>2592</v>
      </c>
      <c r="X1174" s="45"/>
      <c r="Y1174" s="2" t="s">
        <v>1385</v>
      </c>
      <c r="Z1174" s="2">
        <v>10</v>
      </c>
      <c r="AA1174" s="2">
        <v>500</v>
      </c>
      <c r="AB1174" s="271">
        <v>6</v>
      </c>
      <c r="AC1174" s="271">
        <v>8</v>
      </c>
      <c r="AD1174" s="271">
        <v>48</v>
      </c>
      <c r="AE1174" s="278">
        <f t="shared" ref="AE1174" si="1856">AF1174/Z1174</f>
        <v>12.7455</v>
      </c>
      <c r="AF1174" s="268">
        <v>127.455</v>
      </c>
      <c r="AG1174" s="278">
        <f t="shared" si="1848"/>
        <v>254.90999999999997</v>
      </c>
      <c r="AH1174" s="404">
        <v>288</v>
      </c>
      <c r="AI1174" s="404">
        <f t="shared" si="1849"/>
        <v>6</v>
      </c>
      <c r="AJ1174" s="727">
        <v>0.74689499999999998</v>
      </c>
      <c r="AK1174" s="88">
        <f t="shared" si="1850"/>
        <v>3.2259497774999999</v>
      </c>
      <c r="AL1174" s="88">
        <f t="shared" si="1851"/>
        <v>32.259497775</v>
      </c>
      <c r="AM1174" s="88">
        <f t="shared" si="1852"/>
        <v>64.51899555</v>
      </c>
      <c r="AN1174" t="s">
        <v>2826</v>
      </c>
      <c r="AO1174" s="1056" t="s">
        <v>2748</v>
      </c>
    </row>
    <row r="1175" spans="1:41" s="446" customFormat="1" ht="30" customHeight="1">
      <c r="A1175" s="774"/>
      <c r="B1175"/>
      <c r="C1175"/>
      <c r="D1175" s="189"/>
      <c r="E1175" s="189"/>
      <c r="F1175" s="408"/>
      <c r="G1175" s="8"/>
      <c r="H1175" s="304"/>
      <c r="I1175" s="417"/>
      <c r="J1175" s="417"/>
      <c r="K1175"/>
      <c r="L1175"/>
      <c r="M1175"/>
      <c r="N1175"/>
      <c r="O1175"/>
      <c r="P1175"/>
      <c r="Q1175"/>
      <c r="R1175"/>
      <c r="S1175"/>
      <c r="T1175"/>
      <c r="U1175"/>
      <c r="V1175"/>
      <c r="W1175" s="45"/>
      <c r="X1175"/>
      <c r="Y1175" s="89"/>
      <c r="Z1175" s="271"/>
      <c r="AA1175" s="271"/>
      <c r="AB1175" s="271"/>
      <c r="AC1175" s="88"/>
      <c r="AD1175" s="541"/>
      <c r="AE1175" s="278"/>
      <c r="AF1175"/>
      <c r="AG1175" s="278"/>
      <c r="AH1175" s="404"/>
      <c r="AI1175" s="404"/>
      <c r="AJ1175" s="727"/>
      <c r="AK1175" s="88"/>
      <c r="AL1175" s="88"/>
      <c r="AM1175" s="88"/>
      <c r="AN1175" s="9"/>
      <c r="AO1175" s="906"/>
    </row>
    <row r="1176" spans="1:41" ht="31">
      <c r="A1176" s="754"/>
      <c r="B1176" s="446"/>
      <c r="C1176" s="446"/>
      <c r="D1176" s="856"/>
      <c r="E1176" s="856"/>
      <c r="F1176" s="857"/>
      <c r="G1176" s="858"/>
      <c r="H1176" s="859"/>
      <c r="I1176" s="860"/>
      <c r="J1176" s="860"/>
      <c r="K1176" s="861"/>
      <c r="L1176" s="439"/>
      <c r="M1176" s="439"/>
      <c r="N1176" s="439"/>
      <c r="O1176" s="439"/>
      <c r="P1176" s="439"/>
      <c r="Q1176" s="439"/>
      <c r="R1176" s="439"/>
      <c r="S1176" s="439"/>
      <c r="T1176" s="439"/>
      <c r="U1176" s="439"/>
      <c r="V1176" s="439"/>
      <c r="W1176" s="439"/>
      <c r="X1176" s="439"/>
      <c r="Y1176" s="439" t="s">
        <v>2252</v>
      </c>
      <c r="Z1176" s="862"/>
      <c r="AA1176" s="863"/>
      <c r="AB1176" s="864"/>
      <c r="AC1176" s="864"/>
      <c r="AD1176" s="865"/>
      <c r="AE1176" s="866"/>
      <c r="AF1176" s="446"/>
      <c r="AG1176" s="866"/>
      <c r="AH1176" s="867"/>
      <c r="AI1176" s="867"/>
      <c r="AJ1176" s="446"/>
      <c r="AK1176" s="446"/>
      <c r="AL1176" s="446"/>
      <c r="AM1176" s="446"/>
      <c r="AN1176" s="446"/>
      <c r="AO1176" s="88"/>
    </row>
    <row r="1177" spans="1:41" s="89" customFormat="1" ht="19.5" customHeight="1">
      <c r="A1177" s="784"/>
      <c r="B1177"/>
      <c r="C1177"/>
      <c r="D1177" s="533"/>
      <c r="E1177" s="533"/>
      <c r="F1177" s="534"/>
      <c r="G1177" s="535"/>
      <c r="H1177" s="304"/>
      <c r="I1177" s="406"/>
      <c r="J1177" s="406"/>
      <c r="K1177" s="536"/>
      <c r="L1177" s="358"/>
      <c r="M1177" s="358"/>
      <c r="N1177" s="358"/>
      <c r="O1177" s="358"/>
      <c r="P1177" s="358"/>
      <c r="Q1177" s="358"/>
      <c r="R1177" s="358"/>
      <c r="S1177" s="358"/>
      <c r="T1177" s="358"/>
      <c r="U1177" s="358"/>
      <c r="V1177" s="358"/>
      <c r="W1177" s="358"/>
      <c r="X1177" s="358"/>
      <c r="Y1177" s="537"/>
      <c r="Z1177" s="538"/>
      <c r="AA1177" s="539"/>
      <c r="AB1177" s="271"/>
      <c r="AC1177" s="271"/>
      <c r="AD1177" s="271"/>
      <c r="AE1177" s="3"/>
      <c r="AF1177"/>
      <c r="AG1177" s="3"/>
      <c r="AH1177" s="520"/>
      <c r="AI1177" s="520"/>
      <c r="AJ1177" s="3"/>
      <c r="AK1177" s="88"/>
      <c r="AL1177" s="88"/>
      <c r="AM1177" s="88"/>
      <c r="AN1177"/>
      <c r="AO1177" s="730"/>
    </row>
    <row r="1178" spans="1:41" s="3" customFormat="1" ht="19.5" customHeight="1">
      <c r="A1178" s="789" t="s">
        <v>2052</v>
      </c>
      <c r="B1178" t="str">
        <f>+CONCATENATE(A1178,"*",AH1178)</f>
        <v>783000*1</v>
      </c>
      <c r="C1178"/>
      <c r="D1178" s="187" t="s">
        <v>1716</v>
      </c>
      <c r="E1178" s="187"/>
      <c r="F1178" s="407" t="s">
        <v>2557</v>
      </c>
      <c r="G1178" s="226">
        <v>40</v>
      </c>
      <c r="H1178" s="304"/>
      <c r="I1178" s="406" t="s">
        <v>2310</v>
      </c>
      <c r="J1178" s="406"/>
      <c r="K1178" s="540" t="s">
        <v>2936</v>
      </c>
      <c r="L1178" s="222" t="s">
        <v>2619</v>
      </c>
      <c r="M1178" s="16"/>
      <c r="N1178"/>
      <c r="O1178" t="s">
        <v>5</v>
      </c>
      <c r="P1178">
        <v>40</v>
      </c>
      <c r="Q1178">
        <v>40</v>
      </c>
      <c r="R1178" t="str">
        <f>CONCATENATE(Tableau1[[#This Row],[LONGUEUR UNITE]],"X",Tableau1[[#This Row],[LARGEUR UNITE]])</f>
        <v>40X40</v>
      </c>
      <c r="S1178" s="16" t="s">
        <v>2278</v>
      </c>
      <c r="T1178" s="16"/>
      <c r="U1178" s="38" t="s">
        <v>2231</v>
      </c>
      <c r="V1178" t="s">
        <v>5</v>
      </c>
      <c r="W1178" s="45" t="s">
        <v>2592</v>
      </c>
      <c r="X1178" s="45"/>
      <c r="Y1178" s="6" t="s">
        <v>2311</v>
      </c>
      <c r="Z1178" s="218">
        <v>10</v>
      </c>
      <c r="AA1178" s="89">
        <v>400</v>
      </c>
      <c r="AB1178" s="271">
        <v>6</v>
      </c>
      <c r="AC1178" s="271">
        <v>8</v>
      </c>
      <c r="AD1178" s="271">
        <v>48</v>
      </c>
      <c r="AE1178" s="278">
        <f t="shared" ref="AE1178" si="1857">AF1178/Z1178</f>
        <v>18.293299999999999</v>
      </c>
      <c r="AF1178" s="268">
        <v>182.93299999999999</v>
      </c>
      <c r="AG1178" s="278">
        <f t="shared" ref="AG1178" si="1858">AF1178/AA1178*1000</f>
        <v>457.33249999999998</v>
      </c>
      <c r="AH1178" s="404">
        <v>1</v>
      </c>
      <c r="AI1178" s="404">
        <f t="shared" ref="AI1178" si="1859">AH1178/AD1178</f>
        <v>2.0833333333333332E-2</v>
      </c>
      <c r="AJ1178" s="727">
        <v>0.72123599999999999</v>
      </c>
      <c r="AK1178" s="88">
        <f t="shared" ref="AK1178" si="1860">AL1178/Z1178</f>
        <v>5.0995134812000007</v>
      </c>
      <c r="AL1178" s="88">
        <f t="shared" ref="AL1178" si="1861">AF1178-(AF1178*AJ1178)</f>
        <v>50.995134812000003</v>
      </c>
      <c r="AM1178" s="88">
        <f t="shared" ref="AM1178" si="1862">AL1178/AA1178*1000</f>
        <v>127.48783702999999</v>
      </c>
      <c r="AN1178" t="s">
        <v>2826</v>
      </c>
      <c r="AO1178" s="1057" t="s">
        <v>2749</v>
      </c>
    </row>
    <row r="1179" spans="1:41" s="3" customFormat="1" ht="19.5" customHeight="1">
      <c r="A1179" s="784"/>
      <c r="B1179"/>
      <c r="C1179"/>
      <c r="D1179" s="533"/>
      <c r="E1179" s="533"/>
      <c r="F1179" s="534"/>
      <c r="G1179" s="535"/>
      <c r="H1179" s="304"/>
      <c r="I1179" s="406"/>
      <c r="J1179" s="406"/>
      <c r="K1179" s="536"/>
      <c r="L1179" s="358"/>
      <c r="M1179" s="358"/>
      <c r="N1179" s="358"/>
      <c r="O1179" s="358"/>
      <c r="P1179" s="358"/>
      <c r="Q1179" s="358"/>
      <c r="R1179" s="358"/>
      <c r="S1179" s="358"/>
      <c r="T1179" s="358"/>
      <c r="U1179" s="358"/>
      <c r="V1179" s="358"/>
      <c r="W1179" s="358"/>
      <c r="X1179" s="358"/>
      <c r="Y1179" s="537"/>
      <c r="Z1179" s="538"/>
      <c r="AA1179" s="539"/>
      <c r="AB1179" s="271"/>
      <c r="AC1179" s="271"/>
      <c r="AD1179" s="271"/>
      <c r="AF1179"/>
      <c r="AH1179" s="520"/>
      <c r="AI1179" s="520"/>
      <c r="AK1179" s="88"/>
      <c r="AL1179" s="88"/>
      <c r="AM1179" s="88"/>
      <c r="AO1179" s="1057"/>
    </row>
    <row r="1180" spans="1:41" ht="27" customHeight="1">
      <c r="A1180" s="790" t="s">
        <v>1420</v>
      </c>
      <c r="B1180" t="str">
        <f>+CONCATENATE(A1180,"*",AH1180)</f>
        <v>783004*1</v>
      </c>
      <c r="D1180" s="187" t="s">
        <v>1728</v>
      </c>
      <c r="E1180" s="187"/>
      <c r="F1180" s="407" t="s">
        <v>2557</v>
      </c>
      <c r="G1180" s="223">
        <v>40</v>
      </c>
      <c r="H1180" s="310"/>
      <c r="I1180" s="417" t="s">
        <v>2312</v>
      </c>
      <c r="J1180" s="417"/>
      <c r="K1180" s="540" t="s">
        <v>2936</v>
      </c>
      <c r="L1180" s="222" t="s">
        <v>2619</v>
      </c>
      <c r="M1180" s="16"/>
      <c r="O1180" t="s">
        <v>541</v>
      </c>
      <c r="P1180">
        <v>40</v>
      </c>
      <c r="Q1180">
        <v>40</v>
      </c>
      <c r="R1180" t="str">
        <f>CONCATENATE(Tableau1[[#This Row],[LONGUEUR UNITE]],"X",Tableau1[[#This Row],[LARGEUR UNITE]])</f>
        <v>40X40</v>
      </c>
      <c r="S1180" s="16" t="s">
        <v>2278</v>
      </c>
      <c r="T1180" s="16"/>
      <c r="U1180" s="38" t="s">
        <v>2231</v>
      </c>
      <c r="V1180" t="s">
        <v>2260</v>
      </c>
      <c r="W1180" s="45" t="s">
        <v>2593</v>
      </c>
      <c r="X1180" s="45"/>
      <c r="Y1180" s="6" t="s">
        <v>2313</v>
      </c>
      <c r="Z1180" s="219">
        <v>10</v>
      </c>
      <c r="AA1180" s="89">
        <v>400</v>
      </c>
      <c r="AB1180" s="271">
        <v>6</v>
      </c>
      <c r="AC1180" s="271">
        <v>8</v>
      </c>
      <c r="AD1180" s="271">
        <v>48</v>
      </c>
      <c r="AE1180" s="278">
        <f t="shared" ref="AE1180:AE1181" si="1863">AF1180/Z1180</f>
        <v>20.842400000000001</v>
      </c>
      <c r="AF1180" s="268">
        <v>208.42400000000001</v>
      </c>
      <c r="AG1180" s="278">
        <f t="shared" ref="AG1180:AG1181" si="1864">AF1180/AA1180*1000</f>
        <v>521.05999999999995</v>
      </c>
      <c r="AH1180" s="404">
        <v>1</v>
      </c>
      <c r="AI1180" s="404">
        <f t="shared" ref="AI1180:AI1181" si="1865">AH1180/AD1180</f>
        <v>2.0833333333333332E-2</v>
      </c>
      <c r="AJ1180" s="727">
        <v>0.72123599999999999</v>
      </c>
      <c r="AK1180" s="88">
        <f t="shared" ref="AK1180:AK1181" si="1866">AL1180/Z1180</f>
        <v>5.8101107936000007</v>
      </c>
      <c r="AL1180" s="88">
        <f t="shared" ref="AL1180:AL1181" si="1867">AF1180-(AF1180*AJ1180)</f>
        <v>58.101107936000005</v>
      </c>
      <c r="AM1180" s="88">
        <f t="shared" ref="AM1180:AM1181" si="1868">AL1180/AA1180*1000</f>
        <v>145.25276984000001</v>
      </c>
      <c r="AN1180" t="s">
        <v>2826</v>
      </c>
      <c r="AO1180" s="88" t="s">
        <v>2750</v>
      </c>
    </row>
    <row r="1181" spans="1:41" s="3" customFormat="1" ht="19.5" customHeight="1">
      <c r="A1181" s="790" t="s">
        <v>1422</v>
      </c>
      <c r="B1181" t="str">
        <f>+CONCATENATE(A1181,"*",AH1181)</f>
        <v>783002*1</v>
      </c>
      <c r="C1181"/>
      <c r="D1181" s="187" t="s">
        <v>1729</v>
      </c>
      <c r="E1181" s="187"/>
      <c r="F1181" s="407" t="s">
        <v>2557</v>
      </c>
      <c r="G1181" s="223">
        <v>40</v>
      </c>
      <c r="H1181" s="310"/>
      <c r="I1181" s="417"/>
      <c r="J1181" s="417"/>
      <c r="K1181" s="540" t="s">
        <v>2936</v>
      </c>
      <c r="L1181" s="222" t="s">
        <v>2619</v>
      </c>
      <c r="M1181" s="16"/>
      <c r="N1181"/>
      <c r="O1181" t="s">
        <v>541</v>
      </c>
      <c r="P1181">
        <v>40</v>
      </c>
      <c r="Q1181">
        <v>40</v>
      </c>
      <c r="R1181" t="str">
        <f>CONCATENATE(Tableau1[[#This Row],[LONGUEUR UNITE]],"X",Tableau1[[#This Row],[LARGEUR UNITE]])</f>
        <v>40X40</v>
      </c>
      <c r="S1181" s="16" t="s">
        <v>2278</v>
      </c>
      <c r="T1181" s="16"/>
      <c r="U1181" s="38" t="s">
        <v>2231</v>
      </c>
      <c r="V1181" t="s">
        <v>2255</v>
      </c>
      <c r="W1181" s="45" t="s">
        <v>2593</v>
      </c>
      <c r="X1181" s="45"/>
      <c r="Y1181" s="6" t="s">
        <v>2314</v>
      </c>
      <c r="Z1181" s="219">
        <v>10</v>
      </c>
      <c r="AA1181" s="89">
        <v>400</v>
      </c>
      <c r="AB1181" s="271">
        <v>6</v>
      </c>
      <c r="AC1181" s="271">
        <v>8</v>
      </c>
      <c r="AD1181" s="271">
        <v>48</v>
      </c>
      <c r="AE1181" s="278">
        <f t="shared" si="1863"/>
        <v>20.842400000000001</v>
      </c>
      <c r="AF1181" s="268">
        <v>208.42400000000001</v>
      </c>
      <c r="AG1181" s="278">
        <f t="shared" si="1864"/>
        <v>521.05999999999995</v>
      </c>
      <c r="AH1181" s="404">
        <v>1</v>
      </c>
      <c r="AI1181" s="404">
        <f t="shared" si="1865"/>
        <v>2.0833333333333332E-2</v>
      </c>
      <c r="AJ1181" s="727">
        <v>0.72123599999999999</v>
      </c>
      <c r="AK1181" s="88">
        <f t="shared" si="1866"/>
        <v>5.8101107936000007</v>
      </c>
      <c r="AL1181" s="88">
        <f t="shared" si="1867"/>
        <v>58.101107936000005</v>
      </c>
      <c r="AM1181" s="88">
        <f t="shared" si="1868"/>
        <v>145.25276984000001</v>
      </c>
      <c r="AN1181" t="s">
        <v>2826</v>
      </c>
      <c r="AO1181" s="1057" t="s">
        <v>2751</v>
      </c>
    </row>
    <row r="1182" spans="1:41" s="3" customFormat="1" ht="19.5" customHeight="1">
      <c r="A1182" s="773"/>
      <c r="B1182"/>
      <c r="C1182"/>
      <c r="D1182" s="216"/>
      <c r="E1182" s="216"/>
      <c r="F1182" s="512"/>
      <c r="G1182" s="226"/>
      <c r="H1182" s="304"/>
      <c r="I1182" s="406"/>
      <c r="J1182" s="406"/>
      <c r="K1182" s="58"/>
      <c r="L1182" s="63"/>
      <c r="M1182" s="63"/>
      <c r="N1182" s="63"/>
      <c r="O1182" s="63"/>
      <c r="P1182" s="63"/>
      <c r="Q1182" s="63"/>
      <c r="R1182" s="63"/>
      <c r="S1182" s="63"/>
      <c r="T1182" s="63"/>
      <c r="U1182" s="63"/>
      <c r="V1182" s="64"/>
      <c r="Y1182"/>
      <c r="Z1182" s="218"/>
      <c r="AA1182" s="217"/>
      <c r="AB1182" s="271"/>
      <c r="AC1182" s="271"/>
      <c r="AD1182" s="271"/>
      <c r="AE1182" s="282"/>
      <c r="AF1182"/>
      <c r="AG1182" s="282"/>
      <c r="AH1182" s="404"/>
      <c r="AI1182" s="404"/>
      <c r="AJ1182" s="88"/>
      <c r="AK1182" s="88"/>
      <c r="AL1182" s="88"/>
      <c r="AM1182" s="88"/>
      <c r="AO1182" s="1057"/>
    </row>
    <row r="1183" spans="1:41" s="3" customFormat="1" ht="19.5" customHeight="1">
      <c r="A1183" s="790" t="s">
        <v>1415</v>
      </c>
      <c r="B1183" t="str">
        <f>+CONCATENATE(A1183,"*",AH1183)</f>
        <v>783001*1</v>
      </c>
      <c r="C1183"/>
      <c r="D1183" s="187" t="s">
        <v>1730</v>
      </c>
      <c r="E1183" s="187"/>
      <c r="F1183" s="407" t="s">
        <v>2557</v>
      </c>
      <c r="G1183" s="223">
        <v>40</v>
      </c>
      <c r="H1183" s="310"/>
      <c r="I1183" s="417" t="s">
        <v>2315</v>
      </c>
      <c r="J1183" s="417"/>
      <c r="K1183" s="540" t="s">
        <v>2936</v>
      </c>
      <c r="L1183" s="222" t="s">
        <v>2619</v>
      </c>
      <c r="M1183" s="16"/>
      <c r="N1183"/>
      <c r="O1183" t="s">
        <v>2071</v>
      </c>
      <c r="P1183">
        <v>40</v>
      </c>
      <c r="Q1183">
        <v>40</v>
      </c>
      <c r="R1183" t="str">
        <f>CONCATENATE(Tableau1[[#This Row],[LONGUEUR UNITE]],"X",Tableau1[[#This Row],[LARGEUR UNITE]])</f>
        <v>40X40</v>
      </c>
      <c r="S1183" s="16" t="s">
        <v>2278</v>
      </c>
      <c r="T1183" s="16"/>
      <c r="U1183" s="38" t="s">
        <v>2231</v>
      </c>
      <c r="V1183" t="s">
        <v>2263</v>
      </c>
      <c r="W1183" s="45" t="s">
        <v>2593</v>
      </c>
      <c r="X1183" s="45"/>
      <c r="Y1183" s="6" t="s">
        <v>2316</v>
      </c>
      <c r="Z1183" s="219">
        <v>10</v>
      </c>
      <c r="AA1183" s="89">
        <v>400</v>
      </c>
      <c r="AB1183" s="271">
        <v>6</v>
      </c>
      <c r="AC1183" s="271">
        <v>8</v>
      </c>
      <c r="AD1183" s="271">
        <v>48</v>
      </c>
      <c r="AE1183" s="278">
        <f t="shared" ref="AE1183:AE1184" si="1869">AF1183/Z1183</f>
        <v>20.842400000000001</v>
      </c>
      <c r="AF1183" s="268">
        <v>208.42400000000001</v>
      </c>
      <c r="AG1183" s="278">
        <f t="shared" ref="AG1183:AG1184" si="1870">AF1183/AA1183*1000</f>
        <v>521.05999999999995</v>
      </c>
      <c r="AH1183" s="404">
        <v>1</v>
      </c>
      <c r="AI1183" s="404">
        <f t="shared" ref="AI1183:AI1184" si="1871">AH1183/AD1183</f>
        <v>2.0833333333333332E-2</v>
      </c>
      <c r="AJ1183" s="727">
        <v>0.72123599999999999</v>
      </c>
      <c r="AK1183" s="88">
        <f t="shared" ref="AK1183:AK1184" si="1872">AL1183/Z1183</f>
        <v>5.8101107936000007</v>
      </c>
      <c r="AL1183" s="88">
        <f t="shared" ref="AL1183:AL1184" si="1873">AF1183-(AF1183*AJ1183)</f>
        <v>58.101107936000005</v>
      </c>
      <c r="AM1183" s="88">
        <f t="shared" ref="AM1183:AM1184" si="1874">AL1183/AA1183*1000</f>
        <v>145.25276984000001</v>
      </c>
      <c r="AN1183" t="s">
        <v>2826</v>
      </c>
      <c r="AO1183" s="1057" t="s">
        <v>2751</v>
      </c>
    </row>
    <row r="1184" spans="1:41" s="3" customFormat="1" ht="19.5" customHeight="1">
      <c r="A1184" s="790" t="s">
        <v>1421</v>
      </c>
      <c r="B1184" t="str">
        <f>+CONCATENATE(A1184,"*",AH1184)</f>
        <v>783003*1</v>
      </c>
      <c r="C1184"/>
      <c r="D1184" s="187" t="s">
        <v>1731</v>
      </c>
      <c r="E1184" s="187"/>
      <c r="F1184" s="407" t="s">
        <v>2557</v>
      </c>
      <c r="G1184" s="223">
        <v>40</v>
      </c>
      <c r="H1184" s="310"/>
      <c r="I1184" s="417"/>
      <c r="J1184" s="417"/>
      <c r="K1184" s="540" t="s">
        <v>2936</v>
      </c>
      <c r="L1184" s="222" t="s">
        <v>2619</v>
      </c>
      <c r="M1184" s="16"/>
      <c r="N1184"/>
      <c r="O1184" t="s">
        <v>5</v>
      </c>
      <c r="P1184">
        <v>40</v>
      </c>
      <c r="Q1184">
        <v>40</v>
      </c>
      <c r="R1184" t="str">
        <f>CONCATENATE(Tableau1[[#This Row],[LONGUEUR UNITE]],"X",Tableau1[[#This Row],[LARGEUR UNITE]])</f>
        <v>40X40</v>
      </c>
      <c r="S1184" s="16" t="s">
        <v>2278</v>
      </c>
      <c r="T1184" s="16"/>
      <c r="U1184" s="38" t="s">
        <v>2231</v>
      </c>
      <c r="V1184" t="s">
        <v>2266</v>
      </c>
      <c r="W1184" s="45" t="s">
        <v>2593</v>
      </c>
      <c r="X1184" s="45"/>
      <c r="Y1184" s="6" t="s">
        <v>2317</v>
      </c>
      <c r="Z1184" s="219">
        <v>10</v>
      </c>
      <c r="AA1184" s="89">
        <v>400</v>
      </c>
      <c r="AB1184" s="271">
        <v>6</v>
      </c>
      <c r="AC1184" s="271">
        <v>8</v>
      </c>
      <c r="AD1184" s="271">
        <v>48</v>
      </c>
      <c r="AE1184" s="278">
        <f t="shared" si="1869"/>
        <v>20.842400000000001</v>
      </c>
      <c r="AF1184" s="268">
        <v>208.42400000000001</v>
      </c>
      <c r="AG1184" s="278">
        <f t="shared" si="1870"/>
        <v>521.05999999999995</v>
      </c>
      <c r="AH1184" s="404">
        <v>1</v>
      </c>
      <c r="AI1184" s="404">
        <f t="shared" si="1871"/>
        <v>2.0833333333333332E-2</v>
      </c>
      <c r="AJ1184" s="727">
        <v>0.72123599999999999</v>
      </c>
      <c r="AK1184" s="88">
        <f t="shared" si="1872"/>
        <v>5.8101107936000007</v>
      </c>
      <c r="AL1184" s="88">
        <f t="shared" si="1873"/>
        <v>58.101107936000005</v>
      </c>
      <c r="AM1184" s="88">
        <f t="shared" si="1874"/>
        <v>145.25276984000001</v>
      </c>
      <c r="AN1184" t="s">
        <v>2826</v>
      </c>
      <c r="AO1184" s="1057" t="s">
        <v>2749</v>
      </c>
    </row>
    <row r="1185" spans="1:41" s="3" customFormat="1" ht="30" customHeight="1">
      <c r="A1185" s="784"/>
      <c r="B1185"/>
      <c r="C1185"/>
      <c r="D1185" s="533"/>
      <c r="E1185" s="533"/>
      <c r="F1185" s="534"/>
      <c r="G1185" s="535"/>
      <c r="H1185" s="304"/>
      <c r="I1185" s="406"/>
      <c r="J1185" s="406"/>
      <c r="K1185" s="536"/>
      <c r="L1185" s="358"/>
      <c r="M1185" s="358"/>
      <c r="N1185" s="358"/>
      <c r="O1185" s="358"/>
      <c r="P1185" s="358"/>
      <c r="Q1185" s="358"/>
      <c r="R1185" s="358"/>
      <c r="S1185" s="358"/>
      <c r="T1185" s="358"/>
      <c r="U1185" s="358"/>
      <c r="V1185" s="358"/>
      <c r="W1185" s="358"/>
      <c r="X1185" s="358"/>
      <c r="Y1185" s="537"/>
      <c r="Z1185" s="538"/>
      <c r="AA1185" s="539"/>
      <c r="AB1185" s="271"/>
      <c r="AC1185" s="271"/>
      <c r="AD1185" s="271"/>
      <c r="AF1185"/>
      <c r="AH1185" s="520"/>
      <c r="AI1185" s="520"/>
      <c r="AK1185" s="88"/>
      <c r="AL1185" s="88"/>
      <c r="AM1185" s="88"/>
      <c r="AO1185" s="1057"/>
    </row>
    <row r="1186" spans="1:41" ht="27" customHeight="1">
      <c r="A1186" s="928"/>
      <c r="B1186" s="925"/>
      <c r="C1186" s="925"/>
      <c r="D1186" s="929"/>
      <c r="E1186" s="929"/>
      <c r="F1186" s="930"/>
      <c r="G1186" s="931"/>
      <c r="H1186" s="932" t="s">
        <v>2318</v>
      </c>
      <c r="I1186" s="933"/>
      <c r="J1186" s="933"/>
      <c r="K1186" s="934"/>
      <c r="L1186" s="935"/>
      <c r="M1186" s="935"/>
      <c r="N1186" s="936"/>
      <c r="O1186" s="936"/>
      <c r="P1186" s="936"/>
      <c r="Q1186" s="936"/>
      <c r="R1186" s="936"/>
      <c r="S1186" s="936"/>
      <c r="T1186" s="936"/>
      <c r="U1186" s="936"/>
      <c r="V1186" s="936"/>
      <c r="W1186" s="936"/>
      <c r="X1186" s="936"/>
      <c r="Y1186" s="993" t="s">
        <v>2319</v>
      </c>
      <c r="Z1186" s="937"/>
      <c r="AA1186" s="938"/>
      <c r="AB1186" s="939"/>
      <c r="AC1186" s="939"/>
      <c r="AD1186" s="939"/>
      <c r="AE1186" s="940"/>
      <c r="AF1186" s="925"/>
      <c r="AG1186" s="940"/>
      <c r="AH1186" s="924"/>
      <c r="AI1186" s="924"/>
      <c r="AJ1186" s="941"/>
      <c r="AK1186" s="926"/>
      <c r="AL1186" s="942"/>
      <c r="AM1186" s="926"/>
      <c r="AN1186" s="3"/>
      <c r="AO1186" s="88"/>
    </row>
    <row r="1187" spans="1:41" s="869" customFormat="1" ht="30" customHeight="1">
      <c r="A1187" s="791"/>
      <c r="B1187"/>
      <c r="C1187"/>
      <c r="D1187" s="192"/>
      <c r="E1187" s="192"/>
      <c r="F1187" s="542"/>
      <c r="G1187" s="234"/>
      <c r="H1187" s="304"/>
      <c r="I1187" s="406"/>
      <c r="J1187" s="406"/>
      <c r="K1187" s="543"/>
      <c r="L1187" s="122"/>
      <c r="M1187" s="122"/>
      <c r="N1187" s="544"/>
      <c r="O1187" s="544"/>
      <c r="P1187" s="544"/>
      <c r="Q1187" s="544"/>
      <c r="R1187" s="544"/>
      <c r="S1187" s="544"/>
      <c r="T1187" s="544"/>
      <c r="U1187" s="544"/>
      <c r="V1187" s="544"/>
      <c r="W1187" s="544"/>
      <c r="X1187" s="544"/>
      <c r="Y1187" s="544"/>
      <c r="Z1187" s="545"/>
      <c r="AA1187" s="136"/>
      <c r="AB1187" s="271"/>
      <c r="AC1187" s="271"/>
      <c r="AD1187" s="271"/>
      <c r="AE1187" s="137"/>
      <c r="AF1187"/>
      <c r="AG1187" s="137"/>
      <c r="AH1187" s="546"/>
      <c r="AI1187" s="546"/>
      <c r="AJ1187" s="137"/>
      <c r="AK1187" s="88"/>
      <c r="AL1187" s="88"/>
      <c r="AM1187" s="88"/>
      <c r="AN1187"/>
      <c r="AO1187" s="883"/>
    </row>
    <row r="1188" spans="1:41" ht="31">
      <c r="A1188" s="868"/>
      <c r="B1188" s="869"/>
      <c r="C1188" s="869"/>
      <c r="D1188" s="870"/>
      <c r="E1188" s="870"/>
      <c r="F1188" s="871"/>
      <c r="G1188" s="872"/>
      <c r="H1188" s="548"/>
      <c r="I1188" s="873"/>
      <c r="J1188" s="873"/>
      <c r="K1188" s="874"/>
      <c r="L1188" s="875"/>
      <c r="M1188" s="875"/>
      <c r="N1188" s="876"/>
      <c r="O1188" s="876"/>
      <c r="P1188" s="876"/>
      <c r="Q1188" s="876"/>
      <c r="R1188" s="876"/>
      <c r="S1188" s="876"/>
      <c r="T1188" s="876"/>
      <c r="U1188" s="876"/>
      <c r="V1188" s="876"/>
      <c r="W1188" s="877"/>
      <c r="X1188" s="877"/>
      <c r="Y1188" s="892" t="s">
        <v>2320</v>
      </c>
      <c r="Z1188" s="878"/>
      <c r="AA1188" s="879"/>
      <c r="AB1188" s="880"/>
      <c r="AC1188" s="880"/>
      <c r="AD1188" s="880"/>
      <c r="AE1188" s="881"/>
      <c r="AF1188" s="869"/>
      <c r="AG1188" s="881"/>
      <c r="AH1188" s="371"/>
      <c r="AI1188" s="371"/>
      <c r="AJ1188" s="882"/>
      <c r="AK1188" s="883"/>
      <c r="AL1188" s="883"/>
      <c r="AM1188" s="883"/>
      <c r="AN1188" s="869"/>
      <c r="AO1188" s="88"/>
    </row>
    <row r="1189" spans="1:41" ht="19.5" customHeight="1">
      <c r="A1189" s="793"/>
      <c r="D1189" s="550"/>
      <c r="E1189" s="550"/>
      <c r="F1189" s="551"/>
      <c r="G1189" s="552"/>
      <c r="H1189" s="553"/>
      <c r="I1189" s="554"/>
      <c r="J1189" s="554"/>
      <c r="K1189" s="555"/>
      <c r="L1189" s="556"/>
      <c r="M1189" s="556"/>
      <c r="N1189" s="134"/>
      <c r="O1189" s="134"/>
      <c r="P1189" s="134"/>
      <c r="Q1189" s="134"/>
      <c r="R1189" s="134"/>
      <c r="S1189" s="134"/>
      <c r="T1189" s="134"/>
      <c r="U1189" s="134"/>
      <c r="V1189" s="134"/>
      <c r="W1189" s="134"/>
      <c r="X1189" s="134"/>
      <c r="Y1189" s="134"/>
      <c r="Z1189" s="557"/>
      <c r="AA1189" s="558"/>
      <c r="AB1189" s="271"/>
      <c r="AC1189" s="271"/>
      <c r="AD1189" s="271"/>
      <c r="AE1189" s="9"/>
      <c r="AF1189"/>
      <c r="AG1189" s="9"/>
      <c r="AH1189" s="559"/>
      <c r="AI1189" s="559"/>
      <c r="AJ1189" s="9"/>
      <c r="AK1189" s="88"/>
      <c r="AL1189" s="88"/>
      <c r="AM1189" s="88"/>
      <c r="AO1189" s="88"/>
    </row>
    <row r="1190" spans="1:41" ht="19.5" customHeight="1">
      <c r="A1190" s="742" t="s">
        <v>660</v>
      </c>
      <c r="B1190" t="str">
        <f t="shared" ref="B1190:B1209" si="1875">+CONCATENATE(A1190,"*",AH1190)</f>
        <v>138610*1</v>
      </c>
      <c r="D1190" s="42" t="s">
        <v>911</v>
      </c>
      <c r="E1190" s="187"/>
      <c r="F1190" s="340"/>
      <c r="G1190" s="226">
        <v>100</v>
      </c>
      <c r="H1190" s="310"/>
      <c r="I1190" s="417" t="s">
        <v>2321</v>
      </c>
      <c r="J1190" s="417"/>
      <c r="K1190" s="38" t="s">
        <v>2605</v>
      </c>
      <c r="L1190" s="38" t="s">
        <v>2620</v>
      </c>
      <c r="M1190" s="16"/>
      <c r="N1190" s="38"/>
      <c r="O1190" s="38" t="s">
        <v>2071</v>
      </c>
      <c r="P1190" s="38">
        <v>8.5</v>
      </c>
      <c r="Q1190" s="38">
        <v>20</v>
      </c>
      <c r="R1190" t="str">
        <f>CONCATENATE(Tableau1[[#This Row],[LONGUEUR UNITE]],"X",Tableau1[[#This Row],[LARGEUR UNITE]])</f>
        <v>8,5X20</v>
      </c>
      <c r="S1190" s="16"/>
      <c r="T1190" s="16"/>
      <c r="U1190" s="38" t="s">
        <v>1264</v>
      </c>
      <c r="V1190" s="38" t="s">
        <v>2080</v>
      </c>
      <c r="W1190" s="45"/>
      <c r="X1190" s="45"/>
      <c r="Y1190" s="26" t="s">
        <v>2322</v>
      </c>
      <c r="Z1190" s="18">
        <v>5</v>
      </c>
      <c r="AA1190" s="92">
        <v>500</v>
      </c>
      <c r="AB1190" s="271">
        <v>7</v>
      </c>
      <c r="AC1190" s="271">
        <v>5</v>
      </c>
      <c r="AD1190" s="271">
        <f t="shared" ref="AD1190:AD1206" si="1876">+AC1190*AB1190</f>
        <v>35</v>
      </c>
      <c r="AE1190" s="278">
        <f t="shared" ref="AE1190:AE1206" si="1877">AF1190/Z1190</f>
        <v>23.325659999999999</v>
      </c>
      <c r="AF1190" s="268">
        <v>116.6283</v>
      </c>
      <c r="AG1190" s="278">
        <f t="shared" ref="AG1190:AG1209" si="1878">AF1190/AA1190*1000</f>
        <v>233.25659999999999</v>
      </c>
      <c r="AH1190" s="404">
        <v>1</v>
      </c>
      <c r="AI1190" s="404">
        <f t="shared" ref="AI1190:AI1209" si="1879">AH1190/AD1190</f>
        <v>2.8571428571428571E-2</v>
      </c>
      <c r="AJ1190" s="727">
        <v>0.70064499999999996</v>
      </c>
      <c r="AK1190" s="88">
        <f t="shared" ref="AK1190:AK1209" si="1880">AL1190/Z1190</f>
        <v>6.9826529493000011</v>
      </c>
      <c r="AL1190" s="88">
        <f t="shared" ref="AL1190:AL1209" si="1881">AF1190-(AF1190*AJ1190)</f>
        <v>34.913264746500005</v>
      </c>
      <c r="AM1190" s="88">
        <f t="shared" ref="AM1190:AM1209" si="1882">AL1190/AA1190*1000</f>
        <v>69.82652949300001</v>
      </c>
      <c r="AN1190" t="s">
        <v>2826</v>
      </c>
      <c r="AO1190" s="88" t="s">
        <v>2752</v>
      </c>
    </row>
    <row r="1191" spans="1:41" ht="19.5" customHeight="1">
      <c r="A1191" s="742" t="s">
        <v>660</v>
      </c>
      <c r="B1191" t="str">
        <f t="shared" si="1875"/>
        <v>138610*35</v>
      </c>
      <c r="D1191" s="42" t="s">
        <v>911</v>
      </c>
      <c r="E1191" s="187"/>
      <c r="F1191" s="340"/>
      <c r="G1191" s="226">
        <v>100</v>
      </c>
      <c r="H1191" s="310"/>
      <c r="I1191" s="417" t="s">
        <v>2321</v>
      </c>
      <c r="J1191" s="417"/>
      <c r="K1191" s="38" t="s">
        <v>2605</v>
      </c>
      <c r="L1191" s="38" t="s">
        <v>2620</v>
      </c>
      <c r="M1191" s="16"/>
      <c r="N1191" s="38"/>
      <c r="O1191" s="38" t="s">
        <v>2071</v>
      </c>
      <c r="P1191" s="38">
        <v>8.5</v>
      </c>
      <c r="Q1191" s="38">
        <v>20</v>
      </c>
      <c r="R1191" t="str">
        <f>CONCATENATE(Tableau1[[#This Row],[LONGUEUR UNITE]],"X",Tableau1[[#This Row],[LARGEUR UNITE]])</f>
        <v>8,5X20</v>
      </c>
      <c r="S1191" s="16"/>
      <c r="T1191" s="16"/>
      <c r="U1191" s="38" t="s">
        <v>1264</v>
      </c>
      <c r="V1191" s="38" t="s">
        <v>2080</v>
      </c>
      <c r="W1191" s="45"/>
      <c r="X1191" s="45"/>
      <c r="Y1191" s="26" t="s">
        <v>2322</v>
      </c>
      <c r="Z1191" s="18">
        <v>5</v>
      </c>
      <c r="AA1191" s="92">
        <v>500</v>
      </c>
      <c r="AB1191" s="271">
        <v>7</v>
      </c>
      <c r="AC1191" s="271">
        <v>5</v>
      </c>
      <c r="AD1191" s="271">
        <f t="shared" ref="AD1191" si="1883">+AC1191*AB1191</f>
        <v>35</v>
      </c>
      <c r="AE1191" s="278">
        <f t="shared" ref="AE1191" si="1884">AF1191/Z1191</f>
        <v>23.325659999999999</v>
      </c>
      <c r="AF1191" s="268">
        <v>116.6283</v>
      </c>
      <c r="AG1191" s="278">
        <f t="shared" si="1878"/>
        <v>233.25659999999999</v>
      </c>
      <c r="AH1191" s="404">
        <v>35</v>
      </c>
      <c r="AI1191" s="404">
        <f t="shared" si="1879"/>
        <v>1</v>
      </c>
      <c r="AJ1191" s="727">
        <v>0.71561300000000005</v>
      </c>
      <c r="AK1191" s="88">
        <f t="shared" si="1880"/>
        <v>6.6335144704199989</v>
      </c>
      <c r="AL1191" s="88">
        <f t="shared" si="1881"/>
        <v>33.167572352099995</v>
      </c>
      <c r="AM1191" s="88">
        <f t="shared" si="1882"/>
        <v>66.33514470419999</v>
      </c>
      <c r="AN1191" t="s">
        <v>2826</v>
      </c>
      <c r="AO1191" s="88" t="s">
        <v>2752</v>
      </c>
    </row>
    <row r="1192" spans="1:41" ht="19.5" customHeight="1">
      <c r="A1192" s="742" t="s">
        <v>660</v>
      </c>
      <c r="B1192" t="str">
        <f t="shared" si="1875"/>
        <v>138610*105</v>
      </c>
      <c r="D1192" s="42" t="s">
        <v>911</v>
      </c>
      <c r="E1192" s="187"/>
      <c r="F1192" s="340"/>
      <c r="G1192" s="226">
        <v>100</v>
      </c>
      <c r="H1192" s="310"/>
      <c r="I1192" s="417" t="s">
        <v>2321</v>
      </c>
      <c r="J1192" s="417"/>
      <c r="K1192" s="38" t="s">
        <v>2605</v>
      </c>
      <c r="L1192" s="38" t="s">
        <v>2620</v>
      </c>
      <c r="M1192" s="16"/>
      <c r="N1192" s="38"/>
      <c r="O1192" s="38" t="s">
        <v>2071</v>
      </c>
      <c r="P1192" s="38">
        <v>8.5</v>
      </c>
      <c r="Q1192" s="38">
        <v>20</v>
      </c>
      <c r="R1192" t="str">
        <f>CONCATENATE(Tableau1[[#This Row],[LONGUEUR UNITE]],"X",Tableau1[[#This Row],[LARGEUR UNITE]])</f>
        <v>8,5X20</v>
      </c>
      <c r="S1192" s="16"/>
      <c r="T1192" s="16"/>
      <c r="U1192" s="38" t="s">
        <v>1264</v>
      </c>
      <c r="V1192" s="38" t="s">
        <v>2080</v>
      </c>
      <c r="W1192" s="45"/>
      <c r="X1192" s="45"/>
      <c r="Y1192" s="26" t="s">
        <v>2322</v>
      </c>
      <c r="Z1192" s="18">
        <v>5</v>
      </c>
      <c r="AA1192" s="92">
        <v>500</v>
      </c>
      <c r="AB1192" s="271">
        <v>7</v>
      </c>
      <c r="AC1192" s="271">
        <v>5</v>
      </c>
      <c r="AD1192" s="271">
        <f t="shared" ref="AD1192" si="1885">+AC1192*AB1192</f>
        <v>35</v>
      </c>
      <c r="AE1192" s="278">
        <f t="shared" ref="AE1192" si="1886">AF1192/Z1192</f>
        <v>23.325659999999999</v>
      </c>
      <c r="AF1192" s="268">
        <v>116.6283</v>
      </c>
      <c r="AG1192" s="278">
        <f t="shared" si="1878"/>
        <v>233.25659999999999</v>
      </c>
      <c r="AH1192" s="404">
        <v>105</v>
      </c>
      <c r="AI1192" s="404">
        <f t="shared" si="1879"/>
        <v>3</v>
      </c>
      <c r="AJ1192" s="727">
        <v>0.73551599999999995</v>
      </c>
      <c r="AK1192" s="88">
        <f t="shared" si="1880"/>
        <v>6.1692638594400027</v>
      </c>
      <c r="AL1192" s="88">
        <f t="shared" si="1881"/>
        <v>30.846319297200012</v>
      </c>
      <c r="AM1192" s="88">
        <f t="shared" si="1882"/>
        <v>61.692638594400023</v>
      </c>
      <c r="AN1192" t="s">
        <v>2826</v>
      </c>
      <c r="AO1192" s="88" t="s">
        <v>2752</v>
      </c>
    </row>
    <row r="1193" spans="1:41" ht="19.5" customHeight="1">
      <c r="A1193" s="742" t="s">
        <v>660</v>
      </c>
      <c r="B1193" t="str">
        <f t="shared" si="1875"/>
        <v>138610*210</v>
      </c>
      <c r="D1193" s="42" t="s">
        <v>911</v>
      </c>
      <c r="E1193" s="187"/>
      <c r="F1193" s="340"/>
      <c r="G1193" s="226">
        <v>100</v>
      </c>
      <c r="H1193" s="310"/>
      <c r="I1193" s="417" t="s">
        <v>2321</v>
      </c>
      <c r="J1193" s="417"/>
      <c r="K1193" s="38" t="s">
        <v>2605</v>
      </c>
      <c r="L1193" s="38" t="s">
        <v>2620</v>
      </c>
      <c r="M1193" s="16"/>
      <c r="N1193" s="38"/>
      <c r="O1193" s="38" t="s">
        <v>2071</v>
      </c>
      <c r="P1193" s="38">
        <v>8.5</v>
      </c>
      <c r="Q1193" s="38">
        <v>20</v>
      </c>
      <c r="R1193" t="str">
        <f>CONCATENATE(Tableau1[[#This Row],[LONGUEUR UNITE]],"X",Tableau1[[#This Row],[LARGEUR UNITE]])</f>
        <v>8,5X20</v>
      </c>
      <c r="S1193" s="16"/>
      <c r="T1193" s="16"/>
      <c r="U1193" s="38" t="s">
        <v>1264</v>
      </c>
      <c r="V1193" s="38" t="s">
        <v>2080</v>
      </c>
      <c r="W1193" s="45"/>
      <c r="X1193" s="45"/>
      <c r="Y1193" s="26" t="s">
        <v>2322</v>
      </c>
      <c r="Z1193" s="18">
        <v>5</v>
      </c>
      <c r="AA1193" s="92">
        <v>500</v>
      </c>
      <c r="AB1193" s="271">
        <v>7</v>
      </c>
      <c r="AC1193" s="271">
        <v>5</v>
      </c>
      <c r="AD1193" s="271">
        <f t="shared" ref="AD1193" si="1887">+AC1193*AB1193</f>
        <v>35</v>
      </c>
      <c r="AE1193" s="278">
        <f t="shared" ref="AE1193" si="1888">AF1193/Z1193</f>
        <v>23.325659999999999</v>
      </c>
      <c r="AF1193" s="268">
        <v>116.6283</v>
      </c>
      <c r="AG1193" s="278">
        <f t="shared" si="1878"/>
        <v>233.25659999999999</v>
      </c>
      <c r="AH1193" s="404">
        <v>210</v>
      </c>
      <c r="AI1193" s="404">
        <f t="shared" si="1879"/>
        <v>6</v>
      </c>
      <c r="AJ1193" s="727">
        <v>0.73815799999999998</v>
      </c>
      <c r="AK1193" s="88">
        <f t="shared" si="1880"/>
        <v>6.1076374657200008</v>
      </c>
      <c r="AL1193" s="88">
        <f t="shared" si="1881"/>
        <v>30.538187328600003</v>
      </c>
      <c r="AM1193" s="88">
        <f t="shared" si="1882"/>
        <v>61.076374657200006</v>
      </c>
      <c r="AN1193" t="s">
        <v>2826</v>
      </c>
      <c r="AO1193" s="88" t="s">
        <v>2752</v>
      </c>
    </row>
    <row r="1194" spans="1:41" ht="19.5" customHeight="1">
      <c r="A1194" s="757" t="s">
        <v>1232</v>
      </c>
      <c r="B1194" t="str">
        <f t="shared" si="1875"/>
        <v>138632*1</v>
      </c>
      <c r="D1194" s="188" t="s">
        <v>1735</v>
      </c>
      <c r="E1194" s="187"/>
      <c r="F1194" s="452"/>
      <c r="G1194" s="229">
        <v>100</v>
      </c>
      <c r="H1194" s="310"/>
      <c r="I1194" s="417"/>
      <c r="J1194" s="417"/>
      <c r="K1194" s="38" t="s">
        <v>2605</v>
      </c>
      <c r="L1194" s="38" t="s">
        <v>2620</v>
      </c>
      <c r="M1194" s="16"/>
      <c r="O1194" t="s">
        <v>2071</v>
      </c>
      <c r="P1194">
        <v>8.5</v>
      </c>
      <c r="Q1194">
        <v>20</v>
      </c>
      <c r="R1194" t="str">
        <f>CONCATENATE(Tableau1[[#This Row],[LONGUEUR UNITE]],"X",Tableau1[[#This Row],[LARGEUR UNITE]])</f>
        <v>8,5X20</v>
      </c>
      <c r="S1194" s="16"/>
      <c r="T1194" s="16"/>
      <c r="U1194" s="38" t="s">
        <v>1264</v>
      </c>
      <c r="V1194" t="s">
        <v>2080</v>
      </c>
      <c r="W1194" s="45"/>
      <c r="X1194" s="45"/>
      <c r="Y1194" t="s">
        <v>1234</v>
      </c>
      <c r="Z1194" s="176">
        <v>5</v>
      </c>
      <c r="AA1194" s="162">
        <v>500</v>
      </c>
      <c r="AB1194" s="271">
        <v>7</v>
      </c>
      <c r="AC1194" s="271">
        <v>5</v>
      </c>
      <c r="AD1194" s="271">
        <f t="shared" si="1876"/>
        <v>35</v>
      </c>
      <c r="AE1194" s="278">
        <f t="shared" si="1877"/>
        <v>26.153100000000002</v>
      </c>
      <c r="AF1194" s="268">
        <v>130.7655</v>
      </c>
      <c r="AG1194" s="278">
        <f t="shared" si="1878"/>
        <v>261.53100000000001</v>
      </c>
      <c r="AH1194" s="404">
        <v>1</v>
      </c>
      <c r="AI1194" s="404">
        <f t="shared" si="1879"/>
        <v>2.8571428571428571E-2</v>
      </c>
      <c r="AJ1194" s="727">
        <v>0.70064499999999996</v>
      </c>
      <c r="AK1194" s="88">
        <f t="shared" si="1880"/>
        <v>7.8290612505000015</v>
      </c>
      <c r="AL1194" s="88">
        <f t="shared" si="1881"/>
        <v>39.145306252500006</v>
      </c>
      <c r="AM1194" s="88">
        <f t="shared" si="1882"/>
        <v>78.290612505000013</v>
      </c>
      <c r="AN1194" t="s">
        <v>2826</v>
      </c>
      <c r="AO1194" s="88" t="s">
        <v>2752</v>
      </c>
    </row>
    <row r="1195" spans="1:41" ht="19.5" customHeight="1">
      <c r="A1195" s="757" t="s">
        <v>1232</v>
      </c>
      <c r="B1195" t="str">
        <f t="shared" si="1875"/>
        <v>138632*35</v>
      </c>
      <c r="D1195" s="188" t="s">
        <v>1735</v>
      </c>
      <c r="E1195" s="187"/>
      <c r="F1195" s="452"/>
      <c r="G1195" s="229">
        <v>100</v>
      </c>
      <c r="H1195" s="310"/>
      <c r="I1195" s="417"/>
      <c r="J1195" s="417"/>
      <c r="K1195" s="38" t="s">
        <v>2605</v>
      </c>
      <c r="L1195" s="38" t="s">
        <v>2620</v>
      </c>
      <c r="M1195" s="16"/>
      <c r="O1195" t="s">
        <v>2071</v>
      </c>
      <c r="P1195">
        <v>8.5</v>
      </c>
      <c r="Q1195">
        <v>20</v>
      </c>
      <c r="R1195" t="str">
        <f>CONCATENATE(Tableau1[[#This Row],[LONGUEUR UNITE]],"X",Tableau1[[#This Row],[LARGEUR UNITE]])</f>
        <v>8,5X20</v>
      </c>
      <c r="S1195" s="16"/>
      <c r="T1195" s="16"/>
      <c r="U1195" s="38" t="s">
        <v>1264</v>
      </c>
      <c r="V1195" t="s">
        <v>2080</v>
      </c>
      <c r="W1195" s="45"/>
      <c r="X1195" s="45"/>
      <c r="Y1195" t="s">
        <v>1234</v>
      </c>
      <c r="Z1195" s="176">
        <v>5</v>
      </c>
      <c r="AA1195" s="162">
        <v>500</v>
      </c>
      <c r="AB1195" s="271">
        <v>7</v>
      </c>
      <c r="AC1195" s="271">
        <v>5</v>
      </c>
      <c r="AD1195" s="271">
        <f t="shared" ref="AD1195" si="1889">+AC1195*AB1195</f>
        <v>35</v>
      </c>
      <c r="AE1195" s="278">
        <f t="shared" ref="AE1195" si="1890">AF1195/Z1195</f>
        <v>26.153100000000002</v>
      </c>
      <c r="AF1195" s="268">
        <v>130.7655</v>
      </c>
      <c r="AG1195" s="278">
        <f t="shared" si="1878"/>
        <v>261.53100000000001</v>
      </c>
      <c r="AH1195" s="404">
        <v>35</v>
      </c>
      <c r="AI1195" s="404">
        <f t="shared" si="1879"/>
        <v>1</v>
      </c>
      <c r="AJ1195" s="727">
        <v>0.71561300000000005</v>
      </c>
      <c r="AK1195" s="88">
        <f t="shared" si="1880"/>
        <v>7.4376016496999995</v>
      </c>
      <c r="AL1195" s="88">
        <f t="shared" si="1881"/>
        <v>37.188008248499997</v>
      </c>
      <c r="AM1195" s="88">
        <f t="shared" si="1882"/>
        <v>74.376016496999995</v>
      </c>
      <c r="AN1195" t="s">
        <v>2826</v>
      </c>
      <c r="AO1195" s="88" t="s">
        <v>2752</v>
      </c>
    </row>
    <row r="1196" spans="1:41" ht="19.5" customHeight="1">
      <c r="A1196" s="757" t="s">
        <v>1232</v>
      </c>
      <c r="B1196" t="str">
        <f t="shared" si="1875"/>
        <v>138632*105</v>
      </c>
      <c r="D1196" s="188" t="s">
        <v>1735</v>
      </c>
      <c r="E1196" s="187"/>
      <c r="F1196" s="452"/>
      <c r="G1196" s="229">
        <v>100</v>
      </c>
      <c r="H1196" s="310"/>
      <c r="I1196" s="417"/>
      <c r="J1196" s="417"/>
      <c r="K1196" s="38" t="s">
        <v>2605</v>
      </c>
      <c r="L1196" s="38" t="s">
        <v>2620</v>
      </c>
      <c r="M1196" s="16"/>
      <c r="O1196" t="s">
        <v>2071</v>
      </c>
      <c r="P1196">
        <v>8.5</v>
      </c>
      <c r="Q1196">
        <v>20</v>
      </c>
      <c r="R1196" t="str">
        <f>CONCATENATE(Tableau1[[#This Row],[LONGUEUR UNITE]],"X",Tableau1[[#This Row],[LARGEUR UNITE]])</f>
        <v>8,5X20</v>
      </c>
      <c r="S1196" s="16"/>
      <c r="T1196" s="16"/>
      <c r="U1196" s="38" t="s">
        <v>1264</v>
      </c>
      <c r="V1196" t="s">
        <v>2080</v>
      </c>
      <c r="W1196" s="45"/>
      <c r="X1196" s="45"/>
      <c r="Y1196" t="s">
        <v>1234</v>
      </c>
      <c r="Z1196" s="176">
        <v>5</v>
      </c>
      <c r="AA1196" s="162">
        <v>500</v>
      </c>
      <c r="AB1196" s="271">
        <v>7</v>
      </c>
      <c r="AC1196" s="271">
        <v>5</v>
      </c>
      <c r="AD1196" s="271">
        <f t="shared" ref="AD1196" si="1891">+AC1196*AB1196</f>
        <v>35</v>
      </c>
      <c r="AE1196" s="278">
        <f t="shared" ref="AE1196" si="1892">AF1196/Z1196</f>
        <v>26.153100000000002</v>
      </c>
      <c r="AF1196" s="268">
        <v>130.7655</v>
      </c>
      <c r="AG1196" s="278">
        <f t="shared" si="1878"/>
        <v>261.53100000000001</v>
      </c>
      <c r="AH1196" s="404">
        <v>105</v>
      </c>
      <c r="AI1196" s="404">
        <f t="shared" si="1879"/>
        <v>3</v>
      </c>
      <c r="AJ1196" s="727">
        <v>0.73551599999999995</v>
      </c>
      <c r="AK1196" s="88">
        <f t="shared" si="1880"/>
        <v>6.9170765004000003</v>
      </c>
      <c r="AL1196" s="88">
        <f t="shared" si="1881"/>
        <v>34.585382502000002</v>
      </c>
      <c r="AM1196" s="88">
        <f t="shared" si="1882"/>
        <v>69.170765004000003</v>
      </c>
      <c r="AN1196" t="s">
        <v>2826</v>
      </c>
      <c r="AO1196" s="88" t="s">
        <v>2752</v>
      </c>
    </row>
    <row r="1197" spans="1:41" ht="19.5" customHeight="1">
      <c r="A1197" s="757" t="s">
        <v>1232</v>
      </c>
      <c r="B1197" t="str">
        <f t="shared" si="1875"/>
        <v>138632*210</v>
      </c>
      <c r="D1197" s="188" t="s">
        <v>1735</v>
      </c>
      <c r="E1197" s="187"/>
      <c r="F1197" s="452"/>
      <c r="G1197" s="229">
        <v>100</v>
      </c>
      <c r="H1197" s="310"/>
      <c r="I1197" s="417"/>
      <c r="J1197" s="417"/>
      <c r="K1197" s="38" t="s">
        <v>2605</v>
      </c>
      <c r="L1197" s="38" t="s">
        <v>2620</v>
      </c>
      <c r="M1197" s="16"/>
      <c r="O1197" t="s">
        <v>2071</v>
      </c>
      <c r="P1197">
        <v>8.5</v>
      </c>
      <c r="Q1197">
        <v>20</v>
      </c>
      <c r="R1197" t="str">
        <f>CONCATENATE(Tableau1[[#This Row],[LONGUEUR UNITE]],"X",Tableau1[[#This Row],[LARGEUR UNITE]])</f>
        <v>8,5X20</v>
      </c>
      <c r="S1197" s="16"/>
      <c r="T1197" s="16"/>
      <c r="U1197" s="38" t="s">
        <v>1264</v>
      </c>
      <c r="V1197" t="s">
        <v>2080</v>
      </c>
      <c r="W1197" s="45"/>
      <c r="X1197" s="45"/>
      <c r="Y1197" t="s">
        <v>1234</v>
      </c>
      <c r="Z1197" s="176">
        <v>5</v>
      </c>
      <c r="AA1197" s="162">
        <v>500</v>
      </c>
      <c r="AB1197" s="271">
        <v>7</v>
      </c>
      <c r="AC1197" s="271">
        <v>5</v>
      </c>
      <c r="AD1197" s="271">
        <f t="shared" ref="AD1197" si="1893">+AC1197*AB1197</f>
        <v>35</v>
      </c>
      <c r="AE1197" s="278">
        <f t="shared" ref="AE1197" si="1894">AF1197/Z1197</f>
        <v>26.153100000000002</v>
      </c>
      <c r="AF1197" s="268">
        <v>130.7655</v>
      </c>
      <c r="AG1197" s="278">
        <f t="shared" si="1878"/>
        <v>261.53100000000001</v>
      </c>
      <c r="AH1197" s="404">
        <v>210</v>
      </c>
      <c r="AI1197" s="404">
        <f t="shared" si="1879"/>
        <v>6</v>
      </c>
      <c r="AJ1197" s="727">
        <v>0.73815799999999998</v>
      </c>
      <c r="AK1197" s="88">
        <f t="shared" si="1880"/>
        <v>6.8479800102000015</v>
      </c>
      <c r="AL1197" s="88">
        <f t="shared" si="1881"/>
        <v>34.239900051000006</v>
      </c>
      <c r="AM1197" s="88">
        <f t="shared" si="1882"/>
        <v>68.479800102000013</v>
      </c>
      <c r="AN1197" t="s">
        <v>2826</v>
      </c>
      <c r="AO1197" s="88" t="s">
        <v>2752</v>
      </c>
    </row>
    <row r="1198" spans="1:41" ht="27" customHeight="1" thickBot="1">
      <c r="A1198" s="742" t="s">
        <v>659</v>
      </c>
      <c r="B1198" t="str">
        <f t="shared" si="1875"/>
        <v>138640*1</v>
      </c>
      <c r="D1198" s="42" t="s">
        <v>912</v>
      </c>
      <c r="E1198" s="187"/>
      <c r="F1198" s="340"/>
      <c r="G1198" s="226">
        <v>100</v>
      </c>
      <c r="H1198" s="310"/>
      <c r="I1198" s="417"/>
      <c r="J1198" s="417"/>
      <c r="K1198" s="38" t="s">
        <v>2605</v>
      </c>
      <c r="L1198" s="38" t="s">
        <v>2620</v>
      </c>
      <c r="M1198" s="16"/>
      <c r="N1198" s="38"/>
      <c r="O1198" s="96" t="s">
        <v>2439</v>
      </c>
      <c r="P1198" s="38">
        <v>8.5</v>
      </c>
      <c r="Q1198" s="38">
        <v>20</v>
      </c>
      <c r="R1198" t="str">
        <f>CONCATENATE(Tableau1[[#This Row],[LONGUEUR UNITE]],"X",Tableau1[[#This Row],[LARGEUR UNITE]])</f>
        <v>8,5X20</v>
      </c>
      <c r="S1198" s="16"/>
      <c r="T1198" s="16"/>
      <c r="U1198" s="38" t="s">
        <v>1264</v>
      </c>
      <c r="V1198" s="38" t="s">
        <v>2113</v>
      </c>
      <c r="W1198" s="45"/>
      <c r="X1198" s="45"/>
      <c r="Y1198" s="26" t="s">
        <v>2323</v>
      </c>
      <c r="Z1198" s="18">
        <v>5</v>
      </c>
      <c r="AA1198" s="92">
        <v>500</v>
      </c>
      <c r="AB1198" s="271">
        <v>7</v>
      </c>
      <c r="AC1198" s="271">
        <v>5</v>
      </c>
      <c r="AD1198" s="271">
        <f t="shared" si="1876"/>
        <v>35</v>
      </c>
      <c r="AE1198" s="278">
        <f t="shared" si="1877"/>
        <v>23.325659999999999</v>
      </c>
      <c r="AF1198" s="268">
        <v>116.6283</v>
      </c>
      <c r="AG1198" s="278">
        <f t="shared" si="1878"/>
        <v>233.25659999999999</v>
      </c>
      <c r="AH1198" s="404">
        <v>1</v>
      </c>
      <c r="AI1198" s="404">
        <f t="shared" si="1879"/>
        <v>2.8571428571428571E-2</v>
      </c>
      <c r="AJ1198" s="727">
        <v>0.70064499999999996</v>
      </c>
      <c r="AK1198" s="88">
        <f t="shared" si="1880"/>
        <v>6.9826529493000011</v>
      </c>
      <c r="AL1198" s="88">
        <f t="shared" si="1881"/>
        <v>34.913264746500005</v>
      </c>
      <c r="AM1198" s="88">
        <f t="shared" si="1882"/>
        <v>69.82652949300001</v>
      </c>
      <c r="AN1198" t="s">
        <v>2826</v>
      </c>
      <c r="AO1198" s="88" t="s">
        <v>2752</v>
      </c>
    </row>
    <row r="1199" spans="1:41" ht="27" customHeight="1" thickBot="1">
      <c r="A1199" s="742" t="s">
        <v>659</v>
      </c>
      <c r="B1199" t="str">
        <f t="shared" si="1875"/>
        <v>138640*35</v>
      </c>
      <c r="D1199" s="42" t="s">
        <v>912</v>
      </c>
      <c r="E1199" s="187"/>
      <c r="F1199" s="340"/>
      <c r="G1199" s="226">
        <v>100</v>
      </c>
      <c r="H1199" s="310"/>
      <c r="I1199" s="417"/>
      <c r="J1199" s="417"/>
      <c r="K1199" s="38" t="s">
        <v>2605</v>
      </c>
      <c r="L1199" s="38" t="s">
        <v>2620</v>
      </c>
      <c r="M1199" s="16"/>
      <c r="N1199" s="38"/>
      <c r="O1199" s="96" t="s">
        <v>2439</v>
      </c>
      <c r="P1199" s="38">
        <v>8.5</v>
      </c>
      <c r="Q1199" s="38">
        <v>20</v>
      </c>
      <c r="R1199" t="str">
        <f>CONCATENATE(Tableau1[[#This Row],[LONGUEUR UNITE]],"X",Tableau1[[#This Row],[LARGEUR UNITE]])</f>
        <v>8,5X20</v>
      </c>
      <c r="S1199" s="16"/>
      <c r="T1199" s="16"/>
      <c r="U1199" s="38" t="s">
        <v>1264</v>
      </c>
      <c r="V1199" s="38" t="s">
        <v>2113</v>
      </c>
      <c r="W1199" s="45"/>
      <c r="X1199" s="45"/>
      <c r="Y1199" s="26" t="s">
        <v>2323</v>
      </c>
      <c r="Z1199" s="18">
        <v>5</v>
      </c>
      <c r="AA1199" s="92">
        <v>500</v>
      </c>
      <c r="AB1199" s="271">
        <v>7</v>
      </c>
      <c r="AC1199" s="271">
        <v>5</v>
      </c>
      <c r="AD1199" s="271">
        <f t="shared" ref="AD1199" si="1895">+AC1199*AB1199</f>
        <v>35</v>
      </c>
      <c r="AE1199" s="278">
        <f t="shared" ref="AE1199" si="1896">AF1199/Z1199</f>
        <v>23.325659999999999</v>
      </c>
      <c r="AF1199" s="268">
        <v>116.6283</v>
      </c>
      <c r="AG1199" s="278">
        <f t="shared" si="1878"/>
        <v>233.25659999999999</v>
      </c>
      <c r="AH1199" s="404">
        <v>35</v>
      </c>
      <c r="AI1199" s="404">
        <f t="shared" si="1879"/>
        <v>1</v>
      </c>
      <c r="AJ1199" s="727">
        <v>0.71561300000000005</v>
      </c>
      <c r="AK1199" s="88">
        <f t="shared" si="1880"/>
        <v>6.6335144704199989</v>
      </c>
      <c r="AL1199" s="88">
        <f t="shared" si="1881"/>
        <v>33.167572352099995</v>
      </c>
      <c r="AM1199" s="88">
        <f t="shared" si="1882"/>
        <v>66.33514470419999</v>
      </c>
      <c r="AN1199" t="s">
        <v>2826</v>
      </c>
      <c r="AO1199" s="88" t="s">
        <v>2752</v>
      </c>
    </row>
    <row r="1200" spans="1:41" ht="27" customHeight="1" thickBot="1">
      <c r="A1200" s="742" t="s">
        <v>659</v>
      </c>
      <c r="B1200" t="str">
        <f t="shared" si="1875"/>
        <v>138640*105</v>
      </c>
      <c r="D1200" s="42" t="s">
        <v>912</v>
      </c>
      <c r="E1200" s="187"/>
      <c r="F1200" s="340"/>
      <c r="G1200" s="226">
        <v>100</v>
      </c>
      <c r="H1200" s="310"/>
      <c r="I1200" s="417"/>
      <c r="J1200" s="417"/>
      <c r="K1200" s="38" t="s">
        <v>2605</v>
      </c>
      <c r="L1200" s="38" t="s">
        <v>2620</v>
      </c>
      <c r="M1200" s="16"/>
      <c r="N1200" s="38"/>
      <c r="O1200" s="96" t="s">
        <v>2439</v>
      </c>
      <c r="P1200" s="38">
        <v>8.5</v>
      </c>
      <c r="Q1200" s="38">
        <v>20</v>
      </c>
      <c r="R1200" t="str">
        <f>CONCATENATE(Tableau1[[#This Row],[LONGUEUR UNITE]],"X",Tableau1[[#This Row],[LARGEUR UNITE]])</f>
        <v>8,5X20</v>
      </c>
      <c r="S1200" s="16"/>
      <c r="T1200" s="16"/>
      <c r="U1200" s="38" t="s">
        <v>1264</v>
      </c>
      <c r="V1200" s="38" t="s">
        <v>2113</v>
      </c>
      <c r="W1200" s="45"/>
      <c r="X1200" s="45"/>
      <c r="Y1200" s="26" t="s">
        <v>2323</v>
      </c>
      <c r="Z1200" s="18">
        <v>5</v>
      </c>
      <c r="AA1200" s="92">
        <v>500</v>
      </c>
      <c r="AB1200" s="271">
        <v>7</v>
      </c>
      <c r="AC1200" s="271">
        <v>5</v>
      </c>
      <c r="AD1200" s="271">
        <f t="shared" ref="AD1200" si="1897">+AC1200*AB1200</f>
        <v>35</v>
      </c>
      <c r="AE1200" s="278">
        <f t="shared" ref="AE1200" si="1898">AF1200/Z1200</f>
        <v>23.325659999999999</v>
      </c>
      <c r="AF1200" s="268">
        <v>116.6283</v>
      </c>
      <c r="AG1200" s="278">
        <f t="shared" si="1878"/>
        <v>233.25659999999999</v>
      </c>
      <c r="AH1200" s="404">
        <v>105</v>
      </c>
      <c r="AI1200" s="404">
        <f t="shared" si="1879"/>
        <v>3</v>
      </c>
      <c r="AJ1200" s="727">
        <v>0.73551599999999995</v>
      </c>
      <c r="AK1200" s="88">
        <f t="shared" si="1880"/>
        <v>6.1692638594400027</v>
      </c>
      <c r="AL1200" s="88">
        <f t="shared" si="1881"/>
        <v>30.846319297200012</v>
      </c>
      <c r="AM1200" s="88">
        <f t="shared" si="1882"/>
        <v>61.692638594400023</v>
      </c>
      <c r="AN1200" t="s">
        <v>2826</v>
      </c>
      <c r="AO1200" s="88" t="s">
        <v>2752</v>
      </c>
    </row>
    <row r="1201" spans="1:41" ht="27" customHeight="1" thickBot="1">
      <c r="A1201" s="742" t="s">
        <v>659</v>
      </c>
      <c r="B1201" t="str">
        <f t="shared" si="1875"/>
        <v>138640*210</v>
      </c>
      <c r="D1201" s="42" t="s">
        <v>912</v>
      </c>
      <c r="E1201" s="187"/>
      <c r="F1201" s="340"/>
      <c r="G1201" s="226">
        <v>100</v>
      </c>
      <c r="H1201" s="310"/>
      <c r="I1201" s="417"/>
      <c r="J1201" s="417"/>
      <c r="K1201" s="38" t="s">
        <v>2605</v>
      </c>
      <c r="L1201" s="38" t="s">
        <v>2620</v>
      </c>
      <c r="M1201" s="16"/>
      <c r="N1201" s="38"/>
      <c r="O1201" s="96" t="s">
        <v>2439</v>
      </c>
      <c r="P1201" s="38">
        <v>8.5</v>
      </c>
      <c r="Q1201" s="38">
        <v>20</v>
      </c>
      <c r="R1201" t="str">
        <f>CONCATENATE(Tableau1[[#This Row],[LONGUEUR UNITE]],"X",Tableau1[[#This Row],[LARGEUR UNITE]])</f>
        <v>8,5X20</v>
      </c>
      <c r="S1201" s="16"/>
      <c r="T1201" s="16"/>
      <c r="U1201" s="38" t="s">
        <v>1264</v>
      </c>
      <c r="V1201" s="38" t="s">
        <v>2113</v>
      </c>
      <c r="W1201" s="45"/>
      <c r="X1201" s="45"/>
      <c r="Y1201" s="26" t="s">
        <v>2323</v>
      </c>
      <c r="Z1201" s="18">
        <v>5</v>
      </c>
      <c r="AA1201" s="92">
        <v>500</v>
      </c>
      <c r="AB1201" s="271">
        <v>7</v>
      </c>
      <c r="AC1201" s="271">
        <v>5</v>
      </c>
      <c r="AD1201" s="271">
        <f t="shared" ref="AD1201" si="1899">+AC1201*AB1201</f>
        <v>35</v>
      </c>
      <c r="AE1201" s="278">
        <f t="shared" ref="AE1201" si="1900">AF1201/Z1201</f>
        <v>23.325659999999999</v>
      </c>
      <c r="AF1201" s="268">
        <v>116.6283</v>
      </c>
      <c r="AG1201" s="278">
        <f t="shared" si="1878"/>
        <v>233.25659999999999</v>
      </c>
      <c r="AH1201" s="404">
        <v>210</v>
      </c>
      <c r="AI1201" s="404">
        <f t="shared" si="1879"/>
        <v>6</v>
      </c>
      <c r="AJ1201" s="727">
        <v>0.73815799999999998</v>
      </c>
      <c r="AK1201" s="88">
        <f t="shared" si="1880"/>
        <v>6.1076374657200008</v>
      </c>
      <c r="AL1201" s="88">
        <f t="shared" si="1881"/>
        <v>30.538187328600003</v>
      </c>
      <c r="AM1201" s="88">
        <f t="shared" si="1882"/>
        <v>61.076374657200006</v>
      </c>
      <c r="AN1201" t="s">
        <v>2826</v>
      </c>
      <c r="AO1201" s="88" t="s">
        <v>2752</v>
      </c>
    </row>
    <row r="1202" spans="1:41" ht="19.5" customHeight="1" thickBot="1">
      <c r="A1202" s="794" t="s">
        <v>658</v>
      </c>
      <c r="B1202" t="str">
        <f t="shared" si="1875"/>
        <v>138650*1</v>
      </c>
      <c r="D1202" s="42" t="s">
        <v>913</v>
      </c>
      <c r="E1202" s="187"/>
      <c r="F1202" s="407" t="s">
        <v>2557</v>
      </c>
      <c r="G1202" s="226">
        <v>100</v>
      </c>
      <c r="H1202" s="310"/>
      <c r="I1202" s="417"/>
      <c r="J1202" s="417"/>
      <c r="K1202" s="38" t="s">
        <v>2605</v>
      </c>
      <c r="L1202" s="38" t="s">
        <v>2620</v>
      </c>
      <c r="M1202" s="16"/>
      <c r="N1202" s="38"/>
      <c r="O1202" s="96" t="s">
        <v>2439</v>
      </c>
      <c r="P1202" s="38">
        <v>8.5</v>
      </c>
      <c r="Q1202" s="38">
        <v>20</v>
      </c>
      <c r="R1202" t="str">
        <f>CONCATENATE(Tableau1[[#This Row],[LONGUEUR UNITE]],"X",Tableau1[[#This Row],[LARGEUR UNITE]])</f>
        <v>8,5X20</v>
      </c>
      <c r="S1202" s="16"/>
      <c r="T1202" s="16"/>
      <c r="U1202" s="38" t="s">
        <v>1264</v>
      </c>
      <c r="V1202" s="38" t="s">
        <v>2113</v>
      </c>
      <c r="W1202" s="45"/>
      <c r="X1202" s="45"/>
      <c r="Y1202" s="26" t="s">
        <v>2324</v>
      </c>
      <c r="Z1202" s="18">
        <v>5</v>
      </c>
      <c r="AA1202" s="92">
        <v>500</v>
      </c>
      <c r="AB1202" s="271">
        <v>7</v>
      </c>
      <c r="AC1202" s="271">
        <v>5</v>
      </c>
      <c r="AD1202" s="271">
        <f t="shared" si="1876"/>
        <v>35</v>
      </c>
      <c r="AE1202" s="278">
        <f t="shared" si="1877"/>
        <v>26.153100000000002</v>
      </c>
      <c r="AF1202" s="268">
        <v>130.7655</v>
      </c>
      <c r="AG1202" s="278">
        <f t="shared" si="1878"/>
        <v>261.53100000000001</v>
      </c>
      <c r="AH1202" s="404">
        <v>1</v>
      </c>
      <c r="AI1202" s="404">
        <f t="shared" si="1879"/>
        <v>2.8571428571428571E-2</v>
      </c>
      <c r="AJ1202" s="727">
        <v>0.70064499999999996</v>
      </c>
      <c r="AK1202" s="88">
        <f t="shared" si="1880"/>
        <v>7.8290612505000015</v>
      </c>
      <c r="AL1202" s="88">
        <f t="shared" si="1881"/>
        <v>39.145306252500006</v>
      </c>
      <c r="AM1202" s="88">
        <f t="shared" si="1882"/>
        <v>78.290612505000013</v>
      </c>
      <c r="AN1202" t="s">
        <v>2826</v>
      </c>
      <c r="AO1202" s="88" t="s">
        <v>2752</v>
      </c>
    </row>
    <row r="1203" spans="1:41" ht="19.5" customHeight="1" thickBot="1">
      <c r="A1203" s="794" t="s">
        <v>658</v>
      </c>
      <c r="B1203" t="str">
        <f t="shared" si="1875"/>
        <v>138650*35</v>
      </c>
      <c r="D1203" s="42" t="s">
        <v>913</v>
      </c>
      <c r="E1203" s="187"/>
      <c r="F1203" s="407" t="s">
        <v>2557</v>
      </c>
      <c r="G1203" s="226">
        <v>100</v>
      </c>
      <c r="H1203" s="310"/>
      <c r="I1203" s="417"/>
      <c r="J1203" s="417"/>
      <c r="K1203" s="38" t="s">
        <v>2605</v>
      </c>
      <c r="L1203" s="38" t="s">
        <v>2620</v>
      </c>
      <c r="M1203" s="16"/>
      <c r="N1203" s="38"/>
      <c r="O1203" s="96" t="s">
        <v>2439</v>
      </c>
      <c r="P1203" s="38">
        <v>8.5</v>
      </c>
      <c r="Q1203" s="38">
        <v>20</v>
      </c>
      <c r="R1203" t="str">
        <f>CONCATENATE(Tableau1[[#This Row],[LONGUEUR UNITE]],"X",Tableau1[[#This Row],[LARGEUR UNITE]])</f>
        <v>8,5X20</v>
      </c>
      <c r="S1203" s="16"/>
      <c r="T1203" s="16"/>
      <c r="U1203" s="38" t="s">
        <v>1264</v>
      </c>
      <c r="V1203" s="38" t="s">
        <v>2113</v>
      </c>
      <c r="W1203" s="45"/>
      <c r="X1203" s="45"/>
      <c r="Y1203" s="26" t="s">
        <v>2324</v>
      </c>
      <c r="Z1203" s="18">
        <v>5</v>
      </c>
      <c r="AA1203" s="92">
        <v>500</v>
      </c>
      <c r="AB1203" s="271">
        <v>7</v>
      </c>
      <c r="AC1203" s="271">
        <v>5</v>
      </c>
      <c r="AD1203" s="271">
        <f t="shared" ref="AD1203" si="1901">+AC1203*AB1203</f>
        <v>35</v>
      </c>
      <c r="AE1203" s="278">
        <f t="shared" ref="AE1203" si="1902">AF1203/Z1203</f>
        <v>26.153100000000002</v>
      </c>
      <c r="AF1203" s="268">
        <v>130.7655</v>
      </c>
      <c r="AG1203" s="278">
        <f t="shared" si="1878"/>
        <v>261.53100000000001</v>
      </c>
      <c r="AH1203" s="404">
        <v>35</v>
      </c>
      <c r="AI1203" s="404">
        <f t="shared" si="1879"/>
        <v>1</v>
      </c>
      <c r="AJ1203" s="727">
        <v>0.71561300000000005</v>
      </c>
      <c r="AK1203" s="88">
        <f t="shared" si="1880"/>
        <v>7.4376016496999995</v>
      </c>
      <c r="AL1203" s="88">
        <f t="shared" si="1881"/>
        <v>37.188008248499997</v>
      </c>
      <c r="AM1203" s="88">
        <f t="shared" si="1882"/>
        <v>74.376016496999995</v>
      </c>
      <c r="AN1203" t="s">
        <v>2826</v>
      </c>
      <c r="AO1203" s="88" t="s">
        <v>2752</v>
      </c>
    </row>
    <row r="1204" spans="1:41" ht="19.5" customHeight="1" thickBot="1">
      <c r="A1204" s="794" t="s">
        <v>658</v>
      </c>
      <c r="B1204" t="str">
        <f t="shared" si="1875"/>
        <v>138650*105</v>
      </c>
      <c r="D1204" s="42" t="s">
        <v>913</v>
      </c>
      <c r="E1204" s="187"/>
      <c r="F1204" s="407" t="s">
        <v>2557</v>
      </c>
      <c r="G1204" s="226">
        <v>100</v>
      </c>
      <c r="H1204" s="310"/>
      <c r="I1204" s="417"/>
      <c r="J1204" s="417"/>
      <c r="K1204" s="38" t="s">
        <v>2605</v>
      </c>
      <c r="L1204" s="38" t="s">
        <v>2620</v>
      </c>
      <c r="M1204" s="16"/>
      <c r="N1204" s="38"/>
      <c r="O1204" s="96" t="s">
        <v>2439</v>
      </c>
      <c r="P1204" s="38">
        <v>8.5</v>
      </c>
      <c r="Q1204" s="38">
        <v>20</v>
      </c>
      <c r="R1204" t="str">
        <f>CONCATENATE(Tableau1[[#This Row],[LONGUEUR UNITE]],"X",Tableau1[[#This Row],[LARGEUR UNITE]])</f>
        <v>8,5X20</v>
      </c>
      <c r="S1204" s="16"/>
      <c r="T1204" s="16"/>
      <c r="U1204" s="38" t="s">
        <v>1264</v>
      </c>
      <c r="V1204" s="38" t="s">
        <v>2113</v>
      </c>
      <c r="W1204" s="45"/>
      <c r="X1204" s="45"/>
      <c r="Y1204" s="26" t="s">
        <v>2324</v>
      </c>
      <c r="Z1204" s="18">
        <v>5</v>
      </c>
      <c r="AA1204" s="92">
        <v>500</v>
      </c>
      <c r="AB1204" s="271">
        <v>7</v>
      </c>
      <c r="AC1204" s="271">
        <v>5</v>
      </c>
      <c r="AD1204" s="271">
        <f t="shared" ref="AD1204" si="1903">+AC1204*AB1204</f>
        <v>35</v>
      </c>
      <c r="AE1204" s="278">
        <f t="shared" ref="AE1204" si="1904">AF1204/Z1204</f>
        <v>26.153100000000002</v>
      </c>
      <c r="AF1204" s="268">
        <v>130.7655</v>
      </c>
      <c r="AG1204" s="278">
        <f t="shared" si="1878"/>
        <v>261.53100000000001</v>
      </c>
      <c r="AH1204" s="404">
        <v>105</v>
      </c>
      <c r="AI1204" s="404">
        <f t="shared" si="1879"/>
        <v>3</v>
      </c>
      <c r="AJ1204" s="727">
        <v>0.73551599999999995</v>
      </c>
      <c r="AK1204" s="88">
        <f t="shared" si="1880"/>
        <v>6.9170765004000003</v>
      </c>
      <c r="AL1204" s="88">
        <f t="shared" si="1881"/>
        <v>34.585382502000002</v>
      </c>
      <c r="AM1204" s="88">
        <f t="shared" si="1882"/>
        <v>69.170765004000003</v>
      </c>
      <c r="AN1204" t="s">
        <v>2826</v>
      </c>
      <c r="AO1204" s="88" t="s">
        <v>2752</v>
      </c>
    </row>
    <row r="1205" spans="1:41" ht="19.5" customHeight="1" thickBot="1">
      <c r="A1205" s="794" t="s">
        <v>658</v>
      </c>
      <c r="B1205" t="str">
        <f t="shared" si="1875"/>
        <v>138650*210</v>
      </c>
      <c r="D1205" s="42" t="s">
        <v>913</v>
      </c>
      <c r="E1205" s="187"/>
      <c r="F1205" s="407" t="s">
        <v>2557</v>
      </c>
      <c r="G1205" s="226">
        <v>100</v>
      </c>
      <c r="H1205" s="310"/>
      <c r="I1205" s="417"/>
      <c r="J1205" s="417"/>
      <c r="K1205" s="38" t="s">
        <v>2605</v>
      </c>
      <c r="L1205" s="38" t="s">
        <v>2620</v>
      </c>
      <c r="M1205" s="16"/>
      <c r="N1205" s="38"/>
      <c r="O1205" s="96" t="s">
        <v>2439</v>
      </c>
      <c r="P1205" s="38">
        <v>8.5</v>
      </c>
      <c r="Q1205" s="38">
        <v>20</v>
      </c>
      <c r="R1205" t="str">
        <f>CONCATENATE(Tableau1[[#This Row],[LONGUEUR UNITE]],"X",Tableau1[[#This Row],[LARGEUR UNITE]])</f>
        <v>8,5X20</v>
      </c>
      <c r="S1205" s="16"/>
      <c r="T1205" s="16"/>
      <c r="U1205" s="38" t="s">
        <v>1264</v>
      </c>
      <c r="V1205" s="38" t="s">
        <v>2113</v>
      </c>
      <c r="W1205" s="45"/>
      <c r="X1205" s="45"/>
      <c r="Y1205" s="26" t="s">
        <v>2324</v>
      </c>
      <c r="Z1205" s="18">
        <v>5</v>
      </c>
      <c r="AA1205" s="92">
        <v>500</v>
      </c>
      <c r="AB1205" s="271">
        <v>7</v>
      </c>
      <c r="AC1205" s="271">
        <v>5</v>
      </c>
      <c r="AD1205" s="271">
        <f t="shared" ref="AD1205" si="1905">+AC1205*AB1205</f>
        <v>35</v>
      </c>
      <c r="AE1205" s="278">
        <f t="shared" ref="AE1205" si="1906">AF1205/Z1205</f>
        <v>26.153100000000002</v>
      </c>
      <c r="AF1205" s="268">
        <v>130.7655</v>
      </c>
      <c r="AG1205" s="278">
        <f t="shared" si="1878"/>
        <v>261.53100000000001</v>
      </c>
      <c r="AH1205" s="404">
        <v>210</v>
      </c>
      <c r="AI1205" s="404">
        <f t="shared" si="1879"/>
        <v>6</v>
      </c>
      <c r="AJ1205" s="727">
        <v>0.73815799999999998</v>
      </c>
      <c r="AK1205" s="88">
        <f t="shared" si="1880"/>
        <v>6.8479800102000015</v>
      </c>
      <c r="AL1205" s="88">
        <f t="shared" si="1881"/>
        <v>34.239900051000006</v>
      </c>
      <c r="AM1205" s="88">
        <f t="shared" si="1882"/>
        <v>68.479800102000013</v>
      </c>
      <c r="AN1205" t="s">
        <v>2826</v>
      </c>
      <c r="AO1205" s="88" t="s">
        <v>2752</v>
      </c>
    </row>
    <row r="1206" spans="1:41" ht="19.5" customHeight="1" thickBot="1">
      <c r="A1206" s="742" t="s">
        <v>1233</v>
      </c>
      <c r="B1206" t="str">
        <f t="shared" si="1875"/>
        <v>138642*1</v>
      </c>
      <c r="D1206" s="42" t="s">
        <v>1736</v>
      </c>
      <c r="E1206" s="187"/>
      <c r="F1206" s="340"/>
      <c r="G1206" s="226">
        <v>100</v>
      </c>
      <c r="H1206" s="310"/>
      <c r="I1206" s="417"/>
      <c r="J1206" s="417"/>
      <c r="K1206" s="38" t="s">
        <v>2605</v>
      </c>
      <c r="L1206" s="38" t="s">
        <v>2620</v>
      </c>
      <c r="M1206" s="16"/>
      <c r="N1206" s="38"/>
      <c r="O1206" s="96" t="s">
        <v>2439</v>
      </c>
      <c r="P1206" s="38">
        <v>8.5</v>
      </c>
      <c r="Q1206" s="38">
        <v>20</v>
      </c>
      <c r="R1206" t="str">
        <f>CONCATENATE(Tableau1[[#This Row],[LONGUEUR UNITE]],"X",Tableau1[[#This Row],[LARGEUR UNITE]])</f>
        <v>8,5X20</v>
      </c>
      <c r="S1206" s="16"/>
      <c r="T1206" s="16"/>
      <c r="U1206" s="38" t="s">
        <v>1264</v>
      </c>
      <c r="V1206" s="38" t="s">
        <v>2113</v>
      </c>
      <c r="W1206" s="45"/>
      <c r="X1206" s="45"/>
      <c r="Y1206" s="26" t="s">
        <v>2325</v>
      </c>
      <c r="Z1206" s="18">
        <v>5</v>
      </c>
      <c r="AA1206" s="92">
        <v>500</v>
      </c>
      <c r="AB1206" s="271">
        <v>7</v>
      </c>
      <c r="AC1206" s="271">
        <v>5</v>
      </c>
      <c r="AD1206" s="271">
        <f t="shared" si="1876"/>
        <v>35</v>
      </c>
      <c r="AE1206" s="278">
        <f t="shared" si="1877"/>
        <v>26.153100000000002</v>
      </c>
      <c r="AF1206" s="268">
        <v>130.7655</v>
      </c>
      <c r="AG1206" s="278">
        <f t="shared" si="1878"/>
        <v>261.53100000000001</v>
      </c>
      <c r="AH1206" s="404">
        <v>1</v>
      </c>
      <c r="AI1206" s="404">
        <f t="shared" si="1879"/>
        <v>2.8571428571428571E-2</v>
      </c>
      <c r="AJ1206" s="727">
        <v>0.70064499999999996</v>
      </c>
      <c r="AK1206" s="88">
        <f t="shared" si="1880"/>
        <v>7.8290612505000015</v>
      </c>
      <c r="AL1206" s="88">
        <f t="shared" si="1881"/>
        <v>39.145306252500006</v>
      </c>
      <c r="AM1206" s="88">
        <f t="shared" si="1882"/>
        <v>78.290612505000013</v>
      </c>
      <c r="AN1206" t="s">
        <v>2826</v>
      </c>
      <c r="AO1206" s="88" t="s">
        <v>2752</v>
      </c>
    </row>
    <row r="1207" spans="1:41" ht="19.5" customHeight="1" thickBot="1">
      <c r="A1207" s="742" t="s">
        <v>1233</v>
      </c>
      <c r="B1207" t="str">
        <f t="shared" si="1875"/>
        <v>138642*35</v>
      </c>
      <c r="D1207" s="42" t="s">
        <v>1736</v>
      </c>
      <c r="E1207" s="187"/>
      <c r="F1207" s="340"/>
      <c r="G1207" s="226">
        <v>100</v>
      </c>
      <c r="H1207" s="310"/>
      <c r="I1207" s="417"/>
      <c r="J1207" s="417"/>
      <c r="K1207" s="38" t="s">
        <v>2605</v>
      </c>
      <c r="L1207" s="38" t="s">
        <v>2620</v>
      </c>
      <c r="M1207" s="16"/>
      <c r="N1207" s="38"/>
      <c r="O1207" s="96" t="s">
        <v>2439</v>
      </c>
      <c r="P1207" s="38">
        <v>8.5</v>
      </c>
      <c r="Q1207" s="38">
        <v>20</v>
      </c>
      <c r="R1207" t="str">
        <f>CONCATENATE(Tableau1[[#This Row],[LONGUEUR UNITE]],"X",Tableau1[[#This Row],[LARGEUR UNITE]])</f>
        <v>8,5X20</v>
      </c>
      <c r="S1207" s="16"/>
      <c r="T1207" s="16"/>
      <c r="U1207" s="38" t="s">
        <v>1264</v>
      </c>
      <c r="V1207" s="38" t="s">
        <v>2113</v>
      </c>
      <c r="W1207" s="45"/>
      <c r="X1207" s="45"/>
      <c r="Y1207" s="26" t="s">
        <v>2325</v>
      </c>
      <c r="Z1207" s="18">
        <v>5</v>
      </c>
      <c r="AA1207" s="92">
        <v>500</v>
      </c>
      <c r="AB1207" s="271">
        <v>7</v>
      </c>
      <c r="AC1207" s="271">
        <v>5</v>
      </c>
      <c r="AD1207" s="271">
        <f t="shared" ref="AD1207" si="1907">+AC1207*AB1207</f>
        <v>35</v>
      </c>
      <c r="AE1207" s="278">
        <f t="shared" ref="AE1207" si="1908">AF1207/Z1207</f>
        <v>26.153100000000002</v>
      </c>
      <c r="AF1207" s="268">
        <v>130.7655</v>
      </c>
      <c r="AG1207" s="278">
        <f t="shared" si="1878"/>
        <v>261.53100000000001</v>
      </c>
      <c r="AH1207" s="404">
        <v>35</v>
      </c>
      <c r="AI1207" s="404">
        <f t="shared" si="1879"/>
        <v>1</v>
      </c>
      <c r="AJ1207" s="727">
        <v>0.71561300000000005</v>
      </c>
      <c r="AK1207" s="88">
        <f t="shared" si="1880"/>
        <v>7.4376016496999995</v>
      </c>
      <c r="AL1207" s="88">
        <f t="shared" si="1881"/>
        <v>37.188008248499997</v>
      </c>
      <c r="AM1207" s="88">
        <f t="shared" si="1882"/>
        <v>74.376016496999995</v>
      </c>
      <c r="AN1207" t="s">
        <v>2826</v>
      </c>
      <c r="AO1207" s="88" t="s">
        <v>2752</v>
      </c>
    </row>
    <row r="1208" spans="1:41" ht="19.5" customHeight="1" thickBot="1">
      <c r="A1208" s="742" t="s">
        <v>1233</v>
      </c>
      <c r="B1208" t="str">
        <f t="shared" si="1875"/>
        <v>138642*105</v>
      </c>
      <c r="D1208" s="42" t="s">
        <v>1736</v>
      </c>
      <c r="E1208" s="187"/>
      <c r="F1208" s="340"/>
      <c r="G1208" s="226">
        <v>100</v>
      </c>
      <c r="H1208" s="310"/>
      <c r="I1208" s="417"/>
      <c r="J1208" s="417"/>
      <c r="K1208" s="38" t="s">
        <v>2605</v>
      </c>
      <c r="L1208" s="38" t="s">
        <v>2620</v>
      </c>
      <c r="M1208" s="16"/>
      <c r="N1208" s="38"/>
      <c r="O1208" s="96" t="s">
        <v>2439</v>
      </c>
      <c r="P1208" s="38">
        <v>8.5</v>
      </c>
      <c r="Q1208" s="38">
        <v>20</v>
      </c>
      <c r="R1208" t="str">
        <f>CONCATENATE(Tableau1[[#This Row],[LONGUEUR UNITE]],"X",Tableau1[[#This Row],[LARGEUR UNITE]])</f>
        <v>8,5X20</v>
      </c>
      <c r="S1208" s="16"/>
      <c r="T1208" s="16"/>
      <c r="U1208" s="38" t="s">
        <v>1264</v>
      </c>
      <c r="V1208" s="38" t="s">
        <v>2113</v>
      </c>
      <c r="W1208" s="45"/>
      <c r="X1208" s="45"/>
      <c r="Y1208" s="26" t="s">
        <v>2325</v>
      </c>
      <c r="Z1208" s="18">
        <v>5</v>
      </c>
      <c r="AA1208" s="92">
        <v>500</v>
      </c>
      <c r="AB1208" s="271">
        <v>7</v>
      </c>
      <c r="AC1208" s="271">
        <v>5</v>
      </c>
      <c r="AD1208" s="271">
        <f t="shared" ref="AD1208" si="1909">+AC1208*AB1208</f>
        <v>35</v>
      </c>
      <c r="AE1208" s="278">
        <f t="shared" ref="AE1208" si="1910">AF1208/Z1208</f>
        <v>26.153100000000002</v>
      </c>
      <c r="AF1208" s="268">
        <v>130.7655</v>
      </c>
      <c r="AG1208" s="278">
        <f t="shared" si="1878"/>
        <v>261.53100000000001</v>
      </c>
      <c r="AH1208" s="404">
        <v>105</v>
      </c>
      <c r="AI1208" s="404">
        <f t="shared" si="1879"/>
        <v>3</v>
      </c>
      <c r="AJ1208" s="727">
        <v>0.73551599999999995</v>
      </c>
      <c r="AK1208" s="88">
        <f t="shared" si="1880"/>
        <v>6.9170765004000003</v>
      </c>
      <c r="AL1208" s="88">
        <f t="shared" si="1881"/>
        <v>34.585382502000002</v>
      </c>
      <c r="AM1208" s="88">
        <f t="shared" si="1882"/>
        <v>69.170765004000003</v>
      </c>
      <c r="AN1208" t="s">
        <v>2826</v>
      </c>
      <c r="AO1208" s="88" t="s">
        <v>2752</v>
      </c>
    </row>
    <row r="1209" spans="1:41" ht="19.5" customHeight="1" thickBot="1">
      <c r="A1209" s="742" t="s">
        <v>1233</v>
      </c>
      <c r="B1209" t="str">
        <f t="shared" si="1875"/>
        <v>138642*210</v>
      </c>
      <c r="D1209" s="42" t="s">
        <v>1736</v>
      </c>
      <c r="E1209" s="187"/>
      <c r="F1209" s="340"/>
      <c r="G1209" s="226">
        <v>100</v>
      </c>
      <c r="H1209" s="310"/>
      <c r="I1209" s="417"/>
      <c r="J1209" s="417"/>
      <c r="K1209" s="38" t="s">
        <v>2605</v>
      </c>
      <c r="L1209" s="38" t="s">
        <v>2620</v>
      </c>
      <c r="M1209" s="16"/>
      <c r="N1209" s="38"/>
      <c r="O1209" s="96" t="s">
        <v>2439</v>
      </c>
      <c r="P1209" s="38">
        <v>8.5</v>
      </c>
      <c r="Q1209" s="38">
        <v>20</v>
      </c>
      <c r="R1209" t="str">
        <f>CONCATENATE(Tableau1[[#This Row],[LONGUEUR UNITE]],"X",Tableau1[[#This Row],[LARGEUR UNITE]])</f>
        <v>8,5X20</v>
      </c>
      <c r="S1209" s="16"/>
      <c r="T1209" s="16"/>
      <c r="U1209" s="38" t="s">
        <v>1264</v>
      </c>
      <c r="V1209" s="38" t="s">
        <v>2113</v>
      </c>
      <c r="W1209" s="45"/>
      <c r="X1209" s="45"/>
      <c r="Y1209" s="26" t="s">
        <v>2325</v>
      </c>
      <c r="Z1209" s="18">
        <v>5</v>
      </c>
      <c r="AA1209" s="92">
        <v>500</v>
      </c>
      <c r="AB1209" s="271">
        <v>7</v>
      </c>
      <c r="AC1209" s="271">
        <v>5</v>
      </c>
      <c r="AD1209" s="271">
        <f t="shared" ref="AD1209" si="1911">+AC1209*AB1209</f>
        <v>35</v>
      </c>
      <c r="AE1209" s="278">
        <f t="shared" ref="AE1209" si="1912">AF1209/Z1209</f>
        <v>26.153100000000002</v>
      </c>
      <c r="AF1209" s="268">
        <v>130.7655</v>
      </c>
      <c r="AG1209" s="278">
        <f t="shared" si="1878"/>
        <v>261.53100000000001</v>
      </c>
      <c r="AH1209" s="404">
        <v>210</v>
      </c>
      <c r="AI1209" s="404">
        <f t="shared" si="1879"/>
        <v>6</v>
      </c>
      <c r="AJ1209" s="727">
        <v>0.73815799999999998</v>
      </c>
      <c r="AK1209" s="88">
        <f t="shared" si="1880"/>
        <v>6.8479800102000015</v>
      </c>
      <c r="AL1209" s="88">
        <f t="shared" si="1881"/>
        <v>34.239900051000006</v>
      </c>
      <c r="AM1209" s="88">
        <f t="shared" si="1882"/>
        <v>68.479800102000013</v>
      </c>
      <c r="AN1209" t="s">
        <v>2826</v>
      </c>
      <c r="AO1209" s="88" t="s">
        <v>2752</v>
      </c>
    </row>
    <row r="1210" spans="1:41" s="446" customFormat="1" ht="30" customHeight="1">
      <c r="A1210" s="758"/>
      <c r="B1210"/>
      <c r="C1210"/>
      <c r="D1210" s="187"/>
      <c r="E1210" s="187"/>
      <c r="F1210" s="452"/>
      <c r="G1210" s="223"/>
      <c r="H1210" s="310"/>
      <c r="I1210" s="417"/>
      <c r="J1210" s="417"/>
      <c r="K1210" s="123"/>
      <c r="L1210" s="123"/>
      <c r="M1210" s="123"/>
      <c r="N1210" s="123"/>
      <c r="O1210" s="123"/>
      <c r="P1210" s="123"/>
      <c r="Q1210" s="123"/>
      <c r="R1210" s="123"/>
      <c r="S1210" s="123"/>
      <c r="T1210" s="123"/>
      <c r="U1210" s="123"/>
      <c r="V1210" s="123"/>
      <c r="W1210" s="123"/>
      <c r="X1210" s="123"/>
      <c r="Y1210" s="123"/>
      <c r="Z1210" s="161"/>
      <c r="AA1210" s="162"/>
      <c r="AB1210" s="271"/>
      <c r="AC1210" s="271"/>
      <c r="AD1210" s="271"/>
      <c r="AE1210" s="88"/>
      <c r="AF1210" s="3"/>
      <c r="AG1210" s="88"/>
      <c r="AH1210" s="404"/>
      <c r="AI1210" s="404"/>
      <c r="AJ1210" s="727"/>
      <c r="AK1210" s="88"/>
      <c r="AL1210" s="88"/>
      <c r="AM1210" s="88"/>
      <c r="AN1210"/>
      <c r="AO1210" s="906"/>
    </row>
    <row r="1211" spans="1:41" ht="31">
      <c r="A1211" s="893"/>
      <c r="B1211" s="446"/>
      <c r="C1211" s="446"/>
      <c r="D1211" s="894"/>
      <c r="E1211" s="894"/>
      <c r="F1211" s="895"/>
      <c r="G1211" s="896"/>
      <c r="H1211" s="897"/>
      <c r="I1211" s="898"/>
      <c r="J1211" s="898"/>
      <c r="K1211" s="899"/>
      <c r="L1211" s="892"/>
      <c r="M1211" s="892"/>
      <c r="N1211" s="900"/>
      <c r="O1211" s="900"/>
      <c r="P1211" s="900"/>
      <c r="Q1211" s="900"/>
      <c r="R1211" s="900"/>
      <c r="S1211" s="900"/>
      <c r="T1211" s="900"/>
      <c r="U1211" s="900"/>
      <c r="V1211" s="900"/>
      <c r="W1211" s="901"/>
      <c r="X1211" s="901"/>
      <c r="Y1211" s="892" t="s">
        <v>2326</v>
      </c>
      <c r="Z1211" s="902"/>
      <c r="AA1211" s="903"/>
      <c r="AB1211" s="904"/>
      <c r="AC1211" s="904"/>
      <c r="AD1211" s="904"/>
      <c r="AE1211" s="724"/>
      <c r="AF1211" s="446"/>
      <c r="AG1211" s="724"/>
      <c r="AH1211" s="867"/>
      <c r="AI1211" s="867"/>
      <c r="AJ1211" s="905"/>
      <c r="AK1211" s="906"/>
      <c r="AL1211" s="906"/>
      <c r="AM1211" s="906"/>
      <c r="AN1211" s="446"/>
      <c r="AO1211" s="88"/>
    </row>
    <row r="1212" spans="1:41" ht="19.5" customHeight="1">
      <c r="A1212" s="742"/>
      <c r="D1212" s="42"/>
      <c r="E1212" s="187"/>
      <c r="F1212" s="340"/>
      <c r="G1212" s="226"/>
      <c r="H1212" s="310"/>
      <c r="I1212" s="417"/>
      <c r="J1212" s="417"/>
      <c r="K1212" s="38"/>
      <c r="L1212" s="38"/>
      <c r="M1212" s="38"/>
      <c r="N1212" s="38"/>
      <c r="O1212" s="38"/>
      <c r="P1212" s="38"/>
      <c r="Q1212" s="38"/>
      <c r="R1212" s="38"/>
      <c r="S1212" s="38"/>
      <c r="T1212" s="38"/>
      <c r="U1212" s="38"/>
      <c r="V1212" s="38"/>
      <c r="W1212" s="38"/>
      <c r="X1212" s="38"/>
      <c r="Y1212" s="26"/>
      <c r="Z1212" s="18"/>
      <c r="AA1212" s="92"/>
      <c r="AB1212" s="271"/>
      <c r="AC1212" s="271"/>
      <c r="AD1212" s="271"/>
      <c r="AE1212" s="278"/>
      <c r="AG1212" s="278"/>
      <c r="AH1212" s="404"/>
      <c r="AI1212" s="404"/>
      <c r="AJ1212" s="727"/>
      <c r="AK1212" s="88"/>
      <c r="AL1212" s="88"/>
      <c r="AM1212" s="88"/>
      <c r="AO1212" s="88"/>
    </row>
    <row r="1213" spans="1:41" ht="19.5" customHeight="1">
      <c r="A1213" s="795" t="s">
        <v>657</v>
      </c>
      <c r="B1213" t="str">
        <f>+CONCATENATE(A1213,"*",AH1213)</f>
        <v>138700*1</v>
      </c>
      <c r="D1213" s="42" t="s">
        <v>1737</v>
      </c>
      <c r="E1213" s="187"/>
      <c r="F1213" s="560"/>
      <c r="G1213" s="226">
        <v>100</v>
      </c>
      <c r="H1213" s="3"/>
      <c r="I1213" s="417" t="s">
        <v>2327</v>
      </c>
      <c r="J1213" s="417"/>
      <c r="K1213" s="38" t="s">
        <v>2605</v>
      </c>
      <c r="L1213" s="38" t="s">
        <v>2621</v>
      </c>
      <c r="M1213" s="16"/>
      <c r="N1213" s="38"/>
      <c r="O1213" s="38" t="s">
        <v>5</v>
      </c>
      <c r="P1213" s="46">
        <v>8.5</v>
      </c>
      <c r="Q1213" s="46">
        <v>20</v>
      </c>
      <c r="R1213" t="str">
        <f>CONCATENATE(Tableau1[[#This Row],[LONGUEUR UNITE]],"X",Tableau1[[#This Row],[LARGEUR UNITE]])</f>
        <v>8,5X20</v>
      </c>
      <c r="S1213" s="16"/>
      <c r="T1213" s="16"/>
      <c r="U1213" s="46" t="s">
        <v>1264</v>
      </c>
      <c r="V1213" s="46" t="s">
        <v>2263</v>
      </c>
      <c r="W1213" s="45"/>
      <c r="X1213" s="45"/>
      <c r="Y1213" s="47" t="s">
        <v>2328</v>
      </c>
      <c r="Z1213" s="18">
        <v>5</v>
      </c>
      <c r="AA1213" s="92">
        <v>500</v>
      </c>
      <c r="AB1213" s="271">
        <v>7</v>
      </c>
      <c r="AC1213" s="271">
        <v>5</v>
      </c>
      <c r="AD1213" s="271">
        <f t="shared" ref="AD1213" si="1913">+AC1213*AB1213</f>
        <v>35</v>
      </c>
      <c r="AE1213" s="278">
        <f t="shared" ref="AE1213" si="1914">AF1213/Z1213</f>
        <v>23.325659999999999</v>
      </c>
      <c r="AF1213" s="268">
        <v>116.6283</v>
      </c>
      <c r="AG1213" s="278">
        <f t="shared" ref="AG1213:AG1216" si="1915">AF1213/AA1213*1000</f>
        <v>233.25659999999999</v>
      </c>
      <c r="AH1213" s="404">
        <v>1</v>
      </c>
      <c r="AI1213" s="404">
        <f t="shared" ref="AI1213:AI1216" si="1916">AH1213/AD1213</f>
        <v>2.8571428571428571E-2</v>
      </c>
      <c r="AJ1213" s="727">
        <v>0.70064499999999996</v>
      </c>
      <c r="AK1213" s="88">
        <f t="shared" ref="AK1213:AK1216" si="1917">AL1213/Z1213</f>
        <v>6.9826529493000011</v>
      </c>
      <c r="AL1213" s="88">
        <f t="shared" ref="AL1213:AL1216" si="1918">AF1213-(AF1213*AJ1213)</f>
        <v>34.913264746500005</v>
      </c>
      <c r="AM1213" s="88">
        <f t="shared" ref="AM1213:AM1216" si="1919">AL1213/AA1213*1000</f>
        <v>69.82652949300001</v>
      </c>
      <c r="AN1213" t="s">
        <v>2826</v>
      </c>
      <c r="AO1213" s="88" t="s">
        <v>2752</v>
      </c>
    </row>
    <row r="1214" spans="1:41" ht="19.5" customHeight="1">
      <c r="A1214" s="795" t="s">
        <v>657</v>
      </c>
      <c r="B1214" t="str">
        <f>+CONCATENATE(A1214,"*",AH1214)</f>
        <v>138700*35</v>
      </c>
      <c r="D1214" s="42" t="s">
        <v>1737</v>
      </c>
      <c r="E1214" s="187"/>
      <c r="F1214" s="560"/>
      <c r="G1214" s="226">
        <v>100</v>
      </c>
      <c r="H1214" s="3"/>
      <c r="I1214" s="417" t="s">
        <v>2327</v>
      </c>
      <c r="J1214" s="417"/>
      <c r="K1214" s="38" t="s">
        <v>2605</v>
      </c>
      <c r="L1214" s="38" t="s">
        <v>2621</v>
      </c>
      <c r="M1214" s="16"/>
      <c r="N1214" s="38"/>
      <c r="O1214" s="38" t="s">
        <v>5</v>
      </c>
      <c r="P1214" s="46">
        <v>8.5</v>
      </c>
      <c r="Q1214" s="46">
        <v>20</v>
      </c>
      <c r="R1214" t="str">
        <f>CONCATENATE(Tableau1[[#This Row],[LONGUEUR UNITE]],"X",Tableau1[[#This Row],[LARGEUR UNITE]])</f>
        <v>8,5X20</v>
      </c>
      <c r="S1214" s="16"/>
      <c r="T1214" s="16"/>
      <c r="U1214" s="46" t="s">
        <v>1264</v>
      </c>
      <c r="V1214" s="46" t="s">
        <v>2263</v>
      </c>
      <c r="W1214" s="45"/>
      <c r="X1214" s="45"/>
      <c r="Y1214" s="47" t="s">
        <v>2328</v>
      </c>
      <c r="Z1214" s="18">
        <v>5</v>
      </c>
      <c r="AA1214" s="92">
        <v>500</v>
      </c>
      <c r="AB1214" s="271">
        <v>7</v>
      </c>
      <c r="AC1214" s="271">
        <v>5</v>
      </c>
      <c r="AD1214" s="271">
        <f t="shared" ref="AD1214" si="1920">+AC1214*AB1214</f>
        <v>35</v>
      </c>
      <c r="AE1214" s="278">
        <f t="shared" ref="AE1214" si="1921">AF1214/Z1214</f>
        <v>23.325659999999999</v>
      </c>
      <c r="AF1214" s="268">
        <v>116.6283</v>
      </c>
      <c r="AG1214" s="278">
        <f t="shared" si="1915"/>
        <v>233.25659999999999</v>
      </c>
      <c r="AH1214" s="404">
        <v>35</v>
      </c>
      <c r="AI1214" s="404">
        <f t="shared" si="1916"/>
        <v>1</v>
      </c>
      <c r="AJ1214" s="727">
        <v>0.71561300000000005</v>
      </c>
      <c r="AK1214" s="88">
        <f t="shared" si="1917"/>
        <v>6.6335144704199989</v>
      </c>
      <c r="AL1214" s="88">
        <f t="shared" si="1918"/>
        <v>33.167572352099995</v>
      </c>
      <c r="AM1214" s="88">
        <f t="shared" si="1919"/>
        <v>66.33514470419999</v>
      </c>
      <c r="AN1214" t="s">
        <v>2826</v>
      </c>
      <c r="AO1214" s="88" t="s">
        <v>2752</v>
      </c>
    </row>
    <row r="1215" spans="1:41" ht="19.5" customHeight="1">
      <c r="A1215" s="795" t="s">
        <v>657</v>
      </c>
      <c r="B1215" t="str">
        <f>+CONCATENATE(A1215,"*",AH1215)</f>
        <v>138700*105</v>
      </c>
      <c r="D1215" s="42" t="s">
        <v>1737</v>
      </c>
      <c r="E1215" s="187"/>
      <c r="F1215" s="560"/>
      <c r="G1215" s="226">
        <v>100</v>
      </c>
      <c r="H1215" s="3"/>
      <c r="I1215" s="417" t="s">
        <v>2327</v>
      </c>
      <c r="J1215" s="417"/>
      <c r="K1215" s="38" t="s">
        <v>2605</v>
      </c>
      <c r="L1215" s="38" t="s">
        <v>2621</v>
      </c>
      <c r="M1215" s="16"/>
      <c r="N1215" s="38"/>
      <c r="O1215" s="38" t="s">
        <v>5</v>
      </c>
      <c r="P1215" s="46">
        <v>8.5</v>
      </c>
      <c r="Q1215" s="46">
        <v>20</v>
      </c>
      <c r="R1215" t="str">
        <f>CONCATENATE(Tableau1[[#This Row],[LONGUEUR UNITE]],"X",Tableau1[[#This Row],[LARGEUR UNITE]])</f>
        <v>8,5X20</v>
      </c>
      <c r="S1215" s="16"/>
      <c r="T1215" s="16"/>
      <c r="U1215" s="46" t="s">
        <v>1264</v>
      </c>
      <c r="V1215" s="46" t="s">
        <v>2263</v>
      </c>
      <c r="W1215" s="45"/>
      <c r="X1215" s="45"/>
      <c r="Y1215" s="47" t="s">
        <v>2328</v>
      </c>
      <c r="Z1215" s="18">
        <v>5</v>
      </c>
      <c r="AA1215" s="92">
        <v>500</v>
      </c>
      <c r="AB1215" s="271">
        <v>7</v>
      </c>
      <c r="AC1215" s="271">
        <v>5</v>
      </c>
      <c r="AD1215" s="271">
        <f t="shared" ref="AD1215" si="1922">+AC1215*AB1215</f>
        <v>35</v>
      </c>
      <c r="AE1215" s="278">
        <f t="shared" ref="AE1215" si="1923">AF1215/Z1215</f>
        <v>23.325659999999999</v>
      </c>
      <c r="AF1215" s="268">
        <v>116.6283</v>
      </c>
      <c r="AG1215" s="278">
        <f t="shared" si="1915"/>
        <v>233.25659999999999</v>
      </c>
      <c r="AH1215" s="404">
        <v>105</v>
      </c>
      <c r="AI1215" s="404">
        <f t="shared" si="1916"/>
        <v>3</v>
      </c>
      <c r="AJ1215" s="727">
        <v>0.73551599999999995</v>
      </c>
      <c r="AK1215" s="88">
        <f t="shared" si="1917"/>
        <v>6.1692638594400027</v>
      </c>
      <c r="AL1215" s="88">
        <f t="shared" si="1918"/>
        <v>30.846319297200012</v>
      </c>
      <c r="AM1215" s="88">
        <f t="shared" si="1919"/>
        <v>61.692638594400023</v>
      </c>
      <c r="AN1215" t="s">
        <v>2826</v>
      </c>
      <c r="AO1215" s="88" t="s">
        <v>2752</v>
      </c>
    </row>
    <row r="1216" spans="1:41" ht="19.5" customHeight="1">
      <c r="A1216" s="795" t="s">
        <v>657</v>
      </c>
      <c r="B1216" t="str">
        <f>+CONCATENATE(A1216,"*",AH1216)</f>
        <v>138700*210</v>
      </c>
      <c r="D1216" s="42" t="s">
        <v>1737</v>
      </c>
      <c r="E1216" s="187"/>
      <c r="F1216" s="560"/>
      <c r="G1216" s="226">
        <v>100</v>
      </c>
      <c r="H1216" s="3"/>
      <c r="I1216" s="417" t="s">
        <v>2327</v>
      </c>
      <c r="J1216" s="417"/>
      <c r="K1216" s="38" t="s">
        <v>2605</v>
      </c>
      <c r="L1216" s="38" t="s">
        <v>2621</v>
      </c>
      <c r="M1216" s="16"/>
      <c r="N1216" s="38"/>
      <c r="O1216" s="38" t="s">
        <v>5</v>
      </c>
      <c r="P1216" s="46">
        <v>8.5</v>
      </c>
      <c r="Q1216" s="46">
        <v>20</v>
      </c>
      <c r="R1216" t="str">
        <f>CONCATENATE(Tableau1[[#This Row],[LONGUEUR UNITE]],"X",Tableau1[[#This Row],[LARGEUR UNITE]])</f>
        <v>8,5X20</v>
      </c>
      <c r="S1216" s="16"/>
      <c r="T1216" s="16"/>
      <c r="U1216" s="46" t="s">
        <v>1264</v>
      </c>
      <c r="V1216" s="46" t="s">
        <v>2263</v>
      </c>
      <c r="W1216" s="45"/>
      <c r="X1216" s="45"/>
      <c r="Y1216" s="47" t="s">
        <v>2328</v>
      </c>
      <c r="Z1216" s="18">
        <v>5</v>
      </c>
      <c r="AA1216" s="92">
        <v>500</v>
      </c>
      <c r="AB1216" s="271">
        <v>7</v>
      </c>
      <c r="AC1216" s="271">
        <v>5</v>
      </c>
      <c r="AD1216" s="271">
        <f t="shared" ref="AD1216" si="1924">+AC1216*AB1216</f>
        <v>35</v>
      </c>
      <c r="AE1216" s="278">
        <f t="shared" ref="AE1216" si="1925">AF1216/Z1216</f>
        <v>23.325659999999999</v>
      </c>
      <c r="AF1216" s="268">
        <v>116.6283</v>
      </c>
      <c r="AG1216" s="278">
        <f t="shared" si="1915"/>
        <v>233.25659999999999</v>
      </c>
      <c r="AH1216" s="404">
        <v>210</v>
      </c>
      <c r="AI1216" s="404">
        <f t="shared" si="1916"/>
        <v>6</v>
      </c>
      <c r="AJ1216" s="727">
        <v>0.73815799999999998</v>
      </c>
      <c r="AK1216" s="88">
        <f t="shared" si="1917"/>
        <v>6.1076374657200008</v>
      </c>
      <c r="AL1216" s="88">
        <f t="shared" si="1918"/>
        <v>30.538187328600003</v>
      </c>
      <c r="AM1216" s="88">
        <f t="shared" si="1919"/>
        <v>61.076374657200006</v>
      </c>
      <c r="AN1216" t="s">
        <v>2826</v>
      </c>
      <c r="AO1216" s="88" t="s">
        <v>2752</v>
      </c>
    </row>
    <row r="1217" spans="1:41" ht="19.5" customHeight="1">
      <c r="A1217" s="792"/>
      <c r="D1217" s="193"/>
      <c r="E1217" s="193"/>
      <c r="F1217" s="547"/>
      <c r="G1217" s="235"/>
      <c r="H1217" s="317"/>
      <c r="I1217" s="549"/>
      <c r="J1217" s="549"/>
      <c r="K1217" s="561"/>
      <c r="L1217" s="317"/>
      <c r="M1217" s="317"/>
      <c r="N1217" s="131"/>
      <c r="O1217" s="133"/>
      <c r="P1217" s="133"/>
      <c r="Q1217" s="133"/>
      <c r="R1217" s="133"/>
      <c r="S1217" s="133"/>
      <c r="T1217" s="133"/>
      <c r="U1217" s="133"/>
      <c r="V1217" s="132"/>
      <c r="W1217" s="132"/>
      <c r="X1217" s="132"/>
      <c r="Y1217" s="133"/>
      <c r="Z1217" s="133"/>
      <c r="AA1217" s="134"/>
      <c r="AB1217" s="135"/>
      <c r="AC1217" s="130"/>
      <c r="AD1217" s="271"/>
      <c r="AE1217" s="271"/>
      <c r="AF1217"/>
      <c r="AG1217" s="9"/>
      <c r="AH1217" s="559"/>
      <c r="AI1217" s="559"/>
      <c r="AJ1217" s="9"/>
      <c r="AK1217" s="88"/>
      <c r="AL1217" s="88"/>
      <c r="AM1217" s="88"/>
      <c r="AO1217" s="88"/>
    </row>
    <row r="1218" spans="1:41" ht="27" customHeight="1">
      <c r="A1218" s="757" t="s">
        <v>1967</v>
      </c>
      <c r="B1218" t="str">
        <f t="shared" ref="B1218:B1237" si="1926">+CONCATENATE(A1218,"*",AH1218)</f>
        <v>138500*1</v>
      </c>
      <c r="D1218" s="301" t="s">
        <v>1968</v>
      </c>
      <c r="E1218" s="302"/>
      <c r="F1218" s="452"/>
      <c r="G1218" s="229">
        <v>100</v>
      </c>
      <c r="H1218" s="310"/>
      <c r="I1218" s="417"/>
      <c r="J1218" s="417"/>
      <c r="K1218" s="38" t="s">
        <v>2605</v>
      </c>
      <c r="L1218" s="38" t="s">
        <v>2621</v>
      </c>
      <c r="M1218" s="16"/>
      <c r="N1218" s="38"/>
      <c r="O1218" s="38" t="s">
        <v>2071</v>
      </c>
      <c r="P1218">
        <v>8.5</v>
      </c>
      <c r="Q1218">
        <v>20</v>
      </c>
      <c r="R1218" t="str">
        <f>CONCATENATE(Tableau1[[#This Row],[LONGUEUR UNITE]],"X",Tableau1[[#This Row],[LARGEUR UNITE]])</f>
        <v>8,5X20</v>
      </c>
      <c r="S1218" s="16"/>
      <c r="T1218" s="16"/>
      <c r="U1218" t="s">
        <v>1264</v>
      </c>
      <c r="V1218" t="s">
        <v>2329</v>
      </c>
      <c r="W1218" s="45"/>
      <c r="X1218" s="45"/>
      <c r="Y1218" t="s">
        <v>2330</v>
      </c>
      <c r="Z1218" s="176">
        <v>5</v>
      </c>
      <c r="AA1218" s="162">
        <v>500</v>
      </c>
      <c r="AB1218" s="271">
        <v>7</v>
      </c>
      <c r="AC1218" s="271">
        <v>5</v>
      </c>
      <c r="AD1218" s="271">
        <v>35</v>
      </c>
      <c r="AE1218" s="88">
        <f t="shared" ref="AE1218:AE1234" si="1927">AF1218/Z1218</f>
        <v>23.325659999999999</v>
      </c>
      <c r="AF1218" s="268">
        <v>116.6283</v>
      </c>
      <c r="AG1218" s="278">
        <f t="shared" ref="AG1218:AG1237" si="1928">AF1218/AA1218*1000</f>
        <v>233.25659999999999</v>
      </c>
      <c r="AH1218" s="431">
        <v>1</v>
      </c>
      <c r="AI1218" s="404">
        <f t="shared" ref="AI1218:AI1237" si="1929">AH1218/AD1218</f>
        <v>2.8571428571428571E-2</v>
      </c>
      <c r="AJ1218" s="727">
        <v>0.70064499999999996</v>
      </c>
      <c r="AK1218" s="88">
        <f t="shared" ref="AK1218:AK1237" si="1930">AL1218/Z1218</f>
        <v>6.9826529493000011</v>
      </c>
      <c r="AL1218" s="88">
        <f t="shared" ref="AL1218:AL1237" si="1931">AF1218-(AF1218*AJ1218)</f>
        <v>34.913264746500005</v>
      </c>
      <c r="AM1218" s="88">
        <f t="shared" ref="AM1218:AM1237" si="1932">AL1218/AA1218*1000</f>
        <v>69.82652949300001</v>
      </c>
      <c r="AN1218" t="s">
        <v>2826</v>
      </c>
      <c r="AO1218" s="88" t="s">
        <v>2752</v>
      </c>
    </row>
    <row r="1219" spans="1:41" ht="27" customHeight="1">
      <c r="A1219" s="757" t="s">
        <v>1967</v>
      </c>
      <c r="B1219" t="str">
        <f t="shared" si="1926"/>
        <v>138500*35</v>
      </c>
      <c r="D1219" s="301" t="s">
        <v>1968</v>
      </c>
      <c r="E1219" s="302"/>
      <c r="F1219" s="452"/>
      <c r="G1219" s="229">
        <v>100</v>
      </c>
      <c r="H1219" s="310"/>
      <c r="I1219" s="417"/>
      <c r="J1219" s="417"/>
      <c r="K1219" s="38" t="s">
        <v>2605</v>
      </c>
      <c r="L1219" s="38" t="s">
        <v>2621</v>
      </c>
      <c r="M1219" s="16"/>
      <c r="N1219" s="38"/>
      <c r="O1219" s="38" t="s">
        <v>2071</v>
      </c>
      <c r="P1219">
        <v>8.5</v>
      </c>
      <c r="Q1219">
        <v>20</v>
      </c>
      <c r="R1219" t="str">
        <f>CONCATENATE(Tableau1[[#This Row],[LONGUEUR UNITE]],"X",Tableau1[[#This Row],[LARGEUR UNITE]])</f>
        <v>8,5X20</v>
      </c>
      <c r="S1219" s="16"/>
      <c r="T1219" s="16"/>
      <c r="U1219" t="s">
        <v>1264</v>
      </c>
      <c r="V1219" t="s">
        <v>2329</v>
      </c>
      <c r="W1219" s="45"/>
      <c r="X1219" s="45"/>
      <c r="Y1219" t="s">
        <v>2330</v>
      </c>
      <c r="Z1219" s="176">
        <v>5</v>
      </c>
      <c r="AA1219" s="162">
        <v>500</v>
      </c>
      <c r="AB1219" s="271">
        <v>7</v>
      </c>
      <c r="AC1219" s="271">
        <v>5</v>
      </c>
      <c r="AD1219" s="271">
        <v>35</v>
      </c>
      <c r="AE1219" s="88">
        <f t="shared" ref="AE1219" si="1933">AF1219/Z1219</f>
        <v>23.325659999999999</v>
      </c>
      <c r="AF1219" s="268">
        <v>116.6283</v>
      </c>
      <c r="AG1219" s="278">
        <f t="shared" si="1928"/>
        <v>233.25659999999999</v>
      </c>
      <c r="AH1219" s="431">
        <v>35</v>
      </c>
      <c r="AI1219" s="404">
        <f t="shared" si="1929"/>
        <v>1</v>
      </c>
      <c r="AJ1219" s="727">
        <v>0.71561300000000005</v>
      </c>
      <c r="AK1219" s="88">
        <f t="shared" si="1930"/>
        <v>6.6335144704199989</v>
      </c>
      <c r="AL1219" s="88">
        <f t="shared" si="1931"/>
        <v>33.167572352099995</v>
      </c>
      <c r="AM1219" s="88">
        <f t="shared" si="1932"/>
        <v>66.33514470419999</v>
      </c>
      <c r="AN1219" t="s">
        <v>2826</v>
      </c>
      <c r="AO1219" s="88" t="s">
        <v>2752</v>
      </c>
    </row>
    <row r="1220" spans="1:41" ht="27" customHeight="1">
      <c r="A1220" s="757" t="s">
        <v>1967</v>
      </c>
      <c r="B1220" t="str">
        <f t="shared" si="1926"/>
        <v>138500*105</v>
      </c>
      <c r="D1220" s="301" t="s">
        <v>1968</v>
      </c>
      <c r="E1220" s="302"/>
      <c r="F1220" s="452"/>
      <c r="G1220" s="229">
        <v>100</v>
      </c>
      <c r="H1220" s="310"/>
      <c r="I1220" s="417"/>
      <c r="J1220" s="417"/>
      <c r="K1220" s="38" t="s">
        <v>2605</v>
      </c>
      <c r="L1220" s="38" t="s">
        <v>2621</v>
      </c>
      <c r="M1220" s="16"/>
      <c r="N1220" s="38"/>
      <c r="O1220" s="38" t="s">
        <v>2071</v>
      </c>
      <c r="P1220">
        <v>8.5</v>
      </c>
      <c r="Q1220">
        <v>20</v>
      </c>
      <c r="R1220" t="str">
        <f>CONCATENATE(Tableau1[[#This Row],[LONGUEUR UNITE]],"X",Tableau1[[#This Row],[LARGEUR UNITE]])</f>
        <v>8,5X20</v>
      </c>
      <c r="S1220" s="16"/>
      <c r="T1220" s="16"/>
      <c r="U1220" t="s">
        <v>1264</v>
      </c>
      <c r="V1220" t="s">
        <v>2329</v>
      </c>
      <c r="W1220" s="45"/>
      <c r="X1220" s="45"/>
      <c r="Y1220" t="s">
        <v>2330</v>
      </c>
      <c r="Z1220" s="176">
        <v>5</v>
      </c>
      <c r="AA1220" s="162">
        <v>500</v>
      </c>
      <c r="AB1220" s="271">
        <v>7</v>
      </c>
      <c r="AC1220" s="271">
        <v>5</v>
      </c>
      <c r="AD1220" s="271">
        <v>35</v>
      </c>
      <c r="AE1220" s="88">
        <f t="shared" ref="AE1220" si="1934">AF1220/Z1220</f>
        <v>23.325659999999999</v>
      </c>
      <c r="AF1220" s="268">
        <v>116.6283</v>
      </c>
      <c r="AG1220" s="278">
        <f t="shared" si="1928"/>
        <v>233.25659999999999</v>
      </c>
      <c r="AH1220" s="431">
        <v>105</v>
      </c>
      <c r="AI1220" s="404">
        <f t="shared" si="1929"/>
        <v>3</v>
      </c>
      <c r="AJ1220" s="727">
        <v>0.73551599999999995</v>
      </c>
      <c r="AK1220" s="88">
        <f t="shared" si="1930"/>
        <v>6.1692638594400027</v>
      </c>
      <c r="AL1220" s="88">
        <f t="shared" si="1931"/>
        <v>30.846319297200012</v>
      </c>
      <c r="AM1220" s="88">
        <f t="shared" si="1932"/>
        <v>61.692638594400023</v>
      </c>
      <c r="AN1220" t="s">
        <v>2826</v>
      </c>
      <c r="AO1220" s="88" t="s">
        <v>2752</v>
      </c>
    </row>
    <row r="1221" spans="1:41" ht="27" customHeight="1">
      <c r="A1221" s="757" t="s">
        <v>1967</v>
      </c>
      <c r="B1221" t="str">
        <f t="shared" si="1926"/>
        <v>138500*210</v>
      </c>
      <c r="D1221" s="301" t="s">
        <v>1968</v>
      </c>
      <c r="E1221" s="302"/>
      <c r="F1221" s="452"/>
      <c r="G1221" s="229">
        <v>100</v>
      </c>
      <c r="H1221" s="310"/>
      <c r="I1221" s="417"/>
      <c r="J1221" s="417"/>
      <c r="K1221" s="38" t="s">
        <v>2605</v>
      </c>
      <c r="L1221" s="38" t="s">
        <v>2621</v>
      </c>
      <c r="M1221" s="16"/>
      <c r="N1221" s="38"/>
      <c r="O1221" s="38" t="s">
        <v>2071</v>
      </c>
      <c r="P1221">
        <v>8.5</v>
      </c>
      <c r="Q1221">
        <v>20</v>
      </c>
      <c r="R1221" t="str">
        <f>CONCATENATE(Tableau1[[#This Row],[LONGUEUR UNITE]],"X",Tableau1[[#This Row],[LARGEUR UNITE]])</f>
        <v>8,5X20</v>
      </c>
      <c r="S1221" s="16"/>
      <c r="T1221" s="16"/>
      <c r="U1221" t="s">
        <v>1264</v>
      </c>
      <c r="V1221" t="s">
        <v>2329</v>
      </c>
      <c r="W1221" s="45"/>
      <c r="X1221" s="45"/>
      <c r="Y1221" t="s">
        <v>2330</v>
      </c>
      <c r="Z1221" s="176">
        <v>5</v>
      </c>
      <c r="AA1221" s="162">
        <v>500</v>
      </c>
      <c r="AB1221" s="271">
        <v>7</v>
      </c>
      <c r="AC1221" s="271">
        <v>5</v>
      </c>
      <c r="AD1221" s="271">
        <v>35</v>
      </c>
      <c r="AE1221" s="88">
        <f t="shared" ref="AE1221" si="1935">AF1221/Z1221</f>
        <v>23.325659999999999</v>
      </c>
      <c r="AF1221" s="268">
        <v>116.6283</v>
      </c>
      <c r="AG1221" s="278">
        <f t="shared" si="1928"/>
        <v>233.25659999999999</v>
      </c>
      <c r="AH1221" s="431">
        <v>210</v>
      </c>
      <c r="AI1221" s="404">
        <f t="shared" si="1929"/>
        <v>6</v>
      </c>
      <c r="AJ1221" s="727">
        <v>0.73815799999999998</v>
      </c>
      <c r="AK1221" s="88">
        <f t="shared" si="1930"/>
        <v>6.1076374657200008</v>
      </c>
      <c r="AL1221" s="88">
        <f t="shared" si="1931"/>
        <v>30.538187328600003</v>
      </c>
      <c r="AM1221" s="88">
        <f t="shared" si="1932"/>
        <v>61.076374657200006</v>
      </c>
      <c r="AN1221" t="s">
        <v>2826</v>
      </c>
      <c r="AO1221" s="88" t="s">
        <v>2752</v>
      </c>
    </row>
    <row r="1222" spans="1:41" ht="27" customHeight="1">
      <c r="A1222" s="757" t="s">
        <v>1969</v>
      </c>
      <c r="B1222" t="str">
        <f t="shared" si="1926"/>
        <v>138501*1</v>
      </c>
      <c r="D1222" s="301" t="s">
        <v>1970</v>
      </c>
      <c r="E1222" s="302"/>
      <c r="F1222" s="452"/>
      <c r="G1222" s="229">
        <v>100</v>
      </c>
      <c r="H1222" s="310"/>
      <c r="I1222" s="417"/>
      <c r="J1222" s="417"/>
      <c r="K1222" s="38" t="s">
        <v>2605</v>
      </c>
      <c r="L1222" s="38" t="s">
        <v>2621</v>
      </c>
      <c r="M1222" s="16"/>
      <c r="N1222" s="38"/>
      <c r="O1222" s="38" t="s">
        <v>2071</v>
      </c>
      <c r="P1222">
        <v>8.5</v>
      </c>
      <c r="Q1222">
        <v>20</v>
      </c>
      <c r="R1222" t="str">
        <f>CONCATENATE(Tableau1[[#This Row],[LONGUEUR UNITE]],"X",Tableau1[[#This Row],[LARGEUR UNITE]])</f>
        <v>8,5X20</v>
      </c>
      <c r="S1222" s="16"/>
      <c r="T1222" s="16"/>
      <c r="U1222" t="s">
        <v>1264</v>
      </c>
      <c r="V1222" t="s">
        <v>2331</v>
      </c>
      <c r="W1222" s="45"/>
      <c r="X1222" s="45"/>
      <c r="Y1222" t="s">
        <v>2332</v>
      </c>
      <c r="Z1222" s="176">
        <v>5</v>
      </c>
      <c r="AA1222" s="162">
        <v>500</v>
      </c>
      <c r="AB1222" s="271">
        <v>7</v>
      </c>
      <c r="AC1222" s="271">
        <v>5</v>
      </c>
      <c r="AD1222" s="271">
        <v>35</v>
      </c>
      <c r="AE1222" s="88">
        <f t="shared" si="1927"/>
        <v>23.325659999999999</v>
      </c>
      <c r="AF1222" s="268">
        <v>116.6283</v>
      </c>
      <c r="AG1222" s="278">
        <f t="shared" si="1928"/>
        <v>233.25659999999999</v>
      </c>
      <c r="AH1222" s="431">
        <v>1</v>
      </c>
      <c r="AI1222" s="404">
        <f t="shared" si="1929"/>
        <v>2.8571428571428571E-2</v>
      </c>
      <c r="AJ1222" s="727">
        <v>0.70064499999999996</v>
      </c>
      <c r="AK1222" s="88">
        <f t="shared" si="1930"/>
        <v>6.9826529493000011</v>
      </c>
      <c r="AL1222" s="88">
        <f t="shared" si="1931"/>
        <v>34.913264746500005</v>
      </c>
      <c r="AM1222" s="88">
        <f t="shared" si="1932"/>
        <v>69.82652949300001</v>
      </c>
      <c r="AN1222" t="s">
        <v>2826</v>
      </c>
      <c r="AO1222" s="88" t="s">
        <v>2752</v>
      </c>
    </row>
    <row r="1223" spans="1:41" ht="27" customHeight="1">
      <c r="A1223" s="757" t="s">
        <v>1969</v>
      </c>
      <c r="B1223" t="str">
        <f t="shared" si="1926"/>
        <v>138501*35</v>
      </c>
      <c r="D1223" s="301" t="s">
        <v>1970</v>
      </c>
      <c r="E1223" s="302"/>
      <c r="F1223" s="452"/>
      <c r="G1223" s="229">
        <v>100</v>
      </c>
      <c r="H1223" s="310"/>
      <c r="I1223" s="417"/>
      <c r="J1223" s="417"/>
      <c r="K1223" s="38" t="s">
        <v>2605</v>
      </c>
      <c r="L1223" s="38" t="s">
        <v>2621</v>
      </c>
      <c r="M1223" s="16"/>
      <c r="N1223" s="38"/>
      <c r="O1223" s="38" t="s">
        <v>2071</v>
      </c>
      <c r="P1223">
        <v>8.5</v>
      </c>
      <c r="Q1223">
        <v>20</v>
      </c>
      <c r="R1223" t="str">
        <f>CONCATENATE(Tableau1[[#This Row],[LONGUEUR UNITE]],"X",Tableau1[[#This Row],[LARGEUR UNITE]])</f>
        <v>8,5X20</v>
      </c>
      <c r="S1223" s="16"/>
      <c r="T1223" s="16"/>
      <c r="U1223" t="s">
        <v>1264</v>
      </c>
      <c r="V1223" t="s">
        <v>2331</v>
      </c>
      <c r="W1223" s="45"/>
      <c r="X1223" s="45"/>
      <c r="Y1223" t="s">
        <v>2332</v>
      </c>
      <c r="Z1223" s="176">
        <v>5</v>
      </c>
      <c r="AA1223" s="162">
        <v>500</v>
      </c>
      <c r="AB1223" s="271">
        <v>7</v>
      </c>
      <c r="AC1223" s="271">
        <v>5</v>
      </c>
      <c r="AD1223" s="271">
        <v>35</v>
      </c>
      <c r="AE1223" s="88">
        <f t="shared" ref="AE1223" si="1936">AF1223/Z1223</f>
        <v>23.325659999999999</v>
      </c>
      <c r="AF1223" s="268">
        <v>116.6283</v>
      </c>
      <c r="AG1223" s="278">
        <f t="shared" si="1928"/>
        <v>233.25659999999999</v>
      </c>
      <c r="AH1223" s="431">
        <v>35</v>
      </c>
      <c r="AI1223" s="404">
        <f t="shared" si="1929"/>
        <v>1</v>
      </c>
      <c r="AJ1223" s="727">
        <v>0.71561300000000005</v>
      </c>
      <c r="AK1223" s="88">
        <f t="shared" si="1930"/>
        <v>6.6335144704199989</v>
      </c>
      <c r="AL1223" s="88">
        <f t="shared" si="1931"/>
        <v>33.167572352099995</v>
      </c>
      <c r="AM1223" s="88">
        <f t="shared" si="1932"/>
        <v>66.33514470419999</v>
      </c>
      <c r="AN1223" t="s">
        <v>2826</v>
      </c>
      <c r="AO1223" s="88" t="s">
        <v>2752</v>
      </c>
    </row>
    <row r="1224" spans="1:41" ht="27" customHeight="1">
      <c r="A1224" s="757" t="s">
        <v>1969</v>
      </c>
      <c r="B1224" t="str">
        <f t="shared" si="1926"/>
        <v>138501*105</v>
      </c>
      <c r="D1224" s="301" t="s">
        <v>1970</v>
      </c>
      <c r="E1224" s="302"/>
      <c r="F1224" s="452"/>
      <c r="G1224" s="229">
        <v>100</v>
      </c>
      <c r="H1224" s="310"/>
      <c r="I1224" s="417"/>
      <c r="J1224" s="417"/>
      <c r="K1224" s="38" t="s">
        <v>2605</v>
      </c>
      <c r="L1224" s="38" t="s">
        <v>2621</v>
      </c>
      <c r="M1224" s="16"/>
      <c r="N1224" s="38"/>
      <c r="O1224" s="38" t="s">
        <v>2071</v>
      </c>
      <c r="P1224">
        <v>8.5</v>
      </c>
      <c r="Q1224">
        <v>20</v>
      </c>
      <c r="R1224" t="str">
        <f>CONCATENATE(Tableau1[[#This Row],[LONGUEUR UNITE]],"X",Tableau1[[#This Row],[LARGEUR UNITE]])</f>
        <v>8,5X20</v>
      </c>
      <c r="S1224" s="16"/>
      <c r="T1224" s="16"/>
      <c r="U1224" t="s">
        <v>1264</v>
      </c>
      <c r="V1224" t="s">
        <v>2331</v>
      </c>
      <c r="W1224" s="45"/>
      <c r="X1224" s="45"/>
      <c r="Y1224" t="s">
        <v>2332</v>
      </c>
      <c r="Z1224" s="176">
        <v>5</v>
      </c>
      <c r="AA1224" s="162">
        <v>500</v>
      </c>
      <c r="AB1224" s="271">
        <v>7</v>
      </c>
      <c r="AC1224" s="271">
        <v>5</v>
      </c>
      <c r="AD1224" s="271">
        <v>35</v>
      </c>
      <c r="AE1224" s="88">
        <f t="shared" ref="AE1224" si="1937">AF1224/Z1224</f>
        <v>23.325659999999999</v>
      </c>
      <c r="AF1224" s="268">
        <v>116.6283</v>
      </c>
      <c r="AG1224" s="278">
        <f t="shared" si="1928"/>
        <v>233.25659999999999</v>
      </c>
      <c r="AH1224" s="431">
        <v>105</v>
      </c>
      <c r="AI1224" s="404">
        <f t="shared" si="1929"/>
        <v>3</v>
      </c>
      <c r="AJ1224" s="727">
        <v>0.73551599999999995</v>
      </c>
      <c r="AK1224" s="88">
        <f t="shared" si="1930"/>
        <v>6.1692638594400027</v>
      </c>
      <c r="AL1224" s="88">
        <f t="shared" si="1931"/>
        <v>30.846319297200012</v>
      </c>
      <c r="AM1224" s="88">
        <f t="shared" si="1932"/>
        <v>61.692638594400023</v>
      </c>
      <c r="AN1224" t="s">
        <v>2826</v>
      </c>
      <c r="AO1224" s="88" t="s">
        <v>2752</v>
      </c>
    </row>
    <row r="1225" spans="1:41" ht="27" customHeight="1">
      <c r="A1225" s="757" t="s">
        <v>1969</v>
      </c>
      <c r="B1225" t="str">
        <f t="shared" si="1926"/>
        <v>138501*210</v>
      </c>
      <c r="D1225" s="301" t="s">
        <v>1970</v>
      </c>
      <c r="E1225" s="302"/>
      <c r="F1225" s="452"/>
      <c r="G1225" s="229">
        <v>100</v>
      </c>
      <c r="H1225" s="310"/>
      <c r="I1225" s="417"/>
      <c r="J1225" s="417"/>
      <c r="K1225" s="38" t="s">
        <v>2605</v>
      </c>
      <c r="L1225" s="38" t="s">
        <v>2621</v>
      </c>
      <c r="M1225" s="16"/>
      <c r="N1225" s="38"/>
      <c r="O1225" s="38" t="s">
        <v>2071</v>
      </c>
      <c r="P1225">
        <v>8.5</v>
      </c>
      <c r="Q1225">
        <v>20</v>
      </c>
      <c r="R1225" t="str">
        <f>CONCATENATE(Tableau1[[#This Row],[LONGUEUR UNITE]],"X",Tableau1[[#This Row],[LARGEUR UNITE]])</f>
        <v>8,5X20</v>
      </c>
      <c r="S1225" s="16"/>
      <c r="T1225" s="16"/>
      <c r="U1225" t="s">
        <v>1264</v>
      </c>
      <c r="V1225" t="s">
        <v>2331</v>
      </c>
      <c r="W1225" s="45"/>
      <c r="X1225" s="45"/>
      <c r="Y1225" t="s">
        <v>2332</v>
      </c>
      <c r="Z1225" s="176">
        <v>5</v>
      </c>
      <c r="AA1225" s="162">
        <v>500</v>
      </c>
      <c r="AB1225" s="271">
        <v>7</v>
      </c>
      <c r="AC1225" s="271">
        <v>5</v>
      </c>
      <c r="AD1225" s="271">
        <v>35</v>
      </c>
      <c r="AE1225" s="88">
        <f t="shared" ref="AE1225" si="1938">AF1225/Z1225</f>
        <v>23.325659999999999</v>
      </c>
      <c r="AF1225" s="268">
        <v>116.6283</v>
      </c>
      <c r="AG1225" s="278">
        <f t="shared" si="1928"/>
        <v>233.25659999999999</v>
      </c>
      <c r="AH1225" s="431">
        <v>210</v>
      </c>
      <c r="AI1225" s="404">
        <f t="shared" si="1929"/>
        <v>6</v>
      </c>
      <c r="AJ1225" s="727">
        <v>0.73815799999999998</v>
      </c>
      <c r="AK1225" s="88">
        <f t="shared" si="1930"/>
        <v>6.1076374657200008</v>
      </c>
      <c r="AL1225" s="88">
        <f t="shared" si="1931"/>
        <v>30.538187328600003</v>
      </c>
      <c r="AM1225" s="88">
        <f t="shared" si="1932"/>
        <v>61.076374657200006</v>
      </c>
      <c r="AN1225" t="s">
        <v>2826</v>
      </c>
      <c r="AO1225" s="88" t="s">
        <v>2752</v>
      </c>
    </row>
    <row r="1226" spans="1:41" ht="19.5" customHeight="1">
      <c r="A1226" s="757" t="s">
        <v>1971</v>
      </c>
      <c r="B1226" t="str">
        <f t="shared" si="1926"/>
        <v>138502*1</v>
      </c>
      <c r="D1226" s="301" t="s">
        <v>1972</v>
      </c>
      <c r="E1226" s="302"/>
      <c r="F1226" s="452"/>
      <c r="G1226" s="229">
        <v>100</v>
      </c>
      <c r="H1226" s="310"/>
      <c r="I1226" s="417"/>
      <c r="J1226" s="417"/>
      <c r="K1226" s="38" t="s">
        <v>2605</v>
      </c>
      <c r="L1226" s="38" t="s">
        <v>2621</v>
      </c>
      <c r="M1226" s="16"/>
      <c r="N1226" s="38"/>
      <c r="O1226" s="38" t="s">
        <v>2071</v>
      </c>
      <c r="P1226">
        <v>8.5</v>
      </c>
      <c r="Q1226">
        <v>20</v>
      </c>
      <c r="R1226" t="str">
        <f>CONCATENATE(Tableau1[[#This Row],[LONGUEUR UNITE]],"X",Tableau1[[#This Row],[LARGEUR UNITE]])</f>
        <v>8,5X20</v>
      </c>
      <c r="S1226" s="16"/>
      <c r="T1226" s="16"/>
      <c r="U1226" t="s">
        <v>1264</v>
      </c>
      <c r="V1226" t="s">
        <v>2333</v>
      </c>
      <c r="W1226" s="45"/>
      <c r="X1226" s="45"/>
      <c r="Y1226" t="s">
        <v>2334</v>
      </c>
      <c r="Z1226" s="176">
        <v>5</v>
      </c>
      <c r="AA1226" s="162">
        <v>500</v>
      </c>
      <c r="AB1226" s="271">
        <v>7</v>
      </c>
      <c r="AC1226" s="271">
        <v>5</v>
      </c>
      <c r="AD1226" s="271">
        <v>35</v>
      </c>
      <c r="AE1226" s="88">
        <f t="shared" si="1927"/>
        <v>23.325659999999999</v>
      </c>
      <c r="AF1226" s="268">
        <v>116.6283</v>
      </c>
      <c r="AG1226" s="278">
        <f t="shared" si="1928"/>
        <v>233.25659999999999</v>
      </c>
      <c r="AH1226" s="431">
        <v>1</v>
      </c>
      <c r="AI1226" s="404">
        <f t="shared" si="1929"/>
        <v>2.8571428571428571E-2</v>
      </c>
      <c r="AJ1226" s="727">
        <v>0.70064499999999996</v>
      </c>
      <c r="AK1226" s="88">
        <f t="shared" si="1930"/>
        <v>6.9826529493000011</v>
      </c>
      <c r="AL1226" s="88">
        <f t="shared" si="1931"/>
        <v>34.913264746500005</v>
      </c>
      <c r="AM1226" s="88">
        <f t="shared" si="1932"/>
        <v>69.82652949300001</v>
      </c>
      <c r="AN1226" t="s">
        <v>2826</v>
      </c>
      <c r="AO1226" s="88" t="s">
        <v>2752</v>
      </c>
    </row>
    <row r="1227" spans="1:41" ht="19.5" customHeight="1">
      <c r="A1227" s="757" t="s">
        <v>1971</v>
      </c>
      <c r="B1227" t="str">
        <f t="shared" si="1926"/>
        <v>138502*35</v>
      </c>
      <c r="D1227" s="301" t="s">
        <v>1972</v>
      </c>
      <c r="E1227" s="302"/>
      <c r="F1227" s="452"/>
      <c r="G1227" s="229">
        <v>100</v>
      </c>
      <c r="H1227" s="310"/>
      <c r="I1227" s="417"/>
      <c r="J1227" s="417"/>
      <c r="K1227" s="38" t="s">
        <v>2605</v>
      </c>
      <c r="L1227" s="38" t="s">
        <v>2621</v>
      </c>
      <c r="M1227" s="16"/>
      <c r="N1227" s="38"/>
      <c r="O1227" s="38" t="s">
        <v>2071</v>
      </c>
      <c r="P1227">
        <v>8.5</v>
      </c>
      <c r="Q1227">
        <v>20</v>
      </c>
      <c r="R1227" t="str">
        <f>CONCATENATE(Tableau1[[#This Row],[LONGUEUR UNITE]],"X",Tableau1[[#This Row],[LARGEUR UNITE]])</f>
        <v>8,5X20</v>
      </c>
      <c r="S1227" s="16"/>
      <c r="T1227" s="16"/>
      <c r="U1227" t="s">
        <v>1264</v>
      </c>
      <c r="V1227" t="s">
        <v>2333</v>
      </c>
      <c r="W1227" s="45"/>
      <c r="X1227" s="45"/>
      <c r="Y1227" t="s">
        <v>2334</v>
      </c>
      <c r="Z1227" s="176">
        <v>5</v>
      </c>
      <c r="AA1227" s="162">
        <v>500</v>
      </c>
      <c r="AB1227" s="271">
        <v>7</v>
      </c>
      <c r="AC1227" s="271">
        <v>5</v>
      </c>
      <c r="AD1227" s="271">
        <v>35</v>
      </c>
      <c r="AE1227" s="88">
        <f t="shared" ref="AE1227" si="1939">AF1227/Z1227</f>
        <v>23.325659999999999</v>
      </c>
      <c r="AF1227" s="268">
        <v>116.6283</v>
      </c>
      <c r="AG1227" s="278">
        <f t="shared" si="1928"/>
        <v>233.25659999999999</v>
      </c>
      <c r="AH1227" s="431">
        <v>35</v>
      </c>
      <c r="AI1227" s="404">
        <f t="shared" si="1929"/>
        <v>1</v>
      </c>
      <c r="AJ1227" s="727">
        <v>0.71561300000000005</v>
      </c>
      <c r="AK1227" s="88">
        <f t="shared" si="1930"/>
        <v>6.6335144704199989</v>
      </c>
      <c r="AL1227" s="88">
        <f t="shared" si="1931"/>
        <v>33.167572352099995</v>
      </c>
      <c r="AM1227" s="88">
        <f t="shared" si="1932"/>
        <v>66.33514470419999</v>
      </c>
      <c r="AN1227" t="s">
        <v>2826</v>
      </c>
      <c r="AO1227" s="88" t="s">
        <v>2752</v>
      </c>
    </row>
    <row r="1228" spans="1:41" ht="19.5" customHeight="1">
      <c r="A1228" s="757" t="s">
        <v>1971</v>
      </c>
      <c r="B1228" t="str">
        <f t="shared" si="1926"/>
        <v>138502*105</v>
      </c>
      <c r="D1228" s="301" t="s">
        <v>1972</v>
      </c>
      <c r="E1228" s="302"/>
      <c r="F1228" s="452"/>
      <c r="G1228" s="229">
        <v>100</v>
      </c>
      <c r="H1228" s="310"/>
      <c r="I1228" s="417"/>
      <c r="J1228" s="417"/>
      <c r="K1228" s="38" t="s">
        <v>2605</v>
      </c>
      <c r="L1228" s="38" t="s">
        <v>2621</v>
      </c>
      <c r="M1228" s="16"/>
      <c r="N1228" s="38"/>
      <c r="O1228" s="38" t="s">
        <v>2071</v>
      </c>
      <c r="P1228">
        <v>8.5</v>
      </c>
      <c r="Q1228">
        <v>20</v>
      </c>
      <c r="R1228" t="str">
        <f>CONCATENATE(Tableau1[[#This Row],[LONGUEUR UNITE]],"X",Tableau1[[#This Row],[LARGEUR UNITE]])</f>
        <v>8,5X20</v>
      </c>
      <c r="S1228" s="16"/>
      <c r="T1228" s="16"/>
      <c r="U1228" t="s">
        <v>1264</v>
      </c>
      <c r="V1228" t="s">
        <v>2333</v>
      </c>
      <c r="W1228" s="45"/>
      <c r="X1228" s="45"/>
      <c r="Y1228" t="s">
        <v>2334</v>
      </c>
      <c r="Z1228" s="176">
        <v>5</v>
      </c>
      <c r="AA1228" s="162">
        <v>500</v>
      </c>
      <c r="AB1228" s="271">
        <v>7</v>
      </c>
      <c r="AC1228" s="271">
        <v>5</v>
      </c>
      <c r="AD1228" s="271">
        <v>35</v>
      </c>
      <c r="AE1228" s="88">
        <f t="shared" ref="AE1228" si="1940">AF1228/Z1228</f>
        <v>23.325659999999999</v>
      </c>
      <c r="AF1228" s="268">
        <v>116.6283</v>
      </c>
      <c r="AG1228" s="278">
        <f t="shared" si="1928"/>
        <v>233.25659999999999</v>
      </c>
      <c r="AH1228" s="431">
        <v>105</v>
      </c>
      <c r="AI1228" s="404">
        <f t="shared" si="1929"/>
        <v>3</v>
      </c>
      <c r="AJ1228" s="727">
        <v>0.73551599999999995</v>
      </c>
      <c r="AK1228" s="88">
        <f t="shared" si="1930"/>
        <v>6.1692638594400027</v>
      </c>
      <c r="AL1228" s="88">
        <f t="shared" si="1931"/>
        <v>30.846319297200012</v>
      </c>
      <c r="AM1228" s="88">
        <f t="shared" si="1932"/>
        <v>61.692638594400023</v>
      </c>
      <c r="AN1228" t="s">
        <v>2826</v>
      </c>
      <c r="AO1228" s="88" t="s">
        <v>2752</v>
      </c>
    </row>
    <row r="1229" spans="1:41" ht="19.5" customHeight="1">
      <c r="A1229" s="757" t="s">
        <v>1971</v>
      </c>
      <c r="B1229" t="str">
        <f t="shared" si="1926"/>
        <v>138502*210</v>
      </c>
      <c r="D1229" s="301" t="s">
        <v>1972</v>
      </c>
      <c r="E1229" s="302"/>
      <c r="F1229" s="452"/>
      <c r="G1229" s="229">
        <v>100</v>
      </c>
      <c r="H1229" s="310"/>
      <c r="I1229" s="417"/>
      <c r="J1229" s="417"/>
      <c r="K1229" s="38" t="s">
        <v>2605</v>
      </c>
      <c r="L1229" s="38" t="s">
        <v>2621</v>
      </c>
      <c r="M1229" s="16"/>
      <c r="N1229" s="38"/>
      <c r="O1229" s="38" t="s">
        <v>2071</v>
      </c>
      <c r="P1229">
        <v>8.5</v>
      </c>
      <c r="Q1229">
        <v>20</v>
      </c>
      <c r="R1229" t="str">
        <f>CONCATENATE(Tableau1[[#This Row],[LONGUEUR UNITE]],"X",Tableau1[[#This Row],[LARGEUR UNITE]])</f>
        <v>8,5X20</v>
      </c>
      <c r="S1229" s="16"/>
      <c r="T1229" s="16"/>
      <c r="U1229" t="s">
        <v>1264</v>
      </c>
      <c r="V1229" t="s">
        <v>2333</v>
      </c>
      <c r="W1229" s="45"/>
      <c r="X1229" s="45"/>
      <c r="Y1229" t="s">
        <v>2334</v>
      </c>
      <c r="Z1229" s="176">
        <v>5</v>
      </c>
      <c r="AA1229" s="162">
        <v>500</v>
      </c>
      <c r="AB1229" s="271">
        <v>7</v>
      </c>
      <c r="AC1229" s="271">
        <v>5</v>
      </c>
      <c r="AD1229" s="271">
        <v>35</v>
      </c>
      <c r="AE1229" s="88">
        <f t="shared" ref="AE1229" si="1941">AF1229/Z1229</f>
        <v>23.325659999999999</v>
      </c>
      <c r="AF1229" s="268">
        <v>116.6283</v>
      </c>
      <c r="AG1229" s="278">
        <f t="shared" si="1928"/>
        <v>233.25659999999999</v>
      </c>
      <c r="AH1229" s="431">
        <v>210</v>
      </c>
      <c r="AI1229" s="404">
        <f t="shared" si="1929"/>
        <v>6</v>
      </c>
      <c r="AJ1229" s="727">
        <v>0.73815799999999998</v>
      </c>
      <c r="AK1229" s="88">
        <f t="shared" si="1930"/>
        <v>6.1076374657200008</v>
      </c>
      <c r="AL1229" s="88">
        <f t="shared" si="1931"/>
        <v>30.538187328600003</v>
      </c>
      <c r="AM1229" s="88">
        <f t="shared" si="1932"/>
        <v>61.076374657200006</v>
      </c>
      <c r="AN1229" t="s">
        <v>2826</v>
      </c>
      <c r="AO1229" s="88" t="s">
        <v>2752</v>
      </c>
    </row>
    <row r="1230" spans="1:41" ht="19.5" customHeight="1">
      <c r="A1230" s="757" t="s">
        <v>1973</v>
      </c>
      <c r="B1230" t="str">
        <f t="shared" si="1926"/>
        <v>138503*1</v>
      </c>
      <c r="D1230" s="301" t="s">
        <v>1974</v>
      </c>
      <c r="E1230" s="302"/>
      <c r="F1230" s="452"/>
      <c r="G1230" s="229">
        <v>100</v>
      </c>
      <c r="H1230" s="310"/>
      <c r="I1230" s="417"/>
      <c r="J1230" s="417"/>
      <c r="K1230" s="38" t="s">
        <v>2605</v>
      </c>
      <c r="L1230" s="38" t="s">
        <v>2621</v>
      </c>
      <c r="M1230" s="16"/>
      <c r="N1230" s="38"/>
      <c r="O1230" s="38" t="s">
        <v>2071</v>
      </c>
      <c r="P1230">
        <v>8.5</v>
      </c>
      <c r="Q1230">
        <v>20</v>
      </c>
      <c r="R1230" t="str">
        <f>CONCATENATE(Tableau1[[#This Row],[LONGUEUR UNITE]],"X",Tableau1[[#This Row],[LARGEUR UNITE]])</f>
        <v>8,5X20</v>
      </c>
      <c r="S1230" s="16"/>
      <c r="T1230" s="16"/>
      <c r="U1230" t="s">
        <v>1264</v>
      </c>
      <c r="V1230" t="s">
        <v>2081</v>
      </c>
      <c r="W1230" s="45"/>
      <c r="X1230" s="45"/>
      <c r="Y1230" t="s">
        <v>2335</v>
      </c>
      <c r="Z1230" s="176">
        <v>5</v>
      </c>
      <c r="AA1230" s="162">
        <v>500</v>
      </c>
      <c r="AB1230" s="271">
        <v>7</v>
      </c>
      <c r="AC1230" s="271">
        <v>5</v>
      </c>
      <c r="AD1230" s="271">
        <v>35</v>
      </c>
      <c r="AE1230" s="88">
        <f t="shared" si="1927"/>
        <v>23.325659999999999</v>
      </c>
      <c r="AF1230" s="268">
        <v>116.6283</v>
      </c>
      <c r="AG1230" s="278">
        <f t="shared" si="1928"/>
        <v>233.25659999999999</v>
      </c>
      <c r="AH1230" s="431">
        <v>1</v>
      </c>
      <c r="AI1230" s="404">
        <f t="shared" si="1929"/>
        <v>2.8571428571428571E-2</v>
      </c>
      <c r="AJ1230" s="727">
        <v>0.70064499999999996</v>
      </c>
      <c r="AK1230" s="88">
        <f t="shared" si="1930"/>
        <v>6.9826529493000011</v>
      </c>
      <c r="AL1230" s="88">
        <f t="shared" si="1931"/>
        <v>34.913264746500005</v>
      </c>
      <c r="AM1230" s="88">
        <f t="shared" si="1932"/>
        <v>69.82652949300001</v>
      </c>
      <c r="AN1230" t="s">
        <v>2826</v>
      </c>
      <c r="AO1230" s="88" t="s">
        <v>2752</v>
      </c>
    </row>
    <row r="1231" spans="1:41" ht="19.5" customHeight="1">
      <c r="A1231" s="757" t="s">
        <v>1973</v>
      </c>
      <c r="B1231" t="str">
        <f t="shared" si="1926"/>
        <v>138503*35</v>
      </c>
      <c r="D1231" s="301" t="s">
        <v>1974</v>
      </c>
      <c r="E1231" s="302"/>
      <c r="F1231" s="452"/>
      <c r="G1231" s="229">
        <v>100</v>
      </c>
      <c r="H1231" s="310"/>
      <c r="I1231" s="417"/>
      <c r="J1231" s="417"/>
      <c r="K1231" s="38" t="s">
        <v>2605</v>
      </c>
      <c r="L1231" s="38" t="s">
        <v>2621</v>
      </c>
      <c r="M1231" s="16"/>
      <c r="N1231" s="38"/>
      <c r="O1231" s="38" t="s">
        <v>2071</v>
      </c>
      <c r="P1231">
        <v>8.5</v>
      </c>
      <c r="Q1231">
        <v>20</v>
      </c>
      <c r="R1231" t="str">
        <f>CONCATENATE(Tableau1[[#This Row],[LONGUEUR UNITE]],"X",Tableau1[[#This Row],[LARGEUR UNITE]])</f>
        <v>8,5X20</v>
      </c>
      <c r="S1231" s="16"/>
      <c r="T1231" s="16"/>
      <c r="U1231" t="s">
        <v>1264</v>
      </c>
      <c r="V1231" t="s">
        <v>2081</v>
      </c>
      <c r="W1231" s="45"/>
      <c r="X1231" s="45"/>
      <c r="Y1231" t="s">
        <v>2335</v>
      </c>
      <c r="Z1231" s="176">
        <v>5</v>
      </c>
      <c r="AA1231" s="162">
        <v>500</v>
      </c>
      <c r="AB1231" s="271">
        <v>7</v>
      </c>
      <c r="AC1231" s="271">
        <v>5</v>
      </c>
      <c r="AD1231" s="271">
        <v>35</v>
      </c>
      <c r="AE1231" s="88">
        <f t="shared" ref="AE1231" si="1942">AF1231/Z1231</f>
        <v>23.325659999999999</v>
      </c>
      <c r="AF1231" s="268">
        <v>116.6283</v>
      </c>
      <c r="AG1231" s="278">
        <f t="shared" si="1928"/>
        <v>233.25659999999999</v>
      </c>
      <c r="AH1231" s="431">
        <v>35</v>
      </c>
      <c r="AI1231" s="404">
        <f t="shared" si="1929"/>
        <v>1</v>
      </c>
      <c r="AJ1231" s="727">
        <v>0.71561300000000005</v>
      </c>
      <c r="AK1231" s="88">
        <f t="shared" si="1930"/>
        <v>6.6335144704199989</v>
      </c>
      <c r="AL1231" s="88">
        <f t="shared" si="1931"/>
        <v>33.167572352099995</v>
      </c>
      <c r="AM1231" s="88">
        <f t="shared" si="1932"/>
        <v>66.33514470419999</v>
      </c>
      <c r="AN1231" t="s">
        <v>2826</v>
      </c>
      <c r="AO1231" s="88" t="s">
        <v>2752</v>
      </c>
    </row>
    <row r="1232" spans="1:41" ht="19.5" customHeight="1">
      <c r="A1232" s="757" t="s">
        <v>1973</v>
      </c>
      <c r="B1232" t="str">
        <f t="shared" si="1926"/>
        <v>138503*105</v>
      </c>
      <c r="D1232" s="301" t="s">
        <v>1974</v>
      </c>
      <c r="E1232" s="302"/>
      <c r="F1232" s="452"/>
      <c r="G1232" s="229">
        <v>100</v>
      </c>
      <c r="H1232" s="310"/>
      <c r="I1232" s="417"/>
      <c r="J1232" s="417"/>
      <c r="K1232" s="38" t="s">
        <v>2605</v>
      </c>
      <c r="L1232" s="38" t="s">
        <v>2621</v>
      </c>
      <c r="M1232" s="16"/>
      <c r="N1232" s="38"/>
      <c r="O1232" s="38" t="s">
        <v>2071</v>
      </c>
      <c r="P1232">
        <v>8.5</v>
      </c>
      <c r="Q1232">
        <v>20</v>
      </c>
      <c r="R1232" t="str">
        <f>CONCATENATE(Tableau1[[#This Row],[LONGUEUR UNITE]],"X",Tableau1[[#This Row],[LARGEUR UNITE]])</f>
        <v>8,5X20</v>
      </c>
      <c r="S1232" s="16"/>
      <c r="T1232" s="16"/>
      <c r="U1232" t="s">
        <v>1264</v>
      </c>
      <c r="V1232" t="s">
        <v>2081</v>
      </c>
      <c r="W1232" s="45"/>
      <c r="X1232" s="45"/>
      <c r="Y1232" t="s">
        <v>2335</v>
      </c>
      <c r="Z1232" s="176">
        <v>5</v>
      </c>
      <c r="AA1232" s="162">
        <v>500</v>
      </c>
      <c r="AB1232" s="271">
        <v>7</v>
      </c>
      <c r="AC1232" s="271">
        <v>5</v>
      </c>
      <c r="AD1232" s="271">
        <v>35</v>
      </c>
      <c r="AE1232" s="88">
        <f t="shared" ref="AE1232" si="1943">AF1232/Z1232</f>
        <v>23.325659999999999</v>
      </c>
      <c r="AF1232" s="268">
        <v>116.6283</v>
      </c>
      <c r="AG1232" s="278">
        <f t="shared" si="1928"/>
        <v>233.25659999999999</v>
      </c>
      <c r="AH1232" s="431">
        <v>105</v>
      </c>
      <c r="AI1232" s="404">
        <f t="shared" si="1929"/>
        <v>3</v>
      </c>
      <c r="AJ1232" s="727">
        <v>0.73551599999999995</v>
      </c>
      <c r="AK1232" s="88">
        <f t="shared" si="1930"/>
        <v>6.1692638594400027</v>
      </c>
      <c r="AL1232" s="88">
        <f t="shared" si="1931"/>
        <v>30.846319297200012</v>
      </c>
      <c r="AM1232" s="88">
        <f t="shared" si="1932"/>
        <v>61.692638594400023</v>
      </c>
      <c r="AN1232" t="s">
        <v>2826</v>
      </c>
      <c r="AO1232" s="88" t="s">
        <v>2752</v>
      </c>
    </row>
    <row r="1233" spans="1:41" ht="19.5" customHeight="1">
      <c r="A1233" s="757" t="s">
        <v>1973</v>
      </c>
      <c r="B1233" t="str">
        <f t="shared" si="1926"/>
        <v>138503*210</v>
      </c>
      <c r="D1233" s="301" t="s">
        <v>1974</v>
      </c>
      <c r="E1233" s="302"/>
      <c r="F1233" s="452"/>
      <c r="G1233" s="229">
        <v>100</v>
      </c>
      <c r="H1233" s="310"/>
      <c r="I1233" s="417"/>
      <c r="J1233" s="417"/>
      <c r="K1233" s="38" t="s">
        <v>2605</v>
      </c>
      <c r="L1233" s="38" t="s">
        <v>2621</v>
      </c>
      <c r="M1233" s="16"/>
      <c r="N1233" s="38"/>
      <c r="O1233" s="38" t="s">
        <v>2071</v>
      </c>
      <c r="P1233">
        <v>8.5</v>
      </c>
      <c r="Q1233">
        <v>20</v>
      </c>
      <c r="R1233" t="str">
        <f>CONCATENATE(Tableau1[[#This Row],[LONGUEUR UNITE]],"X",Tableau1[[#This Row],[LARGEUR UNITE]])</f>
        <v>8,5X20</v>
      </c>
      <c r="S1233" s="16"/>
      <c r="T1233" s="16"/>
      <c r="U1233" t="s">
        <v>1264</v>
      </c>
      <c r="V1233" t="s">
        <v>2081</v>
      </c>
      <c r="W1233" s="45"/>
      <c r="X1233" s="45"/>
      <c r="Y1233" t="s">
        <v>2335</v>
      </c>
      <c r="Z1233" s="176">
        <v>5</v>
      </c>
      <c r="AA1233" s="162">
        <v>500</v>
      </c>
      <c r="AB1233" s="271">
        <v>7</v>
      </c>
      <c r="AC1233" s="271">
        <v>5</v>
      </c>
      <c r="AD1233" s="271">
        <v>35</v>
      </c>
      <c r="AE1233" s="88">
        <f t="shared" ref="AE1233" si="1944">AF1233/Z1233</f>
        <v>23.325659999999999</v>
      </c>
      <c r="AF1233" s="268">
        <v>116.6283</v>
      </c>
      <c r="AG1233" s="278">
        <f t="shared" si="1928"/>
        <v>233.25659999999999</v>
      </c>
      <c r="AH1233" s="431">
        <v>210</v>
      </c>
      <c r="AI1233" s="404">
        <f t="shared" si="1929"/>
        <v>6</v>
      </c>
      <c r="AJ1233" s="727">
        <v>0.73815799999999998</v>
      </c>
      <c r="AK1233" s="88">
        <f t="shared" si="1930"/>
        <v>6.1076374657200008</v>
      </c>
      <c r="AL1233" s="88">
        <f t="shared" si="1931"/>
        <v>30.538187328600003</v>
      </c>
      <c r="AM1233" s="88">
        <f t="shared" si="1932"/>
        <v>61.076374657200006</v>
      </c>
      <c r="AN1233" t="s">
        <v>2826</v>
      </c>
      <c r="AO1233" s="88" t="s">
        <v>2752</v>
      </c>
    </row>
    <row r="1234" spans="1:41" ht="19.5" customHeight="1">
      <c r="A1234" s="757" t="s">
        <v>1975</v>
      </c>
      <c r="B1234" t="str">
        <f t="shared" si="1926"/>
        <v>138504*1</v>
      </c>
      <c r="D1234" s="301" t="s">
        <v>1976</v>
      </c>
      <c r="E1234" s="302"/>
      <c r="F1234" s="452"/>
      <c r="G1234" s="229">
        <v>100</v>
      </c>
      <c r="H1234" s="310"/>
      <c r="I1234" s="417"/>
      <c r="J1234" s="417"/>
      <c r="K1234" s="38" t="s">
        <v>2605</v>
      </c>
      <c r="L1234" s="38" t="s">
        <v>2621</v>
      </c>
      <c r="M1234" s="16"/>
      <c r="N1234" s="38"/>
      <c r="O1234" s="38" t="s">
        <v>2071</v>
      </c>
      <c r="P1234">
        <v>8.5</v>
      </c>
      <c r="Q1234">
        <v>20</v>
      </c>
      <c r="R1234" t="str">
        <f>CONCATENATE(Tableau1[[#This Row],[LONGUEUR UNITE]],"X",Tableau1[[#This Row],[LARGEUR UNITE]])</f>
        <v>8,5X20</v>
      </c>
      <c r="S1234" s="16"/>
      <c r="T1234" s="16"/>
      <c r="U1234" t="s">
        <v>1264</v>
      </c>
      <c r="V1234" t="s">
        <v>2087</v>
      </c>
      <c r="W1234" s="45"/>
      <c r="X1234" s="45"/>
      <c r="Y1234" t="s">
        <v>2336</v>
      </c>
      <c r="Z1234" s="176">
        <v>5</v>
      </c>
      <c r="AA1234" s="162">
        <v>500</v>
      </c>
      <c r="AB1234" s="271">
        <v>7</v>
      </c>
      <c r="AC1234" s="271">
        <v>5</v>
      </c>
      <c r="AD1234" s="271">
        <v>35</v>
      </c>
      <c r="AE1234" s="88">
        <f t="shared" si="1927"/>
        <v>23.325659999999999</v>
      </c>
      <c r="AF1234" s="268">
        <v>116.6283</v>
      </c>
      <c r="AG1234" s="278">
        <f t="shared" si="1928"/>
        <v>233.25659999999999</v>
      </c>
      <c r="AH1234" s="431">
        <v>1</v>
      </c>
      <c r="AI1234" s="404">
        <f t="shared" si="1929"/>
        <v>2.8571428571428571E-2</v>
      </c>
      <c r="AJ1234" s="727">
        <v>0.70064499999999996</v>
      </c>
      <c r="AK1234" s="88">
        <f t="shared" si="1930"/>
        <v>6.9826529493000011</v>
      </c>
      <c r="AL1234" s="88">
        <f t="shared" si="1931"/>
        <v>34.913264746500005</v>
      </c>
      <c r="AM1234" s="88">
        <f t="shared" si="1932"/>
        <v>69.82652949300001</v>
      </c>
      <c r="AN1234" t="s">
        <v>2826</v>
      </c>
      <c r="AO1234" s="88" t="s">
        <v>2752</v>
      </c>
    </row>
    <row r="1235" spans="1:41" ht="19.5" customHeight="1">
      <c r="A1235" s="757" t="s">
        <v>1975</v>
      </c>
      <c r="B1235" t="str">
        <f t="shared" si="1926"/>
        <v>138504*35</v>
      </c>
      <c r="D1235" s="301" t="s">
        <v>1976</v>
      </c>
      <c r="E1235" s="302"/>
      <c r="F1235" s="452"/>
      <c r="G1235" s="229">
        <v>100</v>
      </c>
      <c r="H1235" s="310"/>
      <c r="I1235" s="417"/>
      <c r="J1235" s="417"/>
      <c r="K1235" s="38" t="s">
        <v>2605</v>
      </c>
      <c r="L1235" s="38" t="s">
        <v>2621</v>
      </c>
      <c r="M1235" s="16"/>
      <c r="N1235" s="38"/>
      <c r="O1235" s="38" t="s">
        <v>2071</v>
      </c>
      <c r="P1235">
        <v>8.5</v>
      </c>
      <c r="Q1235">
        <v>20</v>
      </c>
      <c r="R1235" t="str">
        <f>CONCATENATE(Tableau1[[#This Row],[LONGUEUR UNITE]],"X",Tableau1[[#This Row],[LARGEUR UNITE]])</f>
        <v>8,5X20</v>
      </c>
      <c r="S1235" s="16"/>
      <c r="T1235" s="16"/>
      <c r="U1235" t="s">
        <v>1264</v>
      </c>
      <c r="V1235" t="s">
        <v>2087</v>
      </c>
      <c r="W1235" s="45"/>
      <c r="X1235" s="45"/>
      <c r="Y1235" t="s">
        <v>2336</v>
      </c>
      <c r="Z1235" s="176">
        <v>5</v>
      </c>
      <c r="AA1235" s="162">
        <v>500</v>
      </c>
      <c r="AB1235" s="271">
        <v>7</v>
      </c>
      <c r="AC1235" s="271">
        <v>5</v>
      </c>
      <c r="AD1235" s="271">
        <v>35</v>
      </c>
      <c r="AE1235" s="88">
        <f t="shared" ref="AE1235" si="1945">AF1235/Z1235</f>
        <v>23.325659999999999</v>
      </c>
      <c r="AF1235" s="268">
        <v>116.6283</v>
      </c>
      <c r="AG1235" s="278">
        <f t="shared" si="1928"/>
        <v>233.25659999999999</v>
      </c>
      <c r="AH1235" s="431">
        <v>35</v>
      </c>
      <c r="AI1235" s="404">
        <f t="shared" si="1929"/>
        <v>1</v>
      </c>
      <c r="AJ1235" s="727">
        <v>0.71561300000000005</v>
      </c>
      <c r="AK1235" s="88">
        <f t="shared" si="1930"/>
        <v>6.6335144704199989</v>
      </c>
      <c r="AL1235" s="88">
        <f t="shared" si="1931"/>
        <v>33.167572352099995</v>
      </c>
      <c r="AM1235" s="88">
        <f t="shared" si="1932"/>
        <v>66.33514470419999</v>
      </c>
      <c r="AN1235" t="s">
        <v>2826</v>
      </c>
      <c r="AO1235" s="88" t="s">
        <v>2752</v>
      </c>
    </row>
    <row r="1236" spans="1:41" ht="19.5" customHeight="1">
      <c r="A1236" s="757" t="s">
        <v>1975</v>
      </c>
      <c r="B1236" t="str">
        <f t="shared" si="1926"/>
        <v>138504*105</v>
      </c>
      <c r="D1236" s="301" t="s">
        <v>1976</v>
      </c>
      <c r="E1236" s="302"/>
      <c r="F1236" s="452"/>
      <c r="G1236" s="229">
        <v>100</v>
      </c>
      <c r="H1236" s="310"/>
      <c r="I1236" s="417"/>
      <c r="J1236" s="417"/>
      <c r="K1236" s="38" t="s">
        <v>2605</v>
      </c>
      <c r="L1236" s="38" t="s">
        <v>2621</v>
      </c>
      <c r="M1236" s="16"/>
      <c r="N1236" s="38"/>
      <c r="O1236" s="38" t="s">
        <v>2071</v>
      </c>
      <c r="P1236">
        <v>8.5</v>
      </c>
      <c r="Q1236">
        <v>20</v>
      </c>
      <c r="R1236" t="str">
        <f>CONCATENATE(Tableau1[[#This Row],[LONGUEUR UNITE]],"X",Tableau1[[#This Row],[LARGEUR UNITE]])</f>
        <v>8,5X20</v>
      </c>
      <c r="S1236" s="16"/>
      <c r="T1236" s="16"/>
      <c r="U1236" t="s">
        <v>1264</v>
      </c>
      <c r="V1236" t="s">
        <v>2087</v>
      </c>
      <c r="W1236" s="45"/>
      <c r="X1236" s="45"/>
      <c r="Y1236" t="s">
        <v>2336</v>
      </c>
      <c r="Z1236" s="176">
        <v>5</v>
      </c>
      <c r="AA1236" s="162">
        <v>500</v>
      </c>
      <c r="AB1236" s="271">
        <v>7</v>
      </c>
      <c r="AC1236" s="271">
        <v>5</v>
      </c>
      <c r="AD1236" s="271">
        <v>35</v>
      </c>
      <c r="AE1236" s="88">
        <f t="shared" ref="AE1236" si="1946">AF1236/Z1236</f>
        <v>23.325659999999999</v>
      </c>
      <c r="AF1236" s="268">
        <v>116.6283</v>
      </c>
      <c r="AG1236" s="278">
        <f t="shared" si="1928"/>
        <v>233.25659999999999</v>
      </c>
      <c r="AH1236" s="431">
        <v>105</v>
      </c>
      <c r="AI1236" s="404">
        <f t="shared" si="1929"/>
        <v>3</v>
      </c>
      <c r="AJ1236" s="727">
        <v>0.73551599999999995</v>
      </c>
      <c r="AK1236" s="88">
        <f t="shared" si="1930"/>
        <v>6.1692638594400027</v>
      </c>
      <c r="AL1236" s="88">
        <f t="shared" si="1931"/>
        <v>30.846319297200012</v>
      </c>
      <c r="AM1236" s="88">
        <f t="shared" si="1932"/>
        <v>61.692638594400023</v>
      </c>
      <c r="AN1236" t="s">
        <v>2826</v>
      </c>
      <c r="AO1236" s="88" t="s">
        <v>2752</v>
      </c>
    </row>
    <row r="1237" spans="1:41" ht="19.5" customHeight="1">
      <c r="A1237" s="757" t="s">
        <v>1975</v>
      </c>
      <c r="B1237" t="str">
        <f t="shared" si="1926"/>
        <v>138504*210</v>
      </c>
      <c r="D1237" s="301" t="s">
        <v>1976</v>
      </c>
      <c r="E1237" s="302"/>
      <c r="F1237" s="452"/>
      <c r="G1237" s="229">
        <v>100</v>
      </c>
      <c r="H1237" s="310"/>
      <c r="I1237" s="417"/>
      <c r="J1237" s="417"/>
      <c r="K1237" s="38" t="s">
        <v>2605</v>
      </c>
      <c r="L1237" s="38" t="s">
        <v>2621</v>
      </c>
      <c r="M1237" s="16"/>
      <c r="N1237" s="38"/>
      <c r="O1237" s="38" t="s">
        <v>2071</v>
      </c>
      <c r="P1237">
        <v>8.5</v>
      </c>
      <c r="Q1237">
        <v>20</v>
      </c>
      <c r="R1237" t="str">
        <f>CONCATENATE(Tableau1[[#This Row],[LONGUEUR UNITE]],"X",Tableau1[[#This Row],[LARGEUR UNITE]])</f>
        <v>8,5X20</v>
      </c>
      <c r="S1237" s="16"/>
      <c r="T1237" s="16"/>
      <c r="U1237" t="s">
        <v>1264</v>
      </c>
      <c r="V1237" t="s">
        <v>2087</v>
      </c>
      <c r="W1237" s="45"/>
      <c r="X1237" s="45"/>
      <c r="Y1237" t="s">
        <v>2336</v>
      </c>
      <c r="Z1237" s="176">
        <v>5</v>
      </c>
      <c r="AA1237" s="162">
        <v>500</v>
      </c>
      <c r="AB1237" s="271">
        <v>7</v>
      </c>
      <c r="AC1237" s="271">
        <v>5</v>
      </c>
      <c r="AD1237" s="271">
        <v>35</v>
      </c>
      <c r="AE1237" s="88">
        <f t="shared" ref="AE1237" si="1947">AF1237/Z1237</f>
        <v>23.325659999999999</v>
      </c>
      <c r="AF1237" s="268">
        <v>116.6283</v>
      </c>
      <c r="AG1237" s="278">
        <f t="shared" si="1928"/>
        <v>233.25659999999999</v>
      </c>
      <c r="AH1237" s="431">
        <v>210</v>
      </c>
      <c r="AI1237" s="404">
        <f t="shared" si="1929"/>
        <v>6</v>
      </c>
      <c r="AJ1237" s="727">
        <v>0.73815799999999998</v>
      </c>
      <c r="AK1237" s="88">
        <f t="shared" si="1930"/>
        <v>6.1076374657200008</v>
      </c>
      <c r="AL1237" s="88">
        <f t="shared" si="1931"/>
        <v>30.538187328600003</v>
      </c>
      <c r="AM1237" s="88">
        <f t="shared" si="1932"/>
        <v>61.076374657200006</v>
      </c>
      <c r="AN1237" t="s">
        <v>2826</v>
      </c>
      <c r="AO1237" s="88" t="s">
        <v>2752</v>
      </c>
    </row>
    <row r="1238" spans="1:41" s="869" customFormat="1" ht="30" customHeight="1" thickBot="1">
      <c r="A1238" s="757"/>
      <c r="B1238"/>
      <c r="C1238"/>
      <c r="D1238" s="301"/>
      <c r="E1238" s="302"/>
      <c r="F1238" s="452"/>
      <c r="G1238" s="229"/>
      <c r="H1238" s="310"/>
      <c r="I1238" s="417"/>
      <c r="J1238" s="417"/>
      <c r="K1238" s="303"/>
      <c r="L1238" s="562"/>
      <c r="M1238" s="562"/>
      <c r="N1238"/>
      <c r="O1238"/>
      <c r="P1238"/>
      <c r="Q1238"/>
      <c r="R1238"/>
      <c r="S1238"/>
      <c r="T1238"/>
      <c r="U1238"/>
      <c r="V1238"/>
      <c r="W1238"/>
      <c r="X1238"/>
      <c r="Y1238"/>
      <c r="Z1238" s="176"/>
      <c r="AA1238" s="162"/>
      <c r="AB1238" s="271"/>
      <c r="AC1238" s="271"/>
      <c r="AD1238" s="271"/>
      <c r="AE1238" s="88"/>
      <c r="AF1238" s="3"/>
      <c r="AG1238" s="88"/>
      <c r="AH1238" s="431"/>
      <c r="AI1238" s="431"/>
      <c r="AJ1238" s="727"/>
      <c r="AK1238" s="88"/>
      <c r="AL1238" s="88"/>
      <c r="AM1238" s="88"/>
      <c r="AN1238"/>
      <c r="AO1238" s="883"/>
    </row>
    <row r="1239" spans="1:41" ht="31">
      <c r="A1239" s="907"/>
      <c r="B1239" s="869"/>
      <c r="C1239" s="869"/>
      <c r="D1239" s="884"/>
      <c r="E1239" s="884"/>
      <c r="F1239" s="885"/>
      <c r="G1239" s="886"/>
      <c r="H1239" s="305"/>
      <c r="I1239" s="564"/>
      <c r="J1239" s="564"/>
      <c r="K1239" s="887"/>
      <c r="L1239" s="888"/>
      <c r="M1239" s="888"/>
      <c r="N1239" s="889"/>
      <c r="O1239" s="889"/>
      <c r="P1239" s="889"/>
      <c r="Q1239" s="889"/>
      <c r="R1239" s="889"/>
      <c r="S1239" s="889"/>
      <c r="T1239" s="889"/>
      <c r="U1239" s="889"/>
      <c r="V1239" s="889"/>
      <c r="W1239" s="889"/>
      <c r="X1239" s="889"/>
      <c r="Y1239" s="908" t="s">
        <v>2337</v>
      </c>
      <c r="Z1239" s="890"/>
      <c r="AA1239" s="891"/>
      <c r="AB1239" s="880"/>
      <c r="AC1239" s="880"/>
      <c r="AD1239" s="880"/>
      <c r="AE1239" s="869"/>
      <c r="AF1239" s="869"/>
      <c r="AG1239" s="869"/>
      <c r="AH1239" s="371"/>
      <c r="AI1239" s="371"/>
      <c r="AJ1239" s="882"/>
      <c r="AK1239" s="883"/>
      <c r="AL1239" s="883"/>
      <c r="AM1239" s="883"/>
      <c r="AN1239" s="869"/>
      <c r="AO1239" s="88"/>
    </row>
    <row r="1240" spans="1:41" ht="27" customHeight="1">
      <c r="A1240" s="797"/>
      <c r="D1240" s="188"/>
      <c r="E1240" s="598"/>
      <c r="F1240" s="567"/>
      <c r="G1240" s="229"/>
      <c r="H1240" s="312"/>
      <c r="I1240" s="426"/>
      <c r="J1240" s="426"/>
      <c r="K1240" s="169"/>
      <c r="L1240" s="158"/>
      <c r="M1240" s="158"/>
      <c r="N1240" s="168"/>
      <c r="O1240" s="168"/>
      <c r="P1240" s="168"/>
      <c r="Q1240" s="168"/>
      <c r="R1240" s="168"/>
      <c r="S1240" s="168"/>
      <c r="T1240" s="168"/>
      <c r="U1240" s="168"/>
      <c r="V1240" s="168"/>
      <c r="W1240" s="168"/>
      <c r="X1240" s="168"/>
      <c r="Y1240" s="168"/>
      <c r="Z1240" s="167"/>
      <c r="AA1240" s="558"/>
      <c r="AB1240" s="271"/>
      <c r="AC1240" s="271"/>
      <c r="AD1240" s="271"/>
      <c r="AF1240"/>
      <c r="AK1240" s="88"/>
      <c r="AL1240" s="88"/>
      <c r="AM1240" s="88"/>
      <c r="AO1240" s="88"/>
    </row>
    <row r="1241" spans="1:41" ht="19.5" customHeight="1">
      <c r="A1241" s="740" t="s">
        <v>757</v>
      </c>
      <c r="B1241" t="str">
        <f t="shared" ref="B1241:B1255" si="1948">+CONCATENATE(A1241,"*",AH1241)</f>
        <v>786522*1</v>
      </c>
      <c r="D1241" s="42" t="s">
        <v>1115</v>
      </c>
      <c r="E1241" s="42"/>
      <c r="F1241" s="498"/>
      <c r="G1241" s="226">
        <v>60</v>
      </c>
      <c r="H1241" s="313"/>
      <c r="I1241" s="430" t="s">
        <v>2338</v>
      </c>
      <c r="J1241" s="430"/>
      <c r="K1241" s="38" t="s">
        <v>2605</v>
      </c>
      <c r="L1241" s="16" t="s">
        <v>2622</v>
      </c>
      <c r="M1241" s="16"/>
      <c r="N1241" s="16"/>
      <c r="O1241" s="16" t="s">
        <v>2071</v>
      </c>
      <c r="P1241" s="16">
        <v>10</v>
      </c>
      <c r="Q1241" s="16">
        <v>20</v>
      </c>
      <c r="R1241" s="16" t="str">
        <f>CONCATENATE(Tableau1[[#This Row],[LONGUEUR UNITE]],"X",Tableau1[[#This Row],[LARGEUR UNITE]])</f>
        <v>10X20</v>
      </c>
      <c r="S1241" s="16"/>
      <c r="T1241" s="16"/>
      <c r="U1241" s="16" t="s">
        <v>1264</v>
      </c>
      <c r="V1241" s="16" t="s">
        <v>2080</v>
      </c>
      <c r="W1241" s="45"/>
      <c r="X1241" s="45"/>
      <c r="Y1241" s="33" t="s">
        <v>2339</v>
      </c>
      <c r="Z1241" s="18">
        <v>4</v>
      </c>
      <c r="AA1241" s="92">
        <v>240</v>
      </c>
      <c r="AB1241" s="271">
        <v>6</v>
      </c>
      <c r="AC1241" s="271">
        <v>5</v>
      </c>
      <c r="AD1241" s="271">
        <f t="shared" ref="AD1241:AD1247" si="1949">+AC1241*AB1241</f>
        <v>30</v>
      </c>
      <c r="AE1241" s="278">
        <f t="shared" ref="AE1241:AE1253" si="1950">AF1241/Z1241</f>
        <v>16.964100000000002</v>
      </c>
      <c r="AF1241" s="268">
        <v>67.856400000000008</v>
      </c>
      <c r="AG1241" s="278">
        <f t="shared" ref="AG1241:AG1255" si="1951">AF1241/AA1241*1000</f>
        <v>282.73500000000001</v>
      </c>
      <c r="AH1241" s="404">
        <v>1</v>
      </c>
      <c r="AI1241" s="404">
        <f t="shared" ref="AI1241:AI1255" si="1952">AH1241/AD1241</f>
        <v>3.3333333333333333E-2</v>
      </c>
      <c r="AJ1241" s="727">
        <v>0.70064499999999996</v>
      </c>
      <c r="AK1241" s="88">
        <f t="shared" ref="AK1241:AK1255" si="1953">AL1241/Z1241</f>
        <v>5.078288155500001</v>
      </c>
      <c r="AL1241" s="88">
        <f t="shared" ref="AL1241:AL1255" si="1954">AF1241-(AF1241*AJ1241)</f>
        <v>20.313152622000004</v>
      </c>
      <c r="AM1241" s="88">
        <f t="shared" ref="AM1241:AM1255" si="1955">AL1241/AA1241*1000</f>
        <v>84.638135925000014</v>
      </c>
      <c r="AN1241" t="s">
        <v>2826</v>
      </c>
      <c r="AO1241" s="88" t="s">
        <v>2753</v>
      </c>
    </row>
    <row r="1242" spans="1:41" ht="19.5" customHeight="1">
      <c r="A1242" s="740" t="s">
        <v>757</v>
      </c>
      <c r="B1242" t="str">
        <f t="shared" si="1948"/>
        <v>786522*30</v>
      </c>
      <c r="D1242" s="42" t="s">
        <v>1115</v>
      </c>
      <c r="E1242" s="42"/>
      <c r="F1242" s="498"/>
      <c r="G1242" s="226">
        <v>60</v>
      </c>
      <c r="H1242" s="313"/>
      <c r="I1242" s="430" t="s">
        <v>2338</v>
      </c>
      <c r="J1242" s="430"/>
      <c r="K1242" s="38" t="s">
        <v>2605</v>
      </c>
      <c r="L1242" s="16" t="s">
        <v>2622</v>
      </c>
      <c r="M1242" s="16"/>
      <c r="N1242" s="16"/>
      <c r="O1242" s="16" t="s">
        <v>2071</v>
      </c>
      <c r="P1242" s="16">
        <v>10</v>
      </c>
      <c r="Q1242" s="16">
        <v>20</v>
      </c>
      <c r="R1242" s="16" t="str">
        <f>CONCATENATE(Tableau1[[#This Row],[LONGUEUR UNITE]],"X",Tableau1[[#This Row],[LARGEUR UNITE]])</f>
        <v>10X20</v>
      </c>
      <c r="S1242" s="16"/>
      <c r="T1242" s="16"/>
      <c r="U1242" s="16" t="s">
        <v>1264</v>
      </c>
      <c r="V1242" s="16" t="s">
        <v>2080</v>
      </c>
      <c r="W1242" s="45"/>
      <c r="X1242" s="45"/>
      <c r="Y1242" s="33" t="s">
        <v>2339</v>
      </c>
      <c r="Z1242" s="18">
        <v>4</v>
      </c>
      <c r="AA1242" s="92">
        <v>240</v>
      </c>
      <c r="AB1242" s="271">
        <v>6</v>
      </c>
      <c r="AC1242" s="271">
        <v>5</v>
      </c>
      <c r="AD1242" s="271">
        <f t="shared" ref="AD1242" si="1956">+AC1242*AB1242</f>
        <v>30</v>
      </c>
      <c r="AE1242" s="278">
        <f t="shared" ref="AE1242" si="1957">AF1242/Z1242</f>
        <v>16.964100000000002</v>
      </c>
      <c r="AF1242" s="268">
        <v>67.856400000000008</v>
      </c>
      <c r="AG1242" s="278">
        <f t="shared" si="1951"/>
        <v>282.73500000000001</v>
      </c>
      <c r="AH1242" s="404">
        <v>30</v>
      </c>
      <c r="AI1242" s="404">
        <f t="shared" si="1952"/>
        <v>1</v>
      </c>
      <c r="AJ1242" s="727">
        <v>0.71561300000000005</v>
      </c>
      <c r="AK1242" s="88">
        <f t="shared" si="1953"/>
        <v>4.8243695067000001</v>
      </c>
      <c r="AL1242" s="88">
        <f t="shared" si="1954"/>
        <v>19.2974780268</v>
      </c>
      <c r="AM1242" s="88">
        <f t="shared" si="1955"/>
        <v>80.406158445000003</v>
      </c>
      <c r="AN1242" t="s">
        <v>2826</v>
      </c>
      <c r="AO1242" s="88" t="s">
        <v>2753</v>
      </c>
    </row>
    <row r="1243" spans="1:41" ht="19.5" customHeight="1">
      <c r="A1243" s="740" t="s">
        <v>757</v>
      </c>
      <c r="B1243" t="str">
        <f t="shared" si="1948"/>
        <v>786522*90</v>
      </c>
      <c r="D1243" s="42" t="s">
        <v>1115</v>
      </c>
      <c r="E1243" s="42"/>
      <c r="F1243" s="498"/>
      <c r="G1243" s="226">
        <v>60</v>
      </c>
      <c r="H1243" s="313"/>
      <c r="I1243" s="430" t="s">
        <v>2338</v>
      </c>
      <c r="J1243" s="430"/>
      <c r="K1243" s="38" t="s">
        <v>2605</v>
      </c>
      <c r="L1243" s="16" t="s">
        <v>2622</v>
      </c>
      <c r="M1243" s="16"/>
      <c r="N1243" s="16"/>
      <c r="O1243" s="16" t="s">
        <v>2071</v>
      </c>
      <c r="P1243" s="16">
        <v>10</v>
      </c>
      <c r="Q1243" s="16">
        <v>20</v>
      </c>
      <c r="R1243" s="16" t="str">
        <f>CONCATENATE(Tableau1[[#This Row],[LONGUEUR UNITE]],"X",Tableau1[[#This Row],[LARGEUR UNITE]])</f>
        <v>10X20</v>
      </c>
      <c r="S1243" s="16"/>
      <c r="T1243" s="16"/>
      <c r="U1243" s="16" t="s">
        <v>1264</v>
      </c>
      <c r="V1243" s="16" t="s">
        <v>2080</v>
      </c>
      <c r="W1243" s="45"/>
      <c r="X1243" s="45"/>
      <c r="Y1243" s="33" t="s">
        <v>2339</v>
      </c>
      <c r="Z1243" s="18">
        <v>4</v>
      </c>
      <c r="AA1243" s="92">
        <v>240</v>
      </c>
      <c r="AB1243" s="271">
        <v>6</v>
      </c>
      <c r="AC1243" s="271">
        <v>5</v>
      </c>
      <c r="AD1243" s="271">
        <f t="shared" ref="AD1243" si="1958">+AC1243*AB1243</f>
        <v>30</v>
      </c>
      <c r="AE1243" s="278">
        <f t="shared" ref="AE1243" si="1959">AF1243/Z1243</f>
        <v>16.964100000000002</v>
      </c>
      <c r="AF1243" s="268">
        <v>67.856400000000008</v>
      </c>
      <c r="AG1243" s="278">
        <f t="shared" si="1951"/>
        <v>282.73500000000001</v>
      </c>
      <c r="AH1243" s="404">
        <v>90</v>
      </c>
      <c r="AI1243" s="404">
        <f t="shared" si="1952"/>
        <v>3</v>
      </c>
      <c r="AJ1243" s="727">
        <v>0.73552000000000006</v>
      </c>
      <c r="AK1243" s="88">
        <f t="shared" si="1953"/>
        <v>4.486665168</v>
      </c>
      <c r="AL1243" s="88">
        <f t="shared" si="1954"/>
        <v>17.946660672</v>
      </c>
      <c r="AM1243" s="88">
        <f t="shared" si="1955"/>
        <v>74.777752800000002</v>
      </c>
      <c r="AN1243" t="s">
        <v>2826</v>
      </c>
      <c r="AO1243" s="88" t="s">
        <v>2753</v>
      </c>
    </row>
    <row r="1244" spans="1:41" ht="19.5" customHeight="1">
      <c r="A1244" s="740" t="s">
        <v>758</v>
      </c>
      <c r="B1244" t="str">
        <f t="shared" si="1948"/>
        <v>786542*1</v>
      </c>
      <c r="D1244" s="42" t="s">
        <v>1127</v>
      </c>
      <c r="E1244" s="42"/>
      <c r="F1244" s="498"/>
      <c r="G1244" s="226">
        <v>60</v>
      </c>
      <c r="H1244" s="313"/>
      <c r="I1244" s="430"/>
      <c r="J1244" s="430"/>
      <c r="K1244" s="38" t="s">
        <v>2605</v>
      </c>
      <c r="L1244" s="16" t="s">
        <v>2622</v>
      </c>
      <c r="M1244" s="16"/>
      <c r="N1244" s="16"/>
      <c r="O1244" s="16" t="s">
        <v>2071</v>
      </c>
      <c r="P1244" s="16">
        <v>10</v>
      </c>
      <c r="Q1244" s="16">
        <v>20</v>
      </c>
      <c r="R1244" s="16" t="str">
        <f>CONCATENATE(Tableau1[[#This Row],[LONGUEUR UNITE]],"X",Tableau1[[#This Row],[LARGEUR UNITE]])</f>
        <v>10X20</v>
      </c>
      <c r="S1244" s="16"/>
      <c r="T1244" s="16"/>
      <c r="U1244" s="16" t="s">
        <v>1264</v>
      </c>
      <c r="V1244" s="16" t="s">
        <v>2080</v>
      </c>
      <c r="W1244" s="45"/>
      <c r="X1244" s="45"/>
      <c r="Y1244" s="33" t="s">
        <v>2340</v>
      </c>
      <c r="Z1244" s="18">
        <v>4</v>
      </c>
      <c r="AA1244" s="92">
        <v>240</v>
      </c>
      <c r="AB1244" s="271">
        <v>6</v>
      </c>
      <c r="AC1244" s="271">
        <v>5</v>
      </c>
      <c r="AD1244" s="271">
        <f t="shared" si="1949"/>
        <v>30</v>
      </c>
      <c r="AE1244" s="278">
        <f t="shared" si="1950"/>
        <v>20.356650000000002</v>
      </c>
      <c r="AF1244" s="268">
        <v>81.426600000000008</v>
      </c>
      <c r="AG1244" s="278">
        <f t="shared" si="1951"/>
        <v>339.27750000000003</v>
      </c>
      <c r="AH1244" s="404">
        <v>1</v>
      </c>
      <c r="AI1244" s="404">
        <f t="shared" si="1952"/>
        <v>3.3333333333333333E-2</v>
      </c>
      <c r="AJ1244" s="727">
        <v>0.70064499999999996</v>
      </c>
      <c r="AK1244" s="88">
        <f t="shared" si="1953"/>
        <v>6.0938649607500022</v>
      </c>
      <c r="AL1244" s="88">
        <f t="shared" si="1954"/>
        <v>24.375459843000009</v>
      </c>
      <c r="AM1244" s="88">
        <f t="shared" si="1955"/>
        <v>101.56441601250003</v>
      </c>
      <c r="AN1244" t="s">
        <v>2826</v>
      </c>
      <c r="AO1244" s="88" t="s">
        <v>2753</v>
      </c>
    </row>
    <row r="1245" spans="1:41" ht="19.5" customHeight="1">
      <c r="A1245" s="740" t="s">
        <v>758</v>
      </c>
      <c r="B1245" t="str">
        <f t="shared" si="1948"/>
        <v>786542*30</v>
      </c>
      <c r="D1245" s="42" t="s">
        <v>1127</v>
      </c>
      <c r="E1245" s="42"/>
      <c r="F1245" s="498"/>
      <c r="G1245" s="226">
        <v>60</v>
      </c>
      <c r="H1245" s="313"/>
      <c r="I1245" s="430"/>
      <c r="J1245" s="430"/>
      <c r="K1245" s="38" t="s">
        <v>2605</v>
      </c>
      <c r="L1245" s="16" t="s">
        <v>2622</v>
      </c>
      <c r="M1245" s="16"/>
      <c r="N1245" s="16"/>
      <c r="O1245" s="16" t="s">
        <v>2071</v>
      </c>
      <c r="P1245" s="16">
        <v>10</v>
      </c>
      <c r="Q1245" s="16">
        <v>20</v>
      </c>
      <c r="R1245" s="16" t="str">
        <f>CONCATENATE(Tableau1[[#This Row],[LONGUEUR UNITE]],"X",Tableau1[[#This Row],[LARGEUR UNITE]])</f>
        <v>10X20</v>
      </c>
      <c r="S1245" s="16"/>
      <c r="T1245" s="16"/>
      <c r="U1245" s="16" t="s">
        <v>1264</v>
      </c>
      <c r="V1245" s="16" t="s">
        <v>2080</v>
      </c>
      <c r="W1245" s="45"/>
      <c r="X1245" s="45"/>
      <c r="Y1245" s="33" t="s">
        <v>2340</v>
      </c>
      <c r="Z1245" s="18">
        <v>4</v>
      </c>
      <c r="AA1245" s="92">
        <v>240</v>
      </c>
      <c r="AB1245" s="271">
        <v>6</v>
      </c>
      <c r="AC1245" s="271">
        <v>5</v>
      </c>
      <c r="AD1245" s="271">
        <f t="shared" ref="AD1245" si="1960">+AC1245*AB1245</f>
        <v>30</v>
      </c>
      <c r="AE1245" s="278">
        <f t="shared" ref="AE1245" si="1961">AF1245/Z1245</f>
        <v>20.356650000000002</v>
      </c>
      <c r="AF1245" s="268">
        <v>81.426600000000008</v>
      </c>
      <c r="AG1245" s="278">
        <f t="shared" si="1951"/>
        <v>339.27750000000003</v>
      </c>
      <c r="AH1245" s="404">
        <v>30</v>
      </c>
      <c r="AI1245" s="404">
        <f t="shared" si="1952"/>
        <v>1</v>
      </c>
      <c r="AJ1245" s="727">
        <v>0.71561300000000005</v>
      </c>
      <c r="AK1245" s="88">
        <f t="shared" si="1953"/>
        <v>5.789166623549999</v>
      </c>
      <c r="AL1245" s="88">
        <f t="shared" si="1954"/>
        <v>23.156666494199996</v>
      </c>
      <c r="AM1245" s="88">
        <f t="shared" si="1955"/>
        <v>96.486110392499981</v>
      </c>
      <c r="AN1245" t="s">
        <v>2826</v>
      </c>
      <c r="AO1245" s="88" t="s">
        <v>2753</v>
      </c>
    </row>
    <row r="1246" spans="1:41" ht="19.5" customHeight="1">
      <c r="A1246" s="740" t="s">
        <v>758</v>
      </c>
      <c r="B1246" t="str">
        <f t="shared" si="1948"/>
        <v>786542*90</v>
      </c>
      <c r="D1246" s="42" t="s">
        <v>1127</v>
      </c>
      <c r="E1246" s="42"/>
      <c r="F1246" s="498"/>
      <c r="G1246" s="226">
        <v>60</v>
      </c>
      <c r="H1246" s="313"/>
      <c r="I1246" s="430"/>
      <c r="J1246" s="430"/>
      <c r="K1246" s="38" t="s">
        <v>2605</v>
      </c>
      <c r="L1246" s="16" t="s">
        <v>2622</v>
      </c>
      <c r="M1246" s="16"/>
      <c r="N1246" s="16"/>
      <c r="O1246" s="16" t="s">
        <v>2071</v>
      </c>
      <c r="P1246" s="16">
        <v>10</v>
      </c>
      <c r="Q1246" s="16">
        <v>20</v>
      </c>
      <c r="R1246" s="16" t="str">
        <f>CONCATENATE(Tableau1[[#This Row],[LONGUEUR UNITE]],"X",Tableau1[[#This Row],[LARGEUR UNITE]])</f>
        <v>10X20</v>
      </c>
      <c r="S1246" s="16"/>
      <c r="T1246" s="16"/>
      <c r="U1246" s="16" t="s">
        <v>1264</v>
      </c>
      <c r="V1246" s="16" t="s">
        <v>2080</v>
      </c>
      <c r="W1246" s="45"/>
      <c r="X1246" s="45"/>
      <c r="Y1246" s="33" t="s">
        <v>2340</v>
      </c>
      <c r="Z1246" s="18">
        <v>4</v>
      </c>
      <c r="AA1246" s="92">
        <v>240</v>
      </c>
      <c r="AB1246" s="271">
        <v>6</v>
      </c>
      <c r="AC1246" s="271">
        <v>5</v>
      </c>
      <c r="AD1246" s="271">
        <f t="shared" ref="AD1246" si="1962">+AC1246*AB1246</f>
        <v>30</v>
      </c>
      <c r="AE1246" s="278">
        <f t="shared" ref="AE1246" si="1963">AF1246/Z1246</f>
        <v>20.356650000000002</v>
      </c>
      <c r="AF1246" s="268">
        <v>81.426600000000008</v>
      </c>
      <c r="AG1246" s="278">
        <f t="shared" si="1951"/>
        <v>339.27750000000003</v>
      </c>
      <c r="AH1246" s="404">
        <v>90</v>
      </c>
      <c r="AI1246" s="404">
        <f t="shared" si="1952"/>
        <v>3</v>
      </c>
      <c r="AJ1246" s="727">
        <v>0.73552000000000006</v>
      </c>
      <c r="AK1246" s="88">
        <f t="shared" si="1953"/>
        <v>5.3839267919999987</v>
      </c>
      <c r="AL1246" s="88">
        <f t="shared" si="1954"/>
        <v>21.535707167999995</v>
      </c>
      <c r="AM1246" s="88">
        <f t="shared" si="1955"/>
        <v>89.732113199999972</v>
      </c>
      <c r="AN1246" t="s">
        <v>2826</v>
      </c>
      <c r="AO1246" s="88" t="s">
        <v>2753</v>
      </c>
    </row>
    <row r="1247" spans="1:41" s="9" customFormat="1" ht="19.5" customHeight="1" thickBot="1">
      <c r="A1247" s="740" t="s">
        <v>759</v>
      </c>
      <c r="B1247" t="str">
        <f t="shared" si="1948"/>
        <v>786552*1</v>
      </c>
      <c r="C1247"/>
      <c r="D1247" s="42" t="s">
        <v>1128</v>
      </c>
      <c r="E1247" s="42"/>
      <c r="F1247" s="498"/>
      <c r="G1247" s="226">
        <v>60</v>
      </c>
      <c r="H1247" s="313"/>
      <c r="I1247" s="430"/>
      <c r="J1247" s="430"/>
      <c r="K1247" s="38" t="s">
        <v>2605</v>
      </c>
      <c r="L1247" s="16" t="s">
        <v>2622</v>
      </c>
      <c r="M1247" s="16"/>
      <c r="N1247" s="16"/>
      <c r="O1247" s="96" t="s">
        <v>2439</v>
      </c>
      <c r="P1247" s="16">
        <v>10</v>
      </c>
      <c r="Q1247" s="16">
        <v>20</v>
      </c>
      <c r="R1247" s="16" t="str">
        <f>CONCATENATE(Tableau1[[#This Row],[LONGUEUR UNITE]],"X",Tableau1[[#This Row],[LARGEUR UNITE]])</f>
        <v>10X20</v>
      </c>
      <c r="S1247" s="16"/>
      <c r="T1247" s="16"/>
      <c r="U1247" s="16" t="s">
        <v>1264</v>
      </c>
      <c r="V1247" s="38" t="s">
        <v>2113</v>
      </c>
      <c r="W1247" s="45"/>
      <c r="X1247" s="45"/>
      <c r="Y1247" s="33" t="s">
        <v>2341</v>
      </c>
      <c r="Z1247" s="18">
        <v>4</v>
      </c>
      <c r="AA1247" s="92">
        <v>240</v>
      </c>
      <c r="AB1247" s="271">
        <v>6</v>
      </c>
      <c r="AC1247" s="271">
        <v>5</v>
      </c>
      <c r="AD1247" s="271">
        <f t="shared" si="1949"/>
        <v>30</v>
      </c>
      <c r="AE1247" s="278">
        <f t="shared" si="1950"/>
        <v>16.964100000000002</v>
      </c>
      <c r="AF1247" s="268">
        <v>67.856400000000008</v>
      </c>
      <c r="AG1247" s="278">
        <f t="shared" si="1951"/>
        <v>282.73500000000001</v>
      </c>
      <c r="AH1247" s="404">
        <v>1</v>
      </c>
      <c r="AI1247" s="404">
        <f t="shared" si="1952"/>
        <v>3.3333333333333333E-2</v>
      </c>
      <c r="AJ1247" s="727">
        <v>0.70064499999999996</v>
      </c>
      <c r="AK1247" s="88">
        <f t="shared" si="1953"/>
        <v>5.078288155500001</v>
      </c>
      <c r="AL1247" s="88">
        <f t="shared" si="1954"/>
        <v>20.313152622000004</v>
      </c>
      <c r="AM1247" s="88">
        <f t="shared" si="1955"/>
        <v>84.638135925000014</v>
      </c>
      <c r="AN1247" t="s">
        <v>2826</v>
      </c>
      <c r="AO1247" s="1056" t="s">
        <v>2753</v>
      </c>
    </row>
    <row r="1248" spans="1:41" s="9" customFormat="1" ht="19.5" customHeight="1" thickBot="1">
      <c r="A1248" s="740" t="s">
        <v>759</v>
      </c>
      <c r="B1248" t="str">
        <f t="shared" si="1948"/>
        <v>786552*30</v>
      </c>
      <c r="C1248"/>
      <c r="D1248" s="42" t="s">
        <v>1128</v>
      </c>
      <c r="E1248" s="42"/>
      <c r="F1248" s="498"/>
      <c r="G1248" s="226">
        <v>60</v>
      </c>
      <c r="H1248" s="313"/>
      <c r="I1248" s="430"/>
      <c r="J1248" s="430"/>
      <c r="K1248" s="38" t="s">
        <v>2605</v>
      </c>
      <c r="L1248" s="16" t="s">
        <v>2622</v>
      </c>
      <c r="M1248" s="16"/>
      <c r="N1248" s="16"/>
      <c r="O1248" s="96" t="s">
        <v>2439</v>
      </c>
      <c r="P1248" s="16">
        <v>10</v>
      </c>
      <c r="Q1248" s="16">
        <v>20</v>
      </c>
      <c r="R1248" s="16" t="str">
        <f>CONCATENATE(Tableau1[[#This Row],[LONGUEUR UNITE]],"X",Tableau1[[#This Row],[LARGEUR UNITE]])</f>
        <v>10X20</v>
      </c>
      <c r="S1248" s="16"/>
      <c r="T1248" s="16"/>
      <c r="U1248" s="16" t="s">
        <v>1264</v>
      </c>
      <c r="V1248" s="38" t="s">
        <v>2113</v>
      </c>
      <c r="W1248" s="45"/>
      <c r="X1248" s="45"/>
      <c r="Y1248" s="33" t="s">
        <v>2341</v>
      </c>
      <c r="Z1248" s="18">
        <v>4</v>
      </c>
      <c r="AA1248" s="92">
        <v>240</v>
      </c>
      <c r="AB1248" s="271">
        <v>6</v>
      </c>
      <c r="AC1248" s="271">
        <v>5</v>
      </c>
      <c r="AD1248" s="271">
        <f t="shared" ref="AD1248" si="1964">+AC1248*AB1248</f>
        <v>30</v>
      </c>
      <c r="AE1248" s="278">
        <f t="shared" ref="AE1248" si="1965">AF1248/Z1248</f>
        <v>16.964100000000002</v>
      </c>
      <c r="AF1248" s="268">
        <v>67.856400000000008</v>
      </c>
      <c r="AG1248" s="278">
        <f t="shared" si="1951"/>
        <v>282.73500000000001</v>
      </c>
      <c r="AH1248" s="404">
        <v>30</v>
      </c>
      <c r="AI1248" s="404">
        <f t="shared" si="1952"/>
        <v>1</v>
      </c>
      <c r="AJ1248" s="727">
        <v>0.71561300000000005</v>
      </c>
      <c r="AK1248" s="88">
        <f t="shared" si="1953"/>
        <v>4.8243695067000001</v>
      </c>
      <c r="AL1248" s="88">
        <f t="shared" si="1954"/>
        <v>19.2974780268</v>
      </c>
      <c r="AM1248" s="88">
        <f t="shared" si="1955"/>
        <v>80.406158445000003</v>
      </c>
      <c r="AN1248" t="s">
        <v>2826</v>
      </c>
      <c r="AO1248" s="1056" t="s">
        <v>2753</v>
      </c>
    </row>
    <row r="1249" spans="1:41" s="9" customFormat="1" ht="19.5" customHeight="1" thickBot="1">
      <c r="A1249" s="740" t="s">
        <v>759</v>
      </c>
      <c r="B1249" t="str">
        <f t="shared" si="1948"/>
        <v>786552*90</v>
      </c>
      <c r="C1249"/>
      <c r="D1249" s="42" t="s">
        <v>1128</v>
      </c>
      <c r="E1249" s="42"/>
      <c r="F1249" s="498"/>
      <c r="G1249" s="226">
        <v>60</v>
      </c>
      <c r="H1249" s="313"/>
      <c r="I1249" s="430"/>
      <c r="J1249" s="430"/>
      <c r="K1249" s="38" t="s">
        <v>2605</v>
      </c>
      <c r="L1249" s="16" t="s">
        <v>2622</v>
      </c>
      <c r="M1249" s="16"/>
      <c r="N1249" s="16"/>
      <c r="O1249" s="96" t="s">
        <v>2439</v>
      </c>
      <c r="P1249" s="16">
        <v>10</v>
      </c>
      <c r="Q1249" s="16">
        <v>20</v>
      </c>
      <c r="R1249" s="16" t="str">
        <f>CONCATENATE(Tableau1[[#This Row],[LONGUEUR UNITE]],"X",Tableau1[[#This Row],[LARGEUR UNITE]])</f>
        <v>10X20</v>
      </c>
      <c r="S1249" s="16"/>
      <c r="T1249" s="16"/>
      <c r="U1249" s="16" t="s">
        <v>1264</v>
      </c>
      <c r="V1249" s="38" t="s">
        <v>2113</v>
      </c>
      <c r="W1249" s="45"/>
      <c r="X1249" s="45"/>
      <c r="Y1249" s="33" t="s">
        <v>2341</v>
      </c>
      <c r="Z1249" s="18">
        <v>4</v>
      </c>
      <c r="AA1249" s="92">
        <v>240</v>
      </c>
      <c r="AB1249" s="271">
        <v>6</v>
      </c>
      <c r="AC1249" s="271">
        <v>5</v>
      </c>
      <c r="AD1249" s="271">
        <f t="shared" ref="AD1249" si="1966">+AC1249*AB1249</f>
        <v>30</v>
      </c>
      <c r="AE1249" s="278">
        <f t="shared" ref="AE1249" si="1967">AF1249/Z1249</f>
        <v>16.964100000000002</v>
      </c>
      <c r="AF1249" s="268">
        <v>67.856400000000008</v>
      </c>
      <c r="AG1249" s="278">
        <f t="shared" si="1951"/>
        <v>282.73500000000001</v>
      </c>
      <c r="AH1249" s="404">
        <v>90</v>
      </c>
      <c r="AI1249" s="404">
        <f t="shared" si="1952"/>
        <v>3</v>
      </c>
      <c r="AJ1249" s="727">
        <v>0.73552000000000006</v>
      </c>
      <c r="AK1249" s="88">
        <f t="shared" si="1953"/>
        <v>4.486665168</v>
      </c>
      <c r="AL1249" s="88">
        <f t="shared" si="1954"/>
        <v>17.946660672</v>
      </c>
      <c r="AM1249" s="88">
        <f t="shared" si="1955"/>
        <v>74.777752800000002</v>
      </c>
      <c r="AN1249" t="s">
        <v>2826</v>
      </c>
      <c r="AO1249" s="1056" t="s">
        <v>2753</v>
      </c>
    </row>
    <row r="1250" spans="1:41" ht="19.5" customHeight="1" thickBot="1">
      <c r="A1250" s="759" t="s">
        <v>1977</v>
      </c>
      <c r="B1250" t="str">
        <f t="shared" si="1948"/>
        <v>786510*1</v>
      </c>
      <c r="D1250" s="301" t="s">
        <v>1978</v>
      </c>
      <c r="E1250" s="302"/>
      <c r="F1250" s="452"/>
      <c r="G1250" s="229">
        <v>60</v>
      </c>
      <c r="H1250" s="304"/>
      <c r="I1250" s="406"/>
      <c r="J1250" s="406"/>
      <c r="K1250" s="38" t="s">
        <v>2605</v>
      </c>
      <c r="L1250" s="16" t="s">
        <v>2622</v>
      </c>
      <c r="M1250" s="16"/>
      <c r="N1250" s="16"/>
      <c r="O1250" s="96" t="s">
        <v>2439</v>
      </c>
      <c r="P1250">
        <v>10</v>
      </c>
      <c r="Q1250">
        <v>20</v>
      </c>
      <c r="R1250" t="str">
        <f>CONCATENATE(Tableau1[[#This Row],[LONGUEUR UNITE]],"X",Tableau1[[#This Row],[LARGEUR UNITE]])</f>
        <v>10X20</v>
      </c>
      <c r="S1250" s="16"/>
      <c r="T1250" s="16"/>
      <c r="U1250" s="16" t="s">
        <v>1264</v>
      </c>
      <c r="V1250" t="s">
        <v>2080</v>
      </c>
      <c r="W1250" s="45"/>
      <c r="X1250" s="45"/>
      <c r="Y1250" t="s">
        <v>2342</v>
      </c>
      <c r="Z1250" s="176">
        <v>4</v>
      </c>
      <c r="AA1250" s="162">
        <v>240</v>
      </c>
      <c r="AB1250" s="271">
        <v>5</v>
      </c>
      <c r="AC1250" s="271">
        <v>6</v>
      </c>
      <c r="AD1250" s="271">
        <v>30</v>
      </c>
      <c r="AE1250" s="278">
        <f t="shared" si="1950"/>
        <v>20.356650000000002</v>
      </c>
      <c r="AF1250" s="268">
        <v>81.426600000000008</v>
      </c>
      <c r="AG1250" s="278">
        <f t="shared" si="1951"/>
        <v>339.27750000000003</v>
      </c>
      <c r="AH1250" s="404">
        <v>1</v>
      </c>
      <c r="AI1250" s="404">
        <f t="shared" si="1952"/>
        <v>3.3333333333333333E-2</v>
      </c>
      <c r="AJ1250" s="727">
        <v>0.70064499999999996</v>
      </c>
      <c r="AK1250" s="88">
        <f t="shared" si="1953"/>
        <v>6.0938649607500022</v>
      </c>
      <c r="AL1250" s="88">
        <f t="shared" si="1954"/>
        <v>24.375459843000009</v>
      </c>
      <c r="AM1250" s="88">
        <f t="shared" si="1955"/>
        <v>101.56441601250003</v>
      </c>
      <c r="AN1250" t="s">
        <v>2826</v>
      </c>
      <c r="AO1250" s="88" t="s">
        <v>2753</v>
      </c>
    </row>
    <row r="1251" spans="1:41" ht="19.5" customHeight="1" thickBot="1">
      <c r="A1251" s="759" t="s">
        <v>1977</v>
      </c>
      <c r="B1251" t="str">
        <f t="shared" si="1948"/>
        <v>786510*30</v>
      </c>
      <c r="D1251" s="301" t="s">
        <v>1978</v>
      </c>
      <c r="E1251" s="302"/>
      <c r="F1251" s="452"/>
      <c r="G1251" s="229">
        <v>60</v>
      </c>
      <c r="H1251" s="304"/>
      <c r="I1251" s="406"/>
      <c r="J1251" s="406"/>
      <c r="K1251" s="38" t="s">
        <v>2605</v>
      </c>
      <c r="L1251" s="16" t="s">
        <v>2622</v>
      </c>
      <c r="M1251" s="16"/>
      <c r="N1251" s="16"/>
      <c r="O1251" s="96" t="s">
        <v>2439</v>
      </c>
      <c r="P1251">
        <v>10</v>
      </c>
      <c r="Q1251">
        <v>20</v>
      </c>
      <c r="R1251" t="str">
        <f>CONCATENATE(Tableau1[[#This Row],[LONGUEUR UNITE]],"X",Tableau1[[#This Row],[LARGEUR UNITE]])</f>
        <v>10X20</v>
      </c>
      <c r="S1251" s="16"/>
      <c r="T1251" s="16"/>
      <c r="U1251" s="16" t="s">
        <v>1264</v>
      </c>
      <c r="V1251" t="s">
        <v>2080</v>
      </c>
      <c r="W1251" s="45"/>
      <c r="X1251" s="45"/>
      <c r="Y1251" t="s">
        <v>2342</v>
      </c>
      <c r="Z1251" s="176">
        <v>4</v>
      </c>
      <c r="AA1251" s="162">
        <v>240</v>
      </c>
      <c r="AB1251" s="271">
        <v>5</v>
      </c>
      <c r="AC1251" s="271">
        <v>6</v>
      </c>
      <c r="AD1251" s="271">
        <v>30</v>
      </c>
      <c r="AE1251" s="278">
        <f t="shared" ref="AE1251" si="1968">AF1251/Z1251</f>
        <v>20.356650000000002</v>
      </c>
      <c r="AF1251" s="268">
        <v>81.426600000000008</v>
      </c>
      <c r="AG1251" s="278">
        <f t="shared" si="1951"/>
        <v>339.27750000000003</v>
      </c>
      <c r="AH1251" s="404">
        <v>30</v>
      </c>
      <c r="AI1251" s="404">
        <f t="shared" si="1952"/>
        <v>1</v>
      </c>
      <c r="AJ1251" s="727">
        <v>0.71561300000000005</v>
      </c>
      <c r="AK1251" s="88">
        <f t="shared" si="1953"/>
        <v>5.789166623549999</v>
      </c>
      <c r="AL1251" s="88">
        <f t="shared" si="1954"/>
        <v>23.156666494199996</v>
      </c>
      <c r="AM1251" s="88">
        <f t="shared" si="1955"/>
        <v>96.486110392499981</v>
      </c>
      <c r="AN1251" t="s">
        <v>2826</v>
      </c>
      <c r="AO1251" s="88" t="s">
        <v>2753</v>
      </c>
    </row>
    <row r="1252" spans="1:41" ht="19.5" customHeight="1" thickBot="1">
      <c r="A1252" s="759" t="s">
        <v>1977</v>
      </c>
      <c r="B1252" t="str">
        <f t="shared" si="1948"/>
        <v>786510*90</v>
      </c>
      <c r="D1252" s="301" t="s">
        <v>1978</v>
      </c>
      <c r="E1252" s="302"/>
      <c r="F1252" s="452"/>
      <c r="G1252" s="229">
        <v>60</v>
      </c>
      <c r="H1252" s="304"/>
      <c r="I1252" s="406"/>
      <c r="J1252" s="406"/>
      <c r="K1252" s="38" t="s">
        <v>2605</v>
      </c>
      <c r="L1252" s="16" t="s">
        <v>2622</v>
      </c>
      <c r="M1252" s="16"/>
      <c r="N1252" s="16"/>
      <c r="O1252" s="96" t="s">
        <v>2439</v>
      </c>
      <c r="P1252">
        <v>10</v>
      </c>
      <c r="Q1252">
        <v>20</v>
      </c>
      <c r="R1252" t="str">
        <f>CONCATENATE(Tableau1[[#This Row],[LONGUEUR UNITE]],"X",Tableau1[[#This Row],[LARGEUR UNITE]])</f>
        <v>10X20</v>
      </c>
      <c r="S1252" s="16"/>
      <c r="T1252" s="16"/>
      <c r="U1252" s="16" t="s">
        <v>1264</v>
      </c>
      <c r="V1252" t="s">
        <v>2080</v>
      </c>
      <c r="W1252" s="45"/>
      <c r="X1252" s="45"/>
      <c r="Y1252" t="s">
        <v>2342</v>
      </c>
      <c r="Z1252" s="176">
        <v>4</v>
      </c>
      <c r="AA1252" s="162">
        <v>240</v>
      </c>
      <c r="AB1252" s="271">
        <v>5</v>
      </c>
      <c r="AC1252" s="271">
        <v>6</v>
      </c>
      <c r="AD1252" s="271">
        <v>30</v>
      </c>
      <c r="AE1252" s="278">
        <f t="shared" ref="AE1252" si="1969">AF1252/Z1252</f>
        <v>20.356650000000002</v>
      </c>
      <c r="AF1252" s="268">
        <v>81.426600000000008</v>
      </c>
      <c r="AG1252" s="278">
        <f t="shared" si="1951"/>
        <v>339.27750000000003</v>
      </c>
      <c r="AH1252" s="404">
        <v>90</v>
      </c>
      <c r="AI1252" s="404">
        <f t="shared" si="1952"/>
        <v>3</v>
      </c>
      <c r="AJ1252" s="727">
        <v>0.73552000000000006</v>
      </c>
      <c r="AK1252" s="88">
        <f t="shared" si="1953"/>
        <v>5.3839267919999987</v>
      </c>
      <c r="AL1252" s="88">
        <f t="shared" si="1954"/>
        <v>21.535707167999995</v>
      </c>
      <c r="AM1252" s="88">
        <f t="shared" si="1955"/>
        <v>89.732113199999972</v>
      </c>
      <c r="AN1252" t="s">
        <v>2826</v>
      </c>
      <c r="AO1252" s="88" t="s">
        <v>2753</v>
      </c>
    </row>
    <row r="1253" spans="1:41" ht="19.5" customHeight="1" thickBot="1">
      <c r="A1253" s="759" t="s">
        <v>1979</v>
      </c>
      <c r="B1253" t="str">
        <f t="shared" si="1948"/>
        <v>786511*1</v>
      </c>
      <c r="D1253" s="301" t="s">
        <v>1980</v>
      </c>
      <c r="E1253" s="302"/>
      <c r="F1253" s="452"/>
      <c r="G1253" s="229">
        <v>60</v>
      </c>
      <c r="H1253" s="304"/>
      <c r="I1253" s="406"/>
      <c r="J1253" s="406"/>
      <c r="K1253" s="38" t="s">
        <v>2605</v>
      </c>
      <c r="L1253" s="16" t="s">
        <v>2622</v>
      </c>
      <c r="M1253" s="16"/>
      <c r="N1253" s="16"/>
      <c r="O1253" s="96" t="s">
        <v>2439</v>
      </c>
      <c r="P1253">
        <v>10</v>
      </c>
      <c r="Q1253">
        <v>20</v>
      </c>
      <c r="R1253" t="str">
        <f>CONCATENATE(Tableau1[[#This Row],[LONGUEUR UNITE]],"X",Tableau1[[#This Row],[LARGEUR UNITE]])</f>
        <v>10X20</v>
      </c>
      <c r="S1253" s="16"/>
      <c r="T1253" s="16"/>
      <c r="U1253" s="16" t="s">
        <v>1264</v>
      </c>
      <c r="V1253" s="38" t="s">
        <v>2113</v>
      </c>
      <c r="W1253" s="45"/>
      <c r="X1253" s="45"/>
      <c r="Y1253" t="s">
        <v>2343</v>
      </c>
      <c r="Z1253" s="176">
        <v>4</v>
      </c>
      <c r="AA1253" s="162">
        <v>240</v>
      </c>
      <c r="AB1253" s="271">
        <v>5</v>
      </c>
      <c r="AC1253" s="271">
        <v>6</v>
      </c>
      <c r="AD1253" s="271">
        <v>30</v>
      </c>
      <c r="AE1253" s="278">
        <f t="shared" si="1950"/>
        <v>20.356650000000002</v>
      </c>
      <c r="AF1253" s="268">
        <v>81.426600000000008</v>
      </c>
      <c r="AG1253" s="278">
        <f t="shared" si="1951"/>
        <v>339.27750000000003</v>
      </c>
      <c r="AH1253" s="404">
        <v>1</v>
      </c>
      <c r="AI1253" s="404">
        <f t="shared" si="1952"/>
        <v>3.3333333333333333E-2</v>
      </c>
      <c r="AJ1253" s="727">
        <v>0.70064499999999996</v>
      </c>
      <c r="AK1253" s="88">
        <f t="shared" si="1953"/>
        <v>6.0938649607500022</v>
      </c>
      <c r="AL1253" s="88">
        <f t="shared" si="1954"/>
        <v>24.375459843000009</v>
      </c>
      <c r="AM1253" s="88">
        <f t="shared" si="1955"/>
        <v>101.56441601250003</v>
      </c>
      <c r="AN1253" t="s">
        <v>2826</v>
      </c>
      <c r="AO1253" s="88" t="s">
        <v>2753</v>
      </c>
    </row>
    <row r="1254" spans="1:41" ht="19.5" customHeight="1" thickBot="1">
      <c r="A1254" s="759" t="s">
        <v>1979</v>
      </c>
      <c r="B1254" t="str">
        <f t="shared" si="1948"/>
        <v>786511*30</v>
      </c>
      <c r="D1254" s="301" t="s">
        <v>1980</v>
      </c>
      <c r="E1254" s="302"/>
      <c r="F1254" s="452"/>
      <c r="G1254" s="229">
        <v>60</v>
      </c>
      <c r="H1254" s="304"/>
      <c r="I1254" s="406"/>
      <c r="J1254" s="406"/>
      <c r="K1254" s="38" t="s">
        <v>2605</v>
      </c>
      <c r="L1254" s="16" t="s">
        <v>2622</v>
      </c>
      <c r="M1254" s="16"/>
      <c r="N1254" s="16"/>
      <c r="O1254" s="96" t="s">
        <v>2439</v>
      </c>
      <c r="P1254">
        <v>10</v>
      </c>
      <c r="Q1254">
        <v>20</v>
      </c>
      <c r="R1254" t="str">
        <f>CONCATENATE(Tableau1[[#This Row],[LONGUEUR UNITE]],"X",Tableau1[[#This Row],[LARGEUR UNITE]])</f>
        <v>10X20</v>
      </c>
      <c r="S1254" s="16"/>
      <c r="T1254" s="16"/>
      <c r="U1254" s="16" t="s">
        <v>1264</v>
      </c>
      <c r="V1254" s="38" t="s">
        <v>2113</v>
      </c>
      <c r="W1254" s="45"/>
      <c r="X1254" s="45"/>
      <c r="Y1254" t="s">
        <v>2343</v>
      </c>
      <c r="Z1254" s="176">
        <v>4</v>
      </c>
      <c r="AA1254" s="162">
        <v>240</v>
      </c>
      <c r="AB1254" s="271">
        <v>5</v>
      </c>
      <c r="AC1254" s="271">
        <v>6</v>
      </c>
      <c r="AD1254" s="271">
        <v>30</v>
      </c>
      <c r="AE1254" s="278">
        <f t="shared" ref="AE1254" si="1970">AF1254/Z1254</f>
        <v>20.356650000000002</v>
      </c>
      <c r="AF1254" s="268">
        <v>81.426600000000008</v>
      </c>
      <c r="AG1254" s="278">
        <f t="shared" si="1951"/>
        <v>339.27750000000003</v>
      </c>
      <c r="AH1254" s="404">
        <v>30</v>
      </c>
      <c r="AI1254" s="404">
        <f t="shared" si="1952"/>
        <v>1</v>
      </c>
      <c r="AJ1254" s="727">
        <v>0.71561300000000005</v>
      </c>
      <c r="AK1254" s="88">
        <f t="shared" si="1953"/>
        <v>5.789166623549999</v>
      </c>
      <c r="AL1254" s="88">
        <f t="shared" si="1954"/>
        <v>23.156666494199996</v>
      </c>
      <c r="AM1254" s="88">
        <f t="shared" si="1955"/>
        <v>96.486110392499981</v>
      </c>
      <c r="AN1254" t="s">
        <v>2826</v>
      </c>
      <c r="AO1254" s="88" t="s">
        <v>2753</v>
      </c>
    </row>
    <row r="1255" spans="1:41" ht="19.5" customHeight="1" thickBot="1">
      <c r="A1255" s="759" t="s">
        <v>1979</v>
      </c>
      <c r="B1255" t="str">
        <f t="shared" si="1948"/>
        <v>786511*90</v>
      </c>
      <c r="D1255" s="301" t="s">
        <v>1980</v>
      </c>
      <c r="E1255" s="302"/>
      <c r="F1255" s="452"/>
      <c r="G1255" s="229">
        <v>60</v>
      </c>
      <c r="H1255" s="304"/>
      <c r="I1255" s="406"/>
      <c r="J1255" s="406"/>
      <c r="K1255" s="38" t="s">
        <v>2605</v>
      </c>
      <c r="L1255" s="16" t="s">
        <v>2622</v>
      </c>
      <c r="M1255" s="16"/>
      <c r="N1255" s="16"/>
      <c r="O1255" s="96" t="s">
        <v>2439</v>
      </c>
      <c r="P1255">
        <v>10</v>
      </c>
      <c r="Q1255">
        <v>20</v>
      </c>
      <c r="R1255" t="str">
        <f>CONCATENATE(Tableau1[[#This Row],[LONGUEUR UNITE]],"X",Tableau1[[#This Row],[LARGEUR UNITE]])</f>
        <v>10X20</v>
      </c>
      <c r="S1255" s="16"/>
      <c r="T1255" s="16"/>
      <c r="U1255" s="16" t="s">
        <v>1264</v>
      </c>
      <c r="V1255" s="38" t="s">
        <v>2113</v>
      </c>
      <c r="W1255" s="45"/>
      <c r="X1255" s="45"/>
      <c r="Y1255" t="s">
        <v>2343</v>
      </c>
      <c r="Z1255" s="176">
        <v>4</v>
      </c>
      <c r="AA1255" s="162">
        <v>240</v>
      </c>
      <c r="AB1255" s="271">
        <v>5</v>
      </c>
      <c r="AC1255" s="271">
        <v>6</v>
      </c>
      <c r="AD1255" s="271">
        <v>30</v>
      </c>
      <c r="AE1255" s="278">
        <f t="shared" ref="AE1255" si="1971">AF1255/Z1255</f>
        <v>20.356650000000002</v>
      </c>
      <c r="AF1255" s="268">
        <v>81.426600000000008</v>
      </c>
      <c r="AG1255" s="278">
        <f t="shared" si="1951"/>
        <v>339.27750000000003</v>
      </c>
      <c r="AH1255" s="404">
        <v>90</v>
      </c>
      <c r="AI1255" s="404">
        <f t="shared" si="1952"/>
        <v>3</v>
      </c>
      <c r="AJ1255" s="727">
        <v>0.73552000000000006</v>
      </c>
      <c r="AK1255" s="88">
        <f t="shared" si="1953"/>
        <v>5.3839267919999987</v>
      </c>
      <c r="AL1255" s="88">
        <f t="shared" si="1954"/>
        <v>21.535707167999995</v>
      </c>
      <c r="AM1255" s="88">
        <f t="shared" si="1955"/>
        <v>89.732113199999972</v>
      </c>
      <c r="AN1255" t="s">
        <v>2826</v>
      </c>
      <c r="AO1255" s="88" t="s">
        <v>2753</v>
      </c>
    </row>
    <row r="1256" spans="1:41" ht="30" customHeight="1" thickBot="1">
      <c r="A1256" s="740"/>
      <c r="D1256" s="42"/>
      <c r="E1256" s="433"/>
      <c r="F1256" s="568"/>
      <c r="G1256" s="226"/>
      <c r="H1256" s="313"/>
      <c r="I1256" s="430"/>
      <c r="J1256" s="430"/>
      <c r="K1256" s="38"/>
      <c r="L1256" s="16"/>
      <c r="M1256" s="16"/>
      <c r="N1256" s="16"/>
      <c r="O1256" s="16"/>
      <c r="P1256" s="16"/>
      <c r="Q1256" s="16"/>
      <c r="R1256" s="16"/>
      <c r="S1256" s="16"/>
      <c r="T1256" s="16"/>
      <c r="U1256" s="16"/>
      <c r="V1256" s="16"/>
      <c r="W1256" s="38"/>
      <c r="Y1256" s="33"/>
      <c r="Z1256" s="18"/>
      <c r="AA1256" s="92"/>
      <c r="AB1256" s="271"/>
      <c r="AC1256" s="271"/>
      <c r="AD1256" s="271"/>
      <c r="AE1256" s="278"/>
      <c r="AF1256"/>
      <c r="AG1256" s="278"/>
      <c r="AH1256" s="404"/>
      <c r="AI1256" s="404"/>
      <c r="AJ1256" s="727"/>
      <c r="AK1256" s="88"/>
      <c r="AL1256" s="88"/>
      <c r="AM1256" s="88"/>
      <c r="AO1256" s="88"/>
    </row>
    <row r="1257" spans="1:41" ht="31">
      <c r="A1257" s="796"/>
      <c r="D1257" s="194"/>
      <c r="E1257" s="194"/>
      <c r="F1257" s="563"/>
      <c r="G1257" s="236"/>
      <c r="H1257" s="305"/>
      <c r="I1257" s="564"/>
      <c r="J1257" s="564"/>
      <c r="K1257" s="565"/>
      <c r="L1257" s="566"/>
      <c r="M1257" s="566"/>
      <c r="N1257" s="140"/>
      <c r="O1257" s="140"/>
      <c r="P1257" s="140"/>
      <c r="Q1257" s="140"/>
      <c r="R1257" s="140"/>
      <c r="S1257" s="140"/>
      <c r="T1257" s="140"/>
      <c r="U1257" s="140"/>
      <c r="V1257" s="140"/>
      <c r="W1257" s="140"/>
      <c r="X1257" s="140"/>
      <c r="Y1257" s="908" t="s">
        <v>2344</v>
      </c>
      <c r="Z1257" s="142"/>
      <c r="AA1257" s="141"/>
      <c r="AB1257" s="271"/>
      <c r="AC1257" s="271"/>
      <c r="AD1257" s="271"/>
      <c r="AF1257"/>
      <c r="AH1257" s="371"/>
      <c r="AI1257" s="371"/>
      <c r="AJ1257" s="727"/>
      <c r="AK1257" s="88"/>
      <c r="AL1257" s="88"/>
      <c r="AM1257" s="88"/>
      <c r="AO1257" s="88"/>
    </row>
    <row r="1258" spans="1:41" ht="19.5" customHeight="1">
      <c r="A1258" s="740"/>
      <c r="D1258" s="42"/>
      <c r="E1258" s="433"/>
      <c r="F1258" s="568"/>
      <c r="G1258" s="226"/>
      <c r="H1258" s="313"/>
      <c r="I1258" s="430"/>
      <c r="J1258" s="430"/>
      <c r="K1258" s="38"/>
      <c r="L1258" s="16"/>
      <c r="M1258" s="16"/>
      <c r="N1258" s="16"/>
      <c r="O1258" s="16"/>
      <c r="P1258" s="16"/>
      <c r="Q1258" s="16"/>
      <c r="R1258" s="16"/>
      <c r="S1258" s="16"/>
      <c r="T1258" s="16"/>
      <c r="U1258" s="16"/>
      <c r="V1258" s="16"/>
      <c r="W1258" s="38"/>
      <c r="Y1258" s="33"/>
      <c r="Z1258" s="18"/>
      <c r="AA1258" s="92"/>
      <c r="AB1258" s="271"/>
      <c r="AC1258" s="271"/>
      <c r="AD1258" s="271"/>
      <c r="AE1258" s="278"/>
      <c r="AF1258"/>
      <c r="AG1258" s="278"/>
      <c r="AH1258" s="404"/>
      <c r="AI1258" s="404"/>
      <c r="AJ1258" s="727"/>
      <c r="AK1258" s="88"/>
      <c r="AL1258" s="88"/>
      <c r="AM1258" s="88"/>
      <c r="AO1258" s="88"/>
    </row>
    <row r="1259" spans="1:41" ht="19.5" customHeight="1">
      <c r="A1259" s="740" t="s">
        <v>760</v>
      </c>
      <c r="B1259" t="str">
        <f t="shared" ref="B1259:B1274" si="1972">+CONCATENATE(A1259,"*",AH1259)</f>
        <v>786602*1</v>
      </c>
      <c r="D1259" s="42" t="s">
        <v>1129</v>
      </c>
      <c r="E1259" s="42"/>
      <c r="F1259" s="498"/>
      <c r="G1259" s="226">
        <v>60</v>
      </c>
      <c r="H1259" s="313"/>
      <c r="I1259" s="430" t="s">
        <v>2345</v>
      </c>
      <c r="J1259" s="430"/>
      <c r="K1259" s="38" t="s">
        <v>2605</v>
      </c>
      <c r="L1259" s="16" t="s">
        <v>2623</v>
      </c>
      <c r="M1259" s="16"/>
      <c r="N1259" s="16"/>
      <c r="O1259" s="16" t="s">
        <v>2071</v>
      </c>
      <c r="P1259" s="16">
        <v>10</v>
      </c>
      <c r="Q1259" s="16">
        <v>20</v>
      </c>
      <c r="R1259" s="16" t="str">
        <f>CONCATENATE(Tableau1[[#This Row],[LONGUEUR UNITE]],"X",Tableau1[[#This Row],[LARGEUR UNITE]])</f>
        <v>10X20</v>
      </c>
      <c r="S1259" s="16"/>
      <c r="T1259" s="16"/>
      <c r="U1259" s="16" t="s">
        <v>1264</v>
      </c>
      <c r="V1259" s="16" t="s">
        <v>2263</v>
      </c>
      <c r="W1259" s="45"/>
      <c r="X1259" s="45"/>
      <c r="Y1259" s="33" t="s">
        <v>2346</v>
      </c>
      <c r="Z1259" s="18">
        <v>4</v>
      </c>
      <c r="AA1259" s="92">
        <v>240</v>
      </c>
      <c r="AB1259" s="271">
        <v>6</v>
      </c>
      <c r="AC1259" s="271">
        <v>5</v>
      </c>
      <c r="AD1259" s="271">
        <f t="shared" ref="AD1259:AD1262" si="1973">+AC1259*AB1259</f>
        <v>30</v>
      </c>
      <c r="AE1259" s="278">
        <f t="shared" ref="AE1259:AE1274" si="1974">AF1259/Z1259</f>
        <v>16.964100000000002</v>
      </c>
      <c r="AF1259" s="268">
        <v>67.856400000000008</v>
      </c>
      <c r="AG1259" s="278">
        <f t="shared" ref="AG1259:AG1276" si="1975">AF1259/AA1259*1000</f>
        <v>282.73500000000001</v>
      </c>
      <c r="AH1259" s="404">
        <v>1</v>
      </c>
      <c r="AI1259" s="404">
        <f t="shared" ref="AI1259:AI1276" si="1976">AH1259/AD1259</f>
        <v>3.3333333333333333E-2</v>
      </c>
      <c r="AJ1259" s="727">
        <v>0.70064499999999996</v>
      </c>
      <c r="AK1259" s="88">
        <f t="shared" ref="AK1259:AK1276" si="1977">AL1259/Z1259</f>
        <v>5.078288155500001</v>
      </c>
      <c r="AL1259" s="88">
        <f t="shared" ref="AL1259:AL1276" si="1978">AF1259-(AF1259*AJ1259)</f>
        <v>20.313152622000004</v>
      </c>
      <c r="AM1259" s="88">
        <f t="shared" ref="AM1259:AM1276" si="1979">AL1259/AA1259*1000</f>
        <v>84.638135925000014</v>
      </c>
      <c r="AN1259" t="s">
        <v>2826</v>
      </c>
      <c r="AO1259" s="88" t="s">
        <v>2753</v>
      </c>
    </row>
    <row r="1260" spans="1:41" ht="19.5" customHeight="1">
      <c r="A1260" s="740" t="s">
        <v>760</v>
      </c>
      <c r="B1260" t="str">
        <f t="shared" ref="B1260" si="1980">+CONCATENATE(A1260,"*",AH1260)</f>
        <v>786602*30</v>
      </c>
      <c r="D1260" s="42" t="s">
        <v>1129</v>
      </c>
      <c r="E1260" s="42"/>
      <c r="F1260" s="498"/>
      <c r="G1260" s="226">
        <v>60</v>
      </c>
      <c r="H1260" s="313"/>
      <c r="I1260" s="430" t="s">
        <v>2345</v>
      </c>
      <c r="J1260" s="430"/>
      <c r="K1260" s="38" t="s">
        <v>2605</v>
      </c>
      <c r="L1260" s="16" t="s">
        <v>2623</v>
      </c>
      <c r="M1260" s="16"/>
      <c r="N1260" s="16"/>
      <c r="O1260" s="16" t="s">
        <v>2071</v>
      </c>
      <c r="P1260" s="16">
        <v>10</v>
      </c>
      <c r="Q1260" s="16">
        <v>20</v>
      </c>
      <c r="R1260" s="16" t="str">
        <f>CONCATENATE(Tableau1[[#This Row],[LONGUEUR UNITE]],"X",Tableau1[[#This Row],[LARGEUR UNITE]])</f>
        <v>10X20</v>
      </c>
      <c r="S1260" s="16"/>
      <c r="T1260" s="16"/>
      <c r="U1260" s="16" t="s">
        <v>1264</v>
      </c>
      <c r="V1260" s="16" t="s">
        <v>2263</v>
      </c>
      <c r="W1260" s="45"/>
      <c r="X1260" s="45"/>
      <c r="Y1260" s="33" t="s">
        <v>2346</v>
      </c>
      <c r="Z1260" s="18">
        <v>4</v>
      </c>
      <c r="AA1260" s="92">
        <v>240</v>
      </c>
      <c r="AB1260" s="271">
        <v>6</v>
      </c>
      <c r="AC1260" s="271">
        <v>5</v>
      </c>
      <c r="AD1260" s="271">
        <f t="shared" ref="AD1260" si="1981">+AC1260*AB1260</f>
        <v>30</v>
      </c>
      <c r="AE1260" s="278">
        <f t="shared" ref="AE1260" si="1982">AF1260/Z1260</f>
        <v>16.964100000000002</v>
      </c>
      <c r="AF1260" s="268">
        <v>67.856400000000008</v>
      </c>
      <c r="AG1260" s="278">
        <f t="shared" si="1975"/>
        <v>282.73500000000001</v>
      </c>
      <c r="AH1260" s="404">
        <v>30</v>
      </c>
      <c r="AI1260" s="404">
        <f t="shared" si="1976"/>
        <v>1</v>
      </c>
      <c r="AJ1260" s="727">
        <v>0.71561300000000005</v>
      </c>
      <c r="AK1260" s="88">
        <f t="shared" si="1977"/>
        <v>4.8243695067000001</v>
      </c>
      <c r="AL1260" s="88">
        <f t="shared" si="1978"/>
        <v>19.2974780268</v>
      </c>
      <c r="AM1260" s="88">
        <f t="shared" si="1979"/>
        <v>80.406158445000003</v>
      </c>
      <c r="AN1260" t="s">
        <v>2826</v>
      </c>
      <c r="AO1260" s="88" t="s">
        <v>2753</v>
      </c>
    </row>
    <row r="1261" spans="1:41" ht="19.5" customHeight="1">
      <c r="A1261" s="740" t="s">
        <v>760</v>
      </c>
      <c r="B1261" t="str">
        <f t="shared" ref="B1261" si="1983">+CONCATENATE(A1261,"*",AH1261)</f>
        <v>786602*90</v>
      </c>
      <c r="D1261" s="42" t="s">
        <v>1129</v>
      </c>
      <c r="E1261" s="42"/>
      <c r="F1261" s="498"/>
      <c r="G1261" s="226">
        <v>60</v>
      </c>
      <c r="H1261" s="313"/>
      <c r="I1261" s="430" t="s">
        <v>2345</v>
      </c>
      <c r="J1261" s="430"/>
      <c r="K1261" s="38" t="s">
        <v>2605</v>
      </c>
      <c r="L1261" s="16" t="s">
        <v>2623</v>
      </c>
      <c r="M1261" s="16"/>
      <c r="N1261" s="16"/>
      <c r="O1261" s="16" t="s">
        <v>2071</v>
      </c>
      <c r="P1261" s="16">
        <v>10</v>
      </c>
      <c r="Q1261" s="16">
        <v>20</v>
      </c>
      <c r="R1261" s="16" t="str">
        <f>CONCATENATE(Tableau1[[#This Row],[LONGUEUR UNITE]],"X",Tableau1[[#This Row],[LARGEUR UNITE]])</f>
        <v>10X20</v>
      </c>
      <c r="S1261" s="16"/>
      <c r="T1261" s="16"/>
      <c r="U1261" s="16" t="s">
        <v>1264</v>
      </c>
      <c r="V1261" s="16" t="s">
        <v>2263</v>
      </c>
      <c r="W1261" s="45"/>
      <c r="X1261" s="45"/>
      <c r="Y1261" s="33" t="s">
        <v>2346</v>
      </c>
      <c r="Z1261" s="18">
        <v>4</v>
      </c>
      <c r="AA1261" s="92">
        <v>240</v>
      </c>
      <c r="AB1261" s="271">
        <v>6</v>
      </c>
      <c r="AC1261" s="271">
        <v>5</v>
      </c>
      <c r="AD1261" s="271">
        <f t="shared" ref="AD1261" si="1984">+AC1261*AB1261</f>
        <v>30</v>
      </c>
      <c r="AE1261" s="278">
        <f t="shared" ref="AE1261" si="1985">AF1261/Z1261</f>
        <v>16.964100000000002</v>
      </c>
      <c r="AF1261" s="268">
        <v>67.856400000000008</v>
      </c>
      <c r="AG1261" s="278">
        <f t="shared" si="1975"/>
        <v>282.73500000000001</v>
      </c>
      <c r="AH1261" s="404">
        <v>90</v>
      </c>
      <c r="AI1261" s="404">
        <f t="shared" si="1976"/>
        <v>3</v>
      </c>
      <c r="AJ1261" s="727">
        <v>0.73552000000000006</v>
      </c>
      <c r="AK1261" s="88">
        <f t="shared" si="1977"/>
        <v>4.486665168</v>
      </c>
      <c r="AL1261" s="88">
        <f t="shared" si="1978"/>
        <v>17.946660672</v>
      </c>
      <c r="AM1261" s="88">
        <f t="shared" si="1979"/>
        <v>74.777752800000002</v>
      </c>
      <c r="AN1261" t="s">
        <v>2826</v>
      </c>
      <c r="AO1261" s="88" t="s">
        <v>2753</v>
      </c>
    </row>
    <row r="1262" spans="1:41" ht="19.5" customHeight="1" thickBot="1">
      <c r="A1262" s="756" t="s">
        <v>761</v>
      </c>
      <c r="B1262" t="str">
        <f t="shared" si="1972"/>
        <v>786612*1</v>
      </c>
      <c r="D1262" s="42" t="s">
        <v>1130</v>
      </c>
      <c r="E1262" s="186"/>
      <c r="F1262" s="449"/>
      <c r="G1262" s="226">
        <v>60</v>
      </c>
      <c r="H1262" s="309"/>
      <c r="I1262" s="451"/>
      <c r="J1262" s="451"/>
      <c r="K1262" s="38" t="s">
        <v>2605</v>
      </c>
      <c r="L1262" s="16" t="s">
        <v>2623</v>
      </c>
      <c r="M1262" s="16"/>
      <c r="N1262" s="16"/>
      <c r="O1262" s="96" t="s">
        <v>2071</v>
      </c>
      <c r="P1262" s="96">
        <v>10</v>
      </c>
      <c r="Q1262" s="96">
        <v>20</v>
      </c>
      <c r="R1262" s="45" t="str">
        <f>CONCATENATE(Tableau1[[#This Row],[LONGUEUR UNITE]],"X",Tableau1[[#This Row],[LARGEUR UNITE]])</f>
        <v>10X20</v>
      </c>
      <c r="S1262" s="16"/>
      <c r="T1262" s="16"/>
      <c r="U1262" s="16" t="s">
        <v>1264</v>
      </c>
      <c r="V1262" s="96" t="s">
        <v>2263</v>
      </c>
      <c r="W1262" s="45"/>
      <c r="X1262" s="45"/>
      <c r="Y1262" s="57" t="s">
        <v>2347</v>
      </c>
      <c r="Z1262" s="18">
        <v>4</v>
      </c>
      <c r="AA1262" s="92">
        <v>240</v>
      </c>
      <c r="AB1262" s="271">
        <v>6</v>
      </c>
      <c r="AC1262" s="271">
        <v>5</v>
      </c>
      <c r="AD1262" s="271">
        <f t="shared" si="1973"/>
        <v>30</v>
      </c>
      <c r="AE1262" s="278">
        <f t="shared" si="1974"/>
        <v>20.356650000000002</v>
      </c>
      <c r="AF1262" s="268">
        <v>81.426600000000008</v>
      </c>
      <c r="AG1262" s="278">
        <f t="shared" si="1975"/>
        <v>339.27750000000003</v>
      </c>
      <c r="AH1262" s="404">
        <v>1</v>
      </c>
      <c r="AI1262" s="404">
        <f t="shared" si="1976"/>
        <v>3.3333333333333333E-2</v>
      </c>
      <c r="AJ1262" s="727">
        <v>0.70064499999999996</v>
      </c>
      <c r="AK1262" s="88">
        <f t="shared" si="1977"/>
        <v>6.0938649607500022</v>
      </c>
      <c r="AL1262" s="88">
        <f t="shared" si="1978"/>
        <v>24.375459843000009</v>
      </c>
      <c r="AM1262" s="88">
        <f t="shared" si="1979"/>
        <v>101.56441601250003</v>
      </c>
      <c r="AN1262" t="s">
        <v>2826</v>
      </c>
      <c r="AO1262" s="88" t="s">
        <v>2753</v>
      </c>
    </row>
    <row r="1263" spans="1:41" ht="19.5" customHeight="1" thickBot="1">
      <c r="A1263" s="756" t="s">
        <v>761</v>
      </c>
      <c r="B1263" t="str">
        <f t="shared" ref="B1263" si="1986">+CONCATENATE(A1263,"*",AH1263)</f>
        <v>786612*30</v>
      </c>
      <c r="D1263" s="42" t="s">
        <v>1130</v>
      </c>
      <c r="E1263" s="186"/>
      <c r="F1263" s="449"/>
      <c r="G1263" s="226">
        <v>60</v>
      </c>
      <c r="H1263" s="309"/>
      <c r="I1263" s="451"/>
      <c r="J1263" s="451"/>
      <c r="K1263" s="38" t="s">
        <v>2605</v>
      </c>
      <c r="L1263" s="16" t="s">
        <v>2623</v>
      </c>
      <c r="M1263" s="16"/>
      <c r="N1263" s="16"/>
      <c r="O1263" s="96" t="s">
        <v>2071</v>
      </c>
      <c r="P1263" s="96">
        <v>10</v>
      </c>
      <c r="Q1263" s="96">
        <v>20</v>
      </c>
      <c r="R1263" s="45" t="str">
        <f>CONCATENATE(Tableau1[[#This Row],[LONGUEUR UNITE]],"X",Tableau1[[#This Row],[LARGEUR UNITE]])</f>
        <v>10X20</v>
      </c>
      <c r="S1263" s="16"/>
      <c r="T1263" s="16"/>
      <c r="U1263" s="16" t="s">
        <v>1264</v>
      </c>
      <c r="V1263" s="96" t="s">
        <v>2263</v>
      </c>
      <c r="W1263" s="45"/>
      <c r="X1263" s="45"/>
      <c r="Y1263" s="57" t="s">
        <v>2347</v>
      </c>
      <c r="Z1263" s="18">
        <v>4</v>
      </c>
      <c r="AA1263" s="92">
        <v>240</v>
      </c>
      <c r="AB1263" s="271">
        <v>6</v>
      </c>
      <c r="AC1263" s="271">
        <v>5</v>
      </c>
      <c r="AD1263" s="271">
        <f t="shared" ref="AD1263" si="1987">+AC1263*AB1263</f>
        <v>30</v>
      </c>
      <c r="AE1263" s="278">
        <f t="shared" ref="AE1263" si="1988">AF1263/Z1263</f>
        <v>20.356650000000002</v>
      </c>
      <c r="AF1263" s="268">
        <v>81.426600000000008</v>
      </c>
      <c r="AG1263" s="278">
        <f t="shared" si="1975"/>
        <v>339.27750000000003</v>
      </c>
      <c r="AH1263" s="404">
        <v>30</v>
      </c>
      <c r="AI1263" s="404">
        <f t="shared" si="1976"/>
        <v>1</v>
      </c>
      <c r="AJ1263" s="727">
        <v>0.71561300000000005</v>
      </c>
      <c r="AK1263" s="88">
        <f t="shared" si="1977"/>
        <v>5.789166623549999</v>
      </c>
      <c r="AL1263" s="88">
        <f t="shared" si="1978"/>
        <v>23.156666494199996</v>
      </c>
      <c r="AM1263" s="88">
        <f t="shared" si="1979"/>
        <v>96.486110392499981</v>
      </c>
      <c r="AN1263" t="s">
        <v>2826</v>
      </c>
      <c r="AO1263" s="88" t="s">
        <v>2753</v>
      </c>
    </row>
    <row r="1264" spans="1:41" ht="19.5" customHeight="1" thickBot="1">
      <c r="A1264" s="756" t="s">
        <v>761</v>
      </c>
      <c r="B1264" t="str">
        <f t="shared" ref="B1264" si="1989">+CONCATENATE(A1264,"*",AH1264)</f>
        <v>786612*90</v>
      </c>
      <c r="D1264" s="42" t="s">
        <v>1130</v>
      </c>
      <c r="E1264" s="186"/>
      <c r="F1264" s="449"/>
      <c r="G1264" s="226">
        <v>60</v>
      </c>
      <c r="H1264" s="309"/>
      <c r="I1264" s="451"/>
      <c r="J1264" s="451"/>
      <c r="K1264" s="38" t="s">
        <v>2605</v>
      </c>
      <c r="L1264" s="16" t="s">
        <v>2623</v>
      </c>
      <c r="M1264" s="16"/>
      <c r="N1264" s="16"/>
      <c r="O1264" s="96" t="s">
        <v>2071</v>
      </c>
      <c r="P1264" s="96">
        <v>10</v>
      </c>
      <c r="Q1264" s="96">
        <v>20</v>
      </c>
      <c r="R1264" s="45" t="str">
        <f>CONCATENATE(Tableau1[[#This Row],[LONGUEUR UNITE]],"X",Tableau1[[#This Row],[LARGEUR UNITE]])</f>
        <v>10X20</v>
      </c>
      <c r="S1264" s="16"/>
      <c r="T1264" s="16"/>
      <c r="U1264" s="16" t="s">
        <v>1264</v>
      </c>
      <c r="V1264" s="96" t="s">
        <v>2263</v>
      </c>
      <c r="W1264" s="45"/>
      <c r="X1264" s="45"/>
      <c r="Y1264" s="57" t="s">
        <v>2347</v>
      </c>
      <c r="Z1264" s="18">
        <v>4</v>
      </c>
      <c r="AA1264" s="92">
        <v>240</v>
      </c>
      <c r="AB1264" s="271">
        <v>6</v>
      </c>
      <c r="AC1264" s="271">
        <v>5</v>
      </c>
      <c r="AD1264" s="271">
        <f t="shared" ref="AD1264" si="1990">+AC1264*AB1264</f>
        <v>30</v>
      </c>
      <c r="AE1264" s="278">
        <f t="shared" ref="AE1264" si="1991">AF1264/Z1264</f>
        <v>20.356650000000002</v>
      </c>
      <c r="AF1264" s="268">
        <v>81.426600000000008</v>
      </c>
      <c r="AG1264" s="278">
        <f t="shared" si="1975"/>
        <v>339.27750000000003</v>
      </c>
      <c r="AH1264" s="404">
        <v>90</v>
      </c>
      <c r="AI1264" s="404">
        <f t="shared" si="1976"/>
        <v>3</v>
      </c>
      <c r="AJ1264" s="727">
        <v>0.73552000000000006</v>
      </c>
      <c r="AK1264" s="88">
        <f t="shared" si="1977"/>
        <v>5.3839267919999987</v>
      </c>
      <c r="AL1264" s="88">
        <f t="shared" si="1978"/>
        <v>21.535707167999995</v>
      </c>
      <c r="AM1264" s="88">
        <f t="shared" si="1979"/>
        <v>89.732113199999972</v>
      </c>
      <c r="AN1264" t="s">
        <v>2826</v>
      </c>
      <c r="AO1264" s="88" t="s">
        <v>2753</v>
      </c>
    </row>
    <row r="1265" spans="1:41" ht="19.5" customHeight="1" thickBot="1">
      <c r="A1265" s="759" t="s">
        <v>1981</v>
      </c>
      <c r="B1265" t="str">
        <f t="shared" si="1972"/>
        <v>786820*1</v>
      </c>
      <c r="D1265" s="301" t="s">
        <v>1985</v>
      </c>
      <c r="E1265" s="302"/>
      <c r="F1265" s="452"/>
      <c r="G1265" s="229">
        <v>60</v>
      </c>
      <c r="H1265" s="304"/>
      <c r="I1265" s="406"/>
      <c r="J1265" s="406"/>
      <c r="K1265" s="38" t="s">
        <v>2605</v>
      </c>
      <c r="L1265" s="16" t="s">
        <v>2623</v>
      </c>
      <c r="M1265" s="16"/>
      <c r="N1265" s="16"/>
      <c r="O1265" s="96" t="s">
        <v>2071</v>
      </c>
      <c r="P1265">
        <v>10</v>
      </c>
      <c r="Q1265">
        <v>20</v>
      </c>
      <c r="R1265" t="str">
        <f>CONCATENATE(Tableau1[[#This Row],[LONGUEUR UNITE]],"X",Tableau1[[#This Row],[LARGEUR UNITE]])</f>
        <v>10X20</v>
      </c>
      <c r="S1265" s="16"/>
      <c r="T1265" s="16"/>
      <c r="U1265" s="16" t="s">
        <v>1264</v>
      </c>
      <c r="V1265" s="16" t="s">
        <v>2348</v>
      </c>
      <c r="W1265" s="45"/>
      <c r="X1265" s="45"/>
      <c r="Y1265" t="s">
        <v>2349</v>
      </c>
      <c r="Z1265" s="176">
        <v>4</v>
      </c>
      <c r="AA1265" s="162">
        <v>240</v>
      </c>
      <c r="AB1265" s="271">
        <v>5</v>
      </c>
      <c r="AC1265" s="271">
        <v>6</v>
      </c>
      <c r="AD1265" s="271">
        <v>30</v>
      </c>
      <c r="AE1265" s="278">
        <f t="shared" si="1974"/>
        <v>16.964100000000002</v>
      </c>
      <c r="AF1265" s="268">
        <v>67.856400000000008</v>
      </c>
      <c r="AG1265" s="278">
        <f t="shared" si="1975"/>
        <v>282.73500000000001</v>
      </c>
      <c r="AH1265" s="404">
        <v>1</v>
      </c>
      <c r="AI1265" s="404">
        <f t="shared" si="1976"/>
        <v>3.3333333333333333E-2</v>
      </c>
      <c r="AJ1265" s="727">
        <v>0.70064499999999996</v>
      </c>
      <c r="AK1265" s="88">
        <f t="shared" si="1977"/>
        <v>5.078288155500001</v>
      </c>
      <c r="AL1265" s="88">
        <f t="shared" si="1978"/>
        <v>20.313152622000004</v>
      </c>
      <c r="AM1265" s="88">
        <f t="shared" si="1979"/>
        <v>84.638135925000014</v>
      </c>
      <c r="AN1265" t="s">
        <v>2826</v>
      </c>
      <c r="AO1265" s="88" t="s">
        <v>2753</v>
      </c>
    </row>
    <row r="1266" spans="1:41" ht="19.5" customHeight="1" thickBot="1">
      <c r="A1266" s="759" t="s">
        <v>1981</v>
      </c>
      <c r="B1266" t="str">
        <f t="shared" ref="B1266" si="1992">+CONCATENATE(A1266,"*",AH1266)</f>
        <v>786820*30</v>
      </c>
      <c r="D1266" s="301" t="s">
        <v>1985</v>
      </c>
      <c r="E1266" s="302"/>
      <c r="F1266" s="452"/>
      <c r="G1266" s="229">
        <v>60</v>
      </c>
      <c r="H1266" s="304"/>
      <c r="I1266" s="406"/>
      <c r="J1266" s="406"/>
      <c r="K1266" s="38" t="s">
        <v>2605</v>
      </c>
      <c r="L1266" s="16" t="s">
        <v>2623</v>
      </c>
      <c r="M1266" s="16"/>
      <c r="N1266" s="16"/>
      <c r="O1266" s="96" t="s">
        <v>2071</v>
      </c>
      <c r="P1266">
        <v>10</v>
      </c>
      <c r="Q1266">
        <v>20</v>
      </c>
      <c r="R1266" t="str">
        <f>CONCATENATE(Tableau1[[#This Row],[LONGUEUR UNITE]],"X",Tableau1[[#This Row],[LARGEUR UNITE]])</f>
        <v>10X20</v>
      </c>
      <c r="S1266" s="16"/>
      <c r="T1266" s="16"/>
      <c r="U1266" s="16" t="s">
        <v>1264</v>
      </c>
      <c r="V1266" s="16" t="s">
        <v>2348</v>
      </c>
      <c r="W1266" s="45"/>
      <c r="X1266" s="45"/>
      <c r="Y1266" t="s">
        <v>2349</v>
      </c>
      <c r="Z1266" s="176">
        <v>4</v>
      </c>
      <c r="AA1266" s="162">
        <v>240</v>
      </c>
      <c r="AB1266" s="271">
        <v>5</v>
      </c>
      <c r="AC1266" s="271">
        <v>6</v>
      </c>
      <c r="AD1266" s="271">
        <v>30</v>
      </c>
      <c r="AE1266" s="278">
        <f t="shared" ref="AE1266" si="1993">AF1266/Z1266</f>
        <v>16.964100000000002</v>
      </c>
      <c r="AF1266" s="268">
        <v>67.856400000000008</v>
      </c>
      <c r="AG1266" s="278">
        <f t="shared" si="1975"/>
        <v>282.73500000000001</v>
      </c>
      <c r="AH1266" s="404">
        <v>30</v>
      </c>
      <c r="AI1266" s="404">
        <f t="shared" si="1976"/>
        <v>1</v>
      </c>
      <c r="AJ1266" s="727">
        <v>0.71561300000000005</v>
      </c>
      <c r="AK1266" s="88">
        <f t="shared" si="1977"/>
        <v>4.8243695067000001</v>
      </c>
      <c r="AL1266" s="88">
        <f t="shared" si="1978"/>
        <v>19.2974780268</v>
      </c>
      <c r="AM1266" s="88">
        <f t="shared" si="1979"/>
        <v>80.406158445000003</v>
      </c>
      <c r="AN1266" t="s">
        <v>2826</v>
      </c>
      <c r="AO1266" s="88" t="s">
        <v>2753</v>
      </c>
    </row>
    <row r="1267" spans="1:41" ht="19.5" customHeight="1" thickBot="1">
      <c r="A1267" s="759" t="s">
        <v>1981</v>
      </c>
      <c r="B1267" t="str">
        <f t="shared" ref="B1267" si="1994">+CONCATENATE(A1267,"*",AH1267)</f>
        <v>786820*90</v>
      </c>
      <c r="D1267" s="301" t="s">
        <v>1985</v>
      </c>
      <c r="E1267" s="302"/>
      <c r="F1267" s="452"/>
      <c r="G1267" s="229">
        <v>60</v>
      </c>
      <c r="H1267" s="304"/>
      <c r="I1267" s="406"/>
      <c r="J1267" s="406"/>
      <c r="K1267" s="38" t="s">
        <v>2605</v>
      </c>
      <c r="L1267" s="16" t="s">
        <v>2623</v>
      </c>
      <c r="M1267" s="16"/>
      <c r="N1267" s="16"/>
      <c r="O1267" s="96" t="s">
        <v>2071</v>
      </c>
      <c r="P1267">
        <v>10</v>
      </c>
      <c r="Q1267">
        <v>20</v>
      </c>
      <c r="R1267" t="str">
        <f>CONCATENATE(Tableau1[[#This Row],[LONGUEUR UNITE]],"X",Tableau1[[#This Row],[LARGEUR UNITE]])</f>
        <v>10X20</v>
      </c>
      <c r="S1267" s="16"/>
      <c r="T1267" s="16"/>
      <c r="U1267" s="16" t="s">
        <v>1264</v>
      </c>
      <c r="V1267" s="16" t="s">
        <v>2348</v>
      </c>
      <c r="W1267" s="45"/>
      <c r="X1267" s="45"/>
      <c r="Y1267" t="s">
        <v>2349</v>
      </c>
      <c r="Z1267" s="176">
        <v>4</v>
      </c>
      <c r="AA1267" s="162">
        <v>240</v>
      </c>
      <c r="AB1267" s="271">
        <v>5</v>
      </c>
      <c r="AC1267" s="271">
        <v>6</v>
      </c>
      <c r="AD1267" s="271">
        <v>30</v>
      </c>
      <c r="AE1267" s="278">
        <f t="shared" ref="AE1267" si="1995">AF1267/Z1267</f>
        <v>16.964100000000002</v>
      </c>
      <c r="AF1267" s="268">
        <v>67.856400000000008</v>
      </c>
      <c r="AG1267" s="278">
        <f t="shared" si="1975"/>
        <v>282.73500000000001</v>
      </c>
      <c r="AH1267" s="404">
        <v>90</v>
      </c>
      <c r="AI1267" s="404">
        <f t="shared" si="1976"/>
        <v>3</v>
      </c>
      <c r="AJ1267" s="727">
        <v>0.73552000000000006</v>
      </c>
      <c r="AK1267" s="88">
        <f t="shared" si="1977"/>
        <v>4.486665168</v>
      </c>
      <c r="AL1267" s="88">
        <f t="shared" si="1978"/>
        <v>17.946660672</v>
      </c>
      <c r="AM1267" s="88">
        <f t="shared" si="1979"/>
        <v>74.777752800000002</v>
      </c>
      <c r="AN1267" t="s">
        <v>2826</v>
      </c>
      <c r="AO1267" s="88" t="s">
        <v>2753</v>
      </c>
    </row>
    <row r="1268" spans="1:41" ht="19.5" customHeight="1" thickBot="1">
      <c r="A1268" s="759" t="s">
        <v>1982</v>
      </c>
      <c r="B1268" t="str">
        <f t="shared" si="1972"/>
        <v>786821*1</v>
      </c>
      <c r="D1268" s="301" t="s">
        <v>1986</v>
      </c>
      <c r="E1268" s="302"/>
      <c r="F1268" s="452"/>
      <c r="G1268" s="229">
        <v>60</v>
      </c>
      <c r="H1268" s="304"/>
      <c r="I1268" s="406"/>
      <c r="J1268" s="406"/>
      <c r="K1268" s="38" t="s">
        <v>2605</v>
      </c>
      <c r="L1268" s="16" t="s">
        <v>2623</v>
      </c>
      <c r="M1268" s="16"/>
      <c r="N1268" s="16"/>
      <c r="O1268" s="96" t="s">
        <v>2071</v>
      </c>
      <c r="P1268">
        <v>10</v>
      </c>
      <c r="Q1268">
        <v>20</v>
      </c>
      <c r="R1268" t="str">
        <f>CONCATENATE(Tableau1[[#This Row],[LONGUEUR UNITE]],"X",Tableau1[[#This Row],[LARGEUR UNITE]])</f>
        <v>10X20</v>
      </c>
      <c r="S1268" s="16"/>
      <c r="T1268" s="16"/>
      <c r="U1268" s="16" t="s">
        <v>1264</v>
      </c>
      <c r="V1268" s="16" t="s">
        <v>2078</v>
      </c>
      <c r="W1268" s="45"/>
      <c r="X1268" s="45"/>
      <c r="Y1268" t="s">
        <v>2350</v>
      </c>
      <c r="Z1268" s="176">
        <v>4</v>
      </c>
      <c r="AA1268" s="162">
        <v>240</v>
      </c>
      <c r="AB1268" s="271">
        <v>5</v>
      </c>
      <c r="AC1268" s="271">
        <v>6</v>
      </c>
      <c r="AD1268" s="271">
        <v>30</v>
      </c>
      <c r="AE1268" s="278">
        <f t="shared" si="1974"/>
        <v>16.964100000000002</v>
      </c>
      <c r="AF1268" s="268">
        <v>67.856400000000008</v>
      </c>
      <c r="AG1268" s="278">
        <f t="shared" si="1975"/>
        <v>282.73500000000001</v>
      </c>
      <c r="AH1268" s="404">
        <v>1</v>
      </c>
      <c r="AI1268" s="404">
        <f t="shared" si="1976"/>
        <v>3.3333333333333333E-2</v>
      </c>
      <c r="AJ1268" s="727">
        <v>0.70064499999999996</v>
      </c>
      <c r="AK1268" s="88">
        <f t="shared" si="1977"/>
        <v>5.078288155500001</v>
      </c>
      <c r="AL1268" s="88">
        <f t="shared" si="1978"/>
        <v>20.313152622000004</v>
      </c>
      <c r="AM1268" s="88">
        <f t="shared" si="1979"/>
        <v>84.638135925000014</v>
      </c>
      <c r="AN1268" t="s">
        <v>2826</v>
      </c>
      <c r="AO1268" s="88" t="s">
        <v>2753</v>
      </c>
    </row>
    <row r="1269" spans="1:41" ht="19.5" customHeight="1" thickBot="1">
      <c r="A1269" s="759" t="s">
        <v>1982</v>
      </c>
      <c r="B1269" t="str">
        <f t="shared" ref="B1269" si="1996">+CONCATENATE(A1269,"*",AH1269)</f>
        <v>786821*30</v>
      </c>
      <c r="D1269" s="301" t="s">
        <v>1986</v>
      </c>
      <c r="E1269" s="302"/>
      <c r="F1269" s="452"/>
      <c r="G1269" s="229">
        <v>60</v>
      </c>
      <c r="H1269" s="304"/>
      <c r="I1269" s="406"/>
      <c r="J1269" s="406"/>
      <c r="K1269" s="38" t="s">
        <v>2605</v>
      </c>
      <c r="L1269" s="16" t="s">
        <v>2623</v>
      </c>
      <c r="M1269" s="16"/>
      <c r="N1269" s="16"/>
      <c r="O1269" s="96" t="s">
        <v>2071</v>
      </c>
      <c r="P1269">
        <v>10</v>
      </c>
      <c r="Q1269">
        <v>20</v>
      </c>
      <c r="R1269" t="str">
        <f>CONCATENATE(Tableau1[[#This Row],[LONGUEUR UNITE]],"X",Tableau1[[#This Row],[LARGEUR UNITE]])</f>
        <v>10X20</v>
      </c>
      <c r="S1269" s="16"/>
      <c r="T1269" s="16"/>
      <c r="U1269" s="16" t="s">
        <v>1264</v>
      </c>
      <c r="V1269" s="16" t="s">
        <v>2078</v>
      </c>
      <c r="W1269" s="45"/>
      <c r="X1269" s="45"/>
      <c r="Y1269" t="s">
        <v>2350</v>
      </c>
      <c r="Z1269" s="176">
        <v>4</v>
      </c>
      <c r="AA1269" s="162">
        <v>240</v>
      </c>
      <c r="AB1269" s="271">
        <v>5</v>
      </c>
      <c r="AC1269" s="271">
        <v>6</v>
      </c>
      <c r="AD1269" s="271">
        <v>30</v>
      </c>
      <c r="AE1269" s="278">
        <f t="shared" ref="AE1269" si="1997">AF1269/Z1269</f>
        <v>16.964100000000002</v>
      </c>
      <c r="AF1269" s="268">
        <v>67.856400000000008</v>
      </c>
      <c r="AG1269" s="278">
        <f t="shared" si="1975"/>
        <v>282.73500000000001</v>
      </c>
      <c r="AH1269" s="404">
        <v>30</v>
      </c>
      <c r="AI1269" s="404">
        <f t="shared" si="1976"/>
        <v>1</v>
      </c>
      <c r="AJ1269" s="727">
        <v>0.71561300000000005</v>
      </c>
      <c r="AK1269" s="88">
        <f t="shared" si="1977"/>
        <v>4.8243695067000001</v>
      </c>
      <c r="AL1269" s="88">
        <f t="shared" si="1978"/>
        <v>19.2974780268</v>
      </c>
      <c r="AM1269" s="88">
        <f t="shared" si="1979"/>
        <v>80.406158445000003</v>
      </c>
      <c r="AN1269" t="s">
        <v>2826</v>
      </c>
      <c r="AO1269" s="88" t="s">
        <v>2753</v>
      </c>
    </row>
    <row r="1270" spans="1:41" ht="19.5" customHeight="1" thickBot="1">
      <c r="A1270" s="759" t="s">
        <v>1982</v>
      </c>
      <c r="B1270" t="str">
        <f t="shared" ref="B1270" si="1998">+CONCATENATE(A1270,"*",AH1270)</f>
        <v>786821*90</v>
      </c>
      <c r="D1270" s="301" t="s">
        <v>1986</v>
      </c>
      <c r="E1270" s="302"/>
      <c r="F1270" s="452"/>
      <c r="G1270" s="229">
        <v>60</v>
      </c>
      <c r="H1270" s="304"/>
      <c r="I1270" s="406"/>
      <c r="J1270" s="406"/>
      <c r="K1270" s="38" t="s">
        <v>2605</v>
      </c>
      <c r="L1270" s="16" t="s">
        <v>2623</v>
      </c>
      <c r="M1270" s="16"/>
      <c r="N1270" s="16"/>
      <c r="O1270" s="96" t="s">
        <v>2071</v>
      </c>
      <c r="P1270">
        <v>10</v>
      </c>
      <c r="Q1270">
        <v>20</v>
      </c>
      <c r="R1270" t="str">
        <f>CONCATENATE(Tableau1[[#This Row],[LONGUEUR UNITE]],"X",Tableau1[[#This Row],[LARGEUR UNITE]])</f>
        <v>10X20</v>
      </c>
      <c r="S1270" s="16"/>
      <c r="T1270" s="16"/>
      <c r="U1270" s="16" t="s">
        <v>1264</v>
      </c>
      <c r="V1270" s="16" t="s">
        <v>2078</v>
      </c>
      <c r="W1270" s="45"/>
      <c r="X1270" s="45"/>
      <c r="Y1270" t="s">
        <v>2350</v>
      </c>
      <c r="Z1270" s="176">
        <v>4</v>
      </c>
      <c r="AA1270" s="162">
        <v>240</v>
      </c>
      <c r="AB1270" s="271">
        <v>5</v>
      </c>
      <c r="AC1270" s="271">
        <v>6</v>
      </c>
      <c r="AD1270" s="271">
        <v>30</v>
      </c>
      <c r="AE1270" s="278">
        <f t="shared" ref="AE1270" si="1999">AF1270/Z1270</f>
        <v>16.964100000000002</v>
      </c>
      <c r="AF1270" s="268">
        <v>67.856400000000008</v>
      </c>
      <c r="AG1270" s="278">
        <f t="shared" si="1975"/>
        <v>282.73500000000001</v>
      </c>
      <c r="AH1270" s="404">
        <v>90</v>
      </c>
      <c r="AI1270" s="404">
        <f t="shared" si="1976"/>
        <v>3</v>
      </c>
      <c r="AJ1270" s="727">
        <v>0.73552000000000006</v>
      </c>
      <c r="AK1270" s="88">
        <f t="shared" si="1977"/>
        <v>4.486665168</v>
      </c>
      <c r="AL1270" s="88">
        <f t="shared" si="1978"/>
        <v>17.946660672</v>
      </c>
      <c r="AM1270" s="88">
        <f t="shared" si="1979"/>
        <v>74.777752800000002</v>
      </c>
      <c r="AN1270" t="s">
        <v>2826</v>
      </c>
      <c r="AO1270" s="88" t="s">
        <v>2753</v>
      </c>
    </row>
    <row r="1271" spans="1:41" ht="19.5" customHeight="1" thickBot="1">
      <c r="A1271" s="759" t="s">
        <v>1983</v>
      </c>
      <c r="B1271" t="str">
        <f t="shared" si="1972"/>
        <v>786822*1</v>
      </c>
      <c r="D1271" s="301" t="s">
        <v>1987</v>
      </c>
      <c r="E1271" s="302"/>
      <c r="F1271" s="452"/>
      <c r="G1271" s="229">
        <v>60</v>
      </c>
      <c r="H1271" s="304"/>
      <c r="I1271" s="406"/>
      <c r="J1271" s="406"/>
      <c r="K1271" s="38" t="s">
        <v>2605</v>
      </c>
      <c r="L1271" s="16" t="s">
        <v>2623</v>
      </c>
      <c r="M1271" s="16"/>
      <c r="N1271" s="16"/>
      <c r="O1271" s="96" t="s">
        <v>541</v>
      </c>
      <c r="P1271">
        <v>10</v>
      </c>
      <c r="Q1271">
        <v>20</v>
      </c>
      <c r="R1271" t="str">
        <f>CONCATENATE(Tableau1[[#This Row],[LONGUEUR UNITE]],"X",Tableau1[[#This Row],[LARGEUR UNITE]])</f>
        <v>10X20</v>
      </c>
      <c r="S1271" s="16"/>
      <c r="T1271" s="16"/>
      <c r="U1271" s="16" t="s">
        <v>1264</v>
      </c>
      <c r="V1271" s="16" t="s">
        <v>2351</v>
      </c>
      <c r="W1271" s="45"/>
      <c r="X1271" s="45"/>
      <c r="Y1271" t="s">
        <v>2352</v>
      </c>
      <c r="Z1271" s="176">
        <v>4</v>
      </c>
      <c r="AA1271" s="162">
        <v>240</v>
      </c>
      <c r="AB1271" s="271">
        <v>5</v>
      </c>
      <c r="AC1271" s="271">
        <v>6</v>
      </c>
      <c r="AD1271" s="271">
        <v>30</v>
      </c>
      <c r="AE1271" s="278">
        <f t="shared" si="1974"/>
        <v>16.964100000000002</v>
      </c>
      <c r="AF1271" s="268">
        <v>67.856400000000008</v>
      </c>
      <c r="AG1271" s="278">
        <f t="shared" si="1975"/>
        <v>282.73500000000001</v>
      </c>
      <c r="AH1271" s="404">
        <v>1</v>
      </c>
      <c r="AI1271" s="404">
        <f t="shared" si="1976"/>
        <v>3.3333333333333333E-2</v>
      </c>
      <c r="AJ1271" s="727">
        <v>0.70064499999999996</v>
      </c>
      <c r="AK1271" s="88">
        <f t="shared" si="1977"/>
        <v>5.078288155500001</v>
      </c>
      <c r="AL1271" s="88">
        <f t="shared" si="1978"/>
        <v>20.313152622000004</v>
      </c>
      <c r="AM1271" s="88">
        <f t="shared" si="1979"/>
        <v>84.638135925000014</v>
      </c>
      <c r="AN1271" t="s">
        <v>2826</v>
      </c>
      <c r="AO1271" s="88" t="s">
        <v>2753</v>
      </c>
    </row>
    <row r="1272" spans="1:41" ht="19.5" customHeight="1" thickBot="1">
      <c r="A1272" s="759" t="s">
        <v>1983</v>
      </c>
      <c r="B1272" t="str">
        <f t="shared" ref="B1272" si="2000">+CONCATENATE(A1272,"*",AH1272)</f>
        <v>786822*30</v>
      </c>
      <c r="D1272" s="301" t="s">
        <v>1987</v>
      </c>
      <c r="E1272" s="302"/>
      <c r="F1272" s="452"/>
      <c r="G1272" s="229">
        <v>60</v>
      </c>
      <c r="H1272" s="304"/>
      <c r="I1272" s="406"/>
      <c r="J1272" s="406"/>
      <c r="K1272" s="38" t="s">
        <v>2605</v>
      </c>
      <c r="L1272" s="16" t="s">
        <v>2623</v>
      </c>
      <c r="M1272" s="16"/>
      <c r="N1272" s="16"/>
      <c r="O1272" s="96" t="s">
        <v>541</v>
      </c>
      <c r="P1272">
        <v>10</v>
      </c>
      <c r="Q1272">
        <v>20</v>
      </c>
      <c r="R1272" t="str">
        <f>CONCATENATE(Tableau1[[#This Row],[LONGUEUR UNITE]],"X",Tableau1[[#This Row],[LARGEUR UNITE]])</f>
        <v>10X20</v>
      </c>
      <c r="S1272" s="16"/>
      <c r="T1272" s="16"/>
      <c r="U1272" s="16" t="s">
        <v>1264</v>
      </c>
      <c r="V1272" s="16" t="s">
        <v>2351</v>
      </c>
      <c r="W1272" s="45"/>
      <c r="X1272" s="45"/>
      <c r="Y1272" t="s">
        <v>2352</v>
      </c>
      <c r="Z1272" s="176">
        <v>4</v>
      </c>
      <c r="AA1272" s="162">
        <v>240</v>
      </c>
      <c r="AB1272" s="271">
        <v>5</v>
      </c>
      <c r="AC1272" s="271">
        <v>6</v>
      </c>
      <c r="AD1272" s="271">
        <v>30</v>
      </c>
      <c r="AE1272" s="278">
        <f t="shared" ref="AE1272" si="2001">AF1272/Z1272</f>
        <v>16.964100000000002</v>
      </c>
      <c r="AF1272" s="268">
        <v>67.856400000000008</v>
      </c>
      <c r="AG1272" s="278">
        <f t="shared" si="1975"/>
        <v>282.73500000000001</v>
      </c>
      <c r="AH1272" s="404">
        <v>30</v>
      </c>
      <c r="AI1272" s="404">
        <f t="shared" si="1976"/>
        <v>1</v>
      </c>
      <c r="AJ1272" s="727">
        <v>0.71561300000000005</v>
      </c>
      <c r="AK1272" s="88">
        <f t="shared" si="1977"/>
        <v>4.8243695067000001</v>
      </c>
      <c r="AL1272" s="88">
        <f t="shared" si="1978"/>
        <v>19.2974780268</v>
      </c>
      <c r="AM1272" s="88">
        <f t="shared" si="1979"/>
        <v>80.406158445000003</v>
      </c>
      <c r="AN1272" t="s">
        <v>2826</v>
      </c>
      <c r="AO1272" s="88" t="s">
        <v>2753</v>
      </c>
    </row>
    <row r="1273" spans="1:41" ht="19.5" customHeight="1" thickBot="1">
      <c r="A1273" s="759" t="s">
        <v>1983</v>
      </c>
      <c r="B1273" t="str">
        <f t="shared" ref="B1273" si="2002">+CONCATENATE(A1273,"*",AH1273)</f>
        <v>786822*90</v>
      </c>
      <c r="D1273" s="301" t="s">
        <v>1987</v>
      </c>
      <c r="E1273" s="302"/>
      <c r="F1273" s="452"/>
      <c r="G1273" s="229">
        <v>60</v>
      </c>
      <c r="H1273" s="304"/>
      <c r="I1273" s="406"/>
      <c r="J1273" s="406"/>
      <c r="K1273" s="38" t="s">
        <v>2605</v>
      </c>
      <c r="L1273" s="16" t="s">
        <v>2623</v>
      </c>
      <c r="M1273" s="16"/>
      <c r="N1273" s="16"/>
      <c r="O1273" s="96" t="s">
        <v>541</v>
      </c>
      <c r="P1273">
        <v>10</v>
      </c>
      <c r="Q1273">
        <v>20</v>
      </c>
      <c r="R1273" t="str">
        <f>CONCATENATE(Tableau1[[#This Row],[LONGUEUR UNITE]],"X",Tableau1[[#This Row],[LARGEUR UNITE]])</f>
        <v>10X20</v>
      </c>
      <c r="S1273" s="16"/>
      <c r="T1273" s="16"/>
      <c r="U1273" s="16" t="s">
        <v>1264</v>
      </c>
      <c r="V1273" s="16" t="s">
        <v>2351</v>
      </c>
      <c r="W1273" s="45"/>
      <c r="X1273" s="45"/>
      <c r="Y1273" t="s">
        <v>2352</v>
      </c>
      <c r="Z1273" s="176">
        <v>4</v>
      </c>
      <c r="AA1273" s="162">
        <v>240</v>
      </c>
      <c r="AB1273" s="271">
        <v>5</v>
      </c>
      <c r="AC1273" s="271">
        <v>6</v>
      </c>
      <c r="AD1273" s="271">
        <v>30</v>
      </c>
      <c r="AE1273" s="278">
        <f t="shared" ref="AE1273" si="2003">AF1273/Z1273</f>
        <v>16.964100000000002</v>
      </c>
      <c r="AF1273" s="268">
        <v>67.856400000000008</v>
      </c>
      <c r="AG1273" s="278">
        <f t="shared" si="1975"/>
        <v>282.73500000000001</v>
      </c>
      <c r="AH1273" s="404">
        <v>90</v>
      </c>
      <c r="AI1273" s="404">
        <f t="shared" si="1976"/>
        <v>3</v>
      </c>
      <c r="AJ1273" s="727">
        <v>0.73552000000000006</v>
      </c>
      <c r="AK1273" s="88">
        <f t="shared" si="1977"/>
        <v>4.486665168</v>
      </c>
      <c r="AL1273" s="88">
        <f t="shared" si="1978"/>
        <v>17.946660672</v>
      </c>
      <c r="AM1273" s="88">
        <f t="shared" si="1979"/>
        <v>74.777752800000002</v>
      </c>
      <c r="AN1273" t="s">
        <v>2826</v>
      </c>
      <c r="AO1273" s="88" t="s">
        <v>2753</v>
      </c>
    </row>
    <row r="1274" spans="1:41" ht="19.5" customHeight="1" thickBot="1">
      <c r="A1274" s="759" t="s">
        <v>1984</v>
      </c>
      <c r="B1274" t="str">
        <f t="shared" si="1972"/>
        <v>786823*1</v>
      </c>
      <c r="D1274" s="301" t="s">
        <v>2014</v>
      </c>
      <c r="E1274" s="302"/>
      <c r="F1274" s="452"/>
      <c r="G1274" s="229">
        <v>60</v>
      </c>
      <c r="H1274" s="304"/>
      <c r="I1274" s="406"/>
      <c r="J1274" s="406"/>
      <c r="K1274" s="38" t="s">
        <v>2605</v>
      </c>
      <c r="L1274" s="16" t="s">
        <v>2623</v>
      </c>
      <c r="M1274" s="16"/>
      <c r="N1274" s="16"/>
      <c r="O1274" s="96" t="s">
        <v>541</v>
      </c>
      <c r="P1274">
        <v>10</v>
      </c>
      <c r="Q1274">
        <v>20</v>
      </c>
      <c r="R1274" t="str">
        <f>CONCATENATE(Tableau1[[#This Row],[LONGUEUR UNITE]],"X",Tableau1[[#This Row],[LARGEUR UNITE]])</f>
        <v>10X20</v>
      </c>
      <c r="S1274" s="16"/>
      <c r="T1274" s="16"/>
      <c r="U1274" s="16" t="s">
        <v>1264</v>
      </c>
      <c r="V1274" s="16" t="s">
        <v>2353</v>
      </c>
      <c r="W1274" s="45"/>
      <c r="X1274" s="45"/>
      <c r="Y1274" t="s">
        <v>2354</v>
      </c>
      <c r="Z1274" s="176">
        <v>4</v>
      </c>
      <c r="AA1274" s="162">
        <v>240</v>
      </c>
      <c r="AB1274" s="271">
        <v>5</v>
      </c>
      <c r="AC1274" s="271">
        <v>6</v>
      </c>
      <c r="AD1274" s="271">
        <v>30</v>
      </c>
      <c r="AE1274" s="278">
        <f t="shared" si="1974"/>
        <v>16.964100000000002</v>
      </c>
      <c r="AF1274" s="268">
        <v>67.856400000000008</v>
      </c>
      <c r="AG1274" s="278">
        <f t="shared" si="1975"/>
        <v>282.73500000000001</v>
      </c>
      <c r="AH1274" s="404">
        <v>1</v>
      </c>
      <c r="AI1274" s="404">
        <f t="shared" si="1976"/>
        <v>3.3333333333333333E-2</v>
      </c>
      <c r="AJ1274" s="727">
        <v>0.70064499999999996</v>
      </c>
      <c r="AK1274" s="88">
        <f t="shared" si="1977"/>
        <v>5.078288155500001</v>
      </c>
      <c r="AL1274" s="88">
        <f t="shared" si="1978"/>
        <v>20.313152622000004</v>
      </c>
      <c r="AM1274" s="88">
        <f t="shared" si="1979"/>
        <v>84.638135925000014</v>
      </c>
      <c r="AN1274" t="s">
        <v>2826</v>
      </c>
      <c r="AO1274" s="88" t="s">
        <v>2753</v>
      </c>
    </row>
    <row r="1275" spans="1:41" ht="19.5" customHeight="1" thickBot="1">
      <c r="A1275" s="759" t="s">
        <v>1984</v>
      </c>
      <c r="B1275" t="str">
        <f t="shared" ref="B1275" si="2004">+CONCATENATE(A1275,"*",AH1275)</f>
        <v>786823*30</v>
      </c>
      <c r="D1275" s="301" t="s">
        <v>2014</v>
      </c>
      <c r="E1275" s="302"/>
      <c r="F1275" s="452"/>
      <c r="G1275" s="229">
        <v>60</v>
      </c>
      <c r="H1275" s="304"/>
      <c r="I1275" s="406"/>
      <c r="J1275" s="406"/>
      <c r="K1275" s="38" t="s">
        <v>2605</v>
      </c>
      <c r="L1275" s="16" t="s">
        <v>2623</v>
      </c>
      <c r="M1275" s="16"/>
      <c r="N1275" s="16"/>
      <c r="O1275" s="96" t="s">
        <v>541</v>
      </c>
      <c r="P1275">
        <v>10</v>
      </c>
      <c r="Q1275">
        <v>20</v>
      </c>
      <c r="R1275" t="str">
        <f>CONCATENATE(Tableau1[[#This Row],[LONGUEUR UNITE]],"X",Tableau1[[#This Row],[LARGEUR UNITE]])</f>
        <v>10X20</v>
      </c>
      <c r="S1275" s="16"/>
      <c r="T1275" s="16"/>
      <c r="U1275" s="16" t="s">
        <v>1264</v>
      </c>
      <c r="V1275" s="16" t="s">
        <v>2353</v>
      </c>
      <c r="W1275" s="45"/>
      <c r="X1275" s="45"/>
      <c r="Y1275" t="s">
        <v>2354</v>
      </c>
      <c r="Z1275" s="176">
        <v>4</v>
      </c>
      <c r="AA1275" s="162">
        <v>240</v>
      </c>
      <c r="AB1275" s="271">
        <v>5</v>
      </c>
      <c r="AC1275" s="271">
        <v>6</v>
      </c>
      <c r="AD1275" s="271">
        <v>30</v>
      </c>
      <c r="AE1275" s="278">
        <f t="shared" ref="AE1275" si="2005">AF1275/Z1275</f>
        <v>16.964100000000002</v>
      </c>
      <c r="AF1275" s="268">
        <v>67.856400000000008</v>
      </c>
      <c r="AG1275" s="278">
        <f t="shared" si="1975"/>
        <v>282.73500000000001</v>
      </c>
      <c r="AH1275" s="404">
        <v>30</v>
      </c>
      <c r="AI1275" s="404">
        <f t="shared" si="1976"/>
        <v>1</v>
      </c>
      <c r="AJ1275" s="727">
        <v>0.71561300000000005</v>
      </c>
      <c r="AK1275" s="88">
        <f t="shared" si="1977"/>
        <v>4.8243695067000001</v>
      </c>
      <c r="AL1275" s="88">
        <f t="shared" si="1978"/>
        <v>19.2974780268</v>
      </c>
      <c r="AM1275" s="88">
        <f t="shared" si="1979"/>
        <v>80.406158445000003</v>
      </c>
      <c r="AN1275" t="s">
        <v>2826</v>
      </c>
      <c r="AO1275" s="88" t="s">
        <v>2753</v>
      </c>
    </row>
    <row r="1276" spans="1:41" ht="19.5" customHeight="1" thickBot="1">
      <c r="A1276" s="759" t="s">
        <v>1984</v>
      </c>
      <c r="B1276" t="str">
        <f t="shared" ref="B1276" si="2006">+CONCATENATE(A1276,"*",AH1276)</f>
        <v>786823*90</v>
      </c>
      <c r="D1276" s="301" t="s">
        <v>2014</v>
      </c>
      <c r="E1276" s="302"/>
      <c r="F1276" s="452"/>
      <c r="G1276" s="229">
        <v>60</v>
      </c>
      <c r="H1276" s="304"/>
      <c r="I1276" s="406"/>
      <c r="J1276" s="406"/>
      <c r="K1276" s="38" t="s">
        <v>2605</v>
      </c>
      <c r="L1276" s="16" t="s">
        <v>2623</v>
      </c>
      <c r="M1276" s="16"/>
      <c r="N1276" s="16"/>
      <c r="O1276" s="96" t="s">
        <v>541</v>
      </c>
      <c r="P1276">
        <v>10</v>
      </c>
      <c r="Q1276">
        <v>20</v>
      </c>
      <c r="R1276" t="str">
        <f>CONCATENATE(Tableau1[[#This Row],[LONGUEUR UNITE]],"X",Tableau1[[#This Row],[LARGEUR UNITE]])</f>
        <v>10X20</v>
      </c>
      <c r="S1276" s="16"/>
      <c r="T1276" s="16"/>
      <c r="U1276" s="16" t="s">
        <v>1264</v>
      </c>
      <c r="V1276" s="16" t="s">
        <v>2353</v>
      </c>
      <c r="W1276" s="45"/>
      <c r="X1276" s="45"/>
      <c r="Y1276" t="s">
        <v>2354</v>
      </c>
      <c r="Z1276" s="176">
        <v>4</v>
      </c>
      <c r="AA1276" s="162">
        <v>240</v>
      </c>
      <c r="AB1276" s="271">
        <v>5</v>
      </c>
      <c r="AC1276" s="271">
        <v>6</v>
      </c>
      <c r="AD1276" s="271">
        <v>30</v>
      </c>
      <c r="AE1276" s="278">
        <f t="shared" ref="AE1276" si="2007">AF1276/Z1276</f>
        <v>16.964100000000002</v>
      </c>
      <c r="AF1276" s="268">
        <v>67.856400000000008</v>
      </c>
      <c r="AG1276" s="278">
        <f t="shared" si="1975"/>
        <v>282.73500000000001</v>
      </c>
      <c r="AH1276" s="404">
        <v>90</v>
      </c>
      <c r="AI1276" s="404">
        <f t="shared" si="1976"/>
        <v>3</v>
      </c>
      <c r="AJ1276" s="727">
        <v>0.73552000000000006</v>
      </c>
      <c r="AK1276" s="88">
        <f t="shared" si="1977"/>
        <v>4.486665168</v>
      </c>
      <c r="AL1276" s="88">
        <f t="shared" si="1978"/>
        <v>17.946660672</v>
      </c>
      <c r="AM1276" s="88">
        <f t="shared" si="1979"/>
        <v>74.777752800000002</v>
      </c>
      <c r="AN1276" t="s">
        <v>2826</v>
      </c>
      <c r="AO1276" s="88" t="s">
        <v>2753</v>
      </c>
    </row>
    <row r="1277" spans="1:41" ht="30" customHeight="1" thickBot="1">
      <c r="A1277" s="759"/>
      <c r="D1277" s="301"/>
      <c r="E1277" s="302"/>
      <c r="F1277" s="452"/>
      <c r="G1277" s="229"/>
      <c r="H1277" s="304"/>
      <c r="I1277" s="406"/>
      <c r="J1277" s="406"/>
      <c r="K1277" s="569"/>
      <c r="L1277" s="562"/>
      <c r="M1277" s="562"/>
      <c r="Z1277" s="176"/>
      <c r="AA1277" s="162"/>
      <c r="AB1277" s="271"/>
      <c r="AC1277" s="271"/>
      <c r="AD1277" s="271"/>
      <c r="AE1277" s="88"/>
      <c r="AF1277"/>
      <c r="AG1277" s="88"/>
      <c r="AH1277" s="404"/>
      <c r="AI1277" s="404"/>
      <c r="AJ1277" s="727"/>
      <c r="AK1277" s="88"/>
      <c r="AL1277" s="88"/>
      <c r="AM1277" s="88"/>
      <c r="AO1277" s="88"/>
    </row>
    <row r="1278" spans="1:41" ht="31">
      <c r="A1278" s="799"/>
      <c r="D1278" s="194"/>
      <c r="E1278" s="194"/>
      <c r="F1278" s="570"/>
      <c r="G1278" s="237"/>
      <c r="H1278" s="305"/>
      <c r="I1278" s="564"/>
      <c r="J1278" s="564"/>
      <c r="K1278" s="565"/>
      <c r="L1278" s="384"/>
      <c r="M1278" s="571"/>
      <c r="N1278" s="144"/>
      <c r="O1278" s="144"/>
      <c r="P1278" s="144"/>
      <c r="Q1278" s="144"/>
      <c r="R1278" s="144"/>
      <c r="S1278" s="144"/>
      <c r="T1278" s="144"/>
      <c r="U1278" s="144"/>
      <c r="V1278" s="144"/>
      <c r="W1278" s="144"/>
      <c r="X1278" s="157"/>
      <c r="Y1278" s="438" t="s">
        <v>2355</v>
      </c>
      <c r="Z1278" s="145"/>
      <c r="AA1278" s="141"/>
      <c r="AB1278" s="271"/>
      <c r="AC1278" s="271"/>
      <c r="AD1278" s="271"/>
      <c r="AE1278" s="9"/>
      <c r="AF1278"/>
      <c r="AG1278" s="9"/>
      <c r="AH1278" s="371"/>
      <c r="AI1278" s="371"/>
      <c r="AJ1278" s="727"/>
      <c r="AK1278" s="88"/>
      <c r="AL1278" s="88"/>
      <c r="AM1278" s="88"/>
      <c r="AO1278" s="88"/>
    </row>
    <row r="1279" spans="1:41" ht="19.5" customHeight="1">
      <c r="A1279" s="740"/>
      <c r="D1279" s="42"/>
      <c r="E1279" s="42"/>
      <c r="F1279" s="498"/>
      <c r="G1279" s="226"/>
      <c r="H1279" s="313"/>
      <c r="I1279" s="430"/>
      <c r="J1279" s="430"/>
      <c r="K1279" s="38"/>
      <c r="L1279" s="63"/>
      <c r="N1279" s="16"/>
      <c r="O1279" s="16"/>
      <c r="P1279" s="16"/>
      <c r="Q1279" s="16"/>
      <c r="R1279" s="16"/>
      <c r="S1279" s="16"/>
      <c r="T1279" s="16"/>
      <c r="U1279" s="16"/>
      <c r="V1279" s="16"/>
      <c r="W1279" s="38"/>
      <c r="Y1279" s="573"/>
      <c r="Z1279" s="18"/>
      <c r="AA1279" s="92"/>
      <c r="AB1279" s="271"/>
      <c r="AC1279" s="271"/>
      <c r="AD1279" s="271"/>
      <c r="AE1279" s="278"/>
      <c r="AF1279"/>
      <c r="AG1279" s="278"/>
      <c r="AH1279" s="404"/>
      <c r="AI1279" s="404"/>
      <c r="AJ1279" s="727"/>
      <c r="AK1279" s="88"/>
      <c r="AL1279" s="88"/>
      <c r="AM1279" s="88"/>
      <c r="AO1279" s="88"/>
    </row>
    <row r="1280" spans="1:41" ht="19.5" customHeight="1">
      <c r="A1280" s="759" t="s">
        <v>1995</v>
      </c>
      <c r="B1280" t="str">
        <f t="shared" ref="B1280:B1285" si="2008">+CONCATENATE(A1280,"*",AH1280)</f>
        <v>792601*1</v>
      </c>
      <c r="D1280" s="301" t="s">
        <v>1994</v>
      </c>
      <c r="E1280" s="302"/>
      <c r="F1280" s="452"/>
      <c r="G1280" s="229">
        <v>50</v>
      </c>
      <c r="H1280" s="304"/>
      <c r="I1280" s="430" t="s">
        <v>2356</v>
      </c>
      <c r="J1280" s="406"/>
      <c r="K1280" s="38" t="s">
        <v>2605</v>
      </c>
      <c r="L1280" s="63" t="s">
        <v>2624</v>
      </c>
      <c r="M1280" s="16"/>
      <c r="O1280" t="s">
        <v>2071</v>
      </c>
      <c r="P1280">
        <v>11</v>
      </c>
      <c r="Q1280">
        <v>23</v>
      </c>
      <c r="R1280" t="str">
        <f>CONCATENATE(Tableau1[[#This Row],[LONGUEUR UNITE]],"X",Tableau1[[#This Row],[LARGEUR UNITE]])</f>
        <v>11X23</v>
      </c>
      <c r="S1280" s="16"/>
      <c r="T1280" s="16"/>
      <c r="U1280" s="16" t="s">
        <v>1264</v>
      </c>
      <c r="V1280" t="s">
        <v>2080</v>
      </c>
      <c r="W1280" s="45"/>
      <c r="X1280" s="45"/>
      <c r="Y1280" t="s">
        <v>1993</v>
      </c>
      <c r="Z1280" s="176">
        <v>4</v>
      </c>
      <c r="AA1280" s="162">
        <f t="shared" ref="AA1280:AA1285" si="2009">Z1280*G1280</f>
        <v>200</v>
      </c>
      <c r="AB1280" s="271">
        <v>10</v>
      </c>
      <c r="AC1280" s="271">
        <v>4</v>
      </c>
      <c r="AD1280" s="271">
        <v>40</v>
      </c>
      <c r="AE1280" s="575">
        <f t="shared" ref="AE1280:AE1283" si="2010">AF1280/Z1280</f>
        <v>26.227799999999998</v>
      </c>
      <c r="AF1280" s="268">
        <v>104.91119999999999</v>
      </c>
      <c r="AG1280" s="278">
        <f t="shared" ref="AG1280:AG1285" si="2011">AF1280/AA1280*1000</f>
        <v>524.55600000000004</v>
      </c>
      <c r="AH1280" s="431">
        <v>1</v>
      </c>
      <c r="AI1280" s="404">
        <f t="shared" ref="AI1280:AI1285" si="2012">AH1280/AD1280</f>
        <v>2.5000000000000001E-2</v>
      </c>
      <c r="AJ1280" s="727">
        <v>0.66122400000000003</v>
      </c>
      <c r="AK1280" s="88">
        <f t="shared" ref="AK1280:AK1285" si="2013">AL1280/Z1280</f>
        <v>8.885349172799998</v>
      </c>
      <c r="AL1280" s="88">
        <f t="shared" ref="AL1280:AL1285" si="2014">AF1280-(AF1280*AJ1280)</f>
        <v>35.541396691199992</v>
      </c>
      <c r="AM1280" s="88">
        <f t="shared" ref="AM1280:AM1285" si="2015">AL1280/AA1280*1000</f>
        <v>177.70698345599996</v>
      </c>
      <c r="AN1280" t="s">
        <v>2826</v>
      </c>
      <c r="AO1280" s="88" t="s">
        <v>2754</v>
      </c>
    </row>
    <row r="1281" spans="1:41" ht="19.5" customHeight="1">
      <c r="A1281" s="759" t="s">
        <v>1995</v>
      </c>
      <c r="B1281" t="str">
        <f t="shared" si="2008"/>
        <v>792601*40</v>
      </c>
      <c r="D1281" s="301" t="s">
        <v>1994</v>
      </c>
      <c r="E1281" s="302"/>
      <c r="F1281" s="452"/>
      <c r="G1281" s="229">
        <v>50</v>
      </c>
      <c r="H1281" s="304"/>
      <c r="I1281" s="430" t="s">
        <v>2356</v>
      </c>
      <c r="J1281" s="406"/>
      <c r="K1281" s="38" t="s">
        <v>2605</v>
      </c>
      <c r="L1281" s="63" t="s">
        <v>2624</v>
      </c>
      <c r="M1281" s="16"/>
      <c r="O1281" t="s">
        <v>2071</v>
      </c>
      <c r="P1281">
        <v>11</v>
      </c>
      <c r="Q1281">
        <v>23</v>
      </c>
      <c r="R1281" t="str">
        <f>CONCATENATE(Tableau1[[#This Row],[LONGUEUR UNITE]],"X",Tableau1[[#This Row],[LARGEUR UNITE]])</f>
        <v>11X23</v>
      </c>
      <c r="S1281" s="16"/>
      <c r="T1281" s="16"/>
      <c r="U1281" s="16" t="s">
        <v>1264</v>
      </c>
      <c r="V1281" t="s">
        <v>2080</v>
      </c>
      <c r="W1281" s="45"/>
      <c r="X1281" s="45"/>
      <c r="Y1281" t="s">
        <v>1993</v>
      </c>
      <c r="Z1281" s="176">
        <v>4</v>
      </c>
      <c r="AA1281" s="162">
        <f t="shared" si="2009"/>
        <v>200</v>
      </c>
      <c r="AB1281" s="271">
        <v>10</v>
      </c>
      <c r="AC1281" s="271">
        <v>4</v>
      </c>
      <c r="AD1281" s="271">
        <v>40</v>
      </c>
      <c r="AE1281" s="575">
        <f t="shared" ref="AE1281" si="2016">AF1281/Z1281</f>
        <v>26.227799999999998</v>
      </c>
      <c r="AF1281" s="268">
        <v>104.91119999999999</v>
      </c>
      <c r="AG1281" s="278">
        <f t="shared" si="2011"/>
        <v>524.55600000000004</v>
      </c>
      <c r="AH1281" s="431">
        <v>40</v>
      </c>
      <c r="AI1281" s="404">
        <f t="shared" si="2012"/>
        <v>1</v>
      </c>
      <c r="AJ1281" s="727">
        <v>0.70962100000000006</v>
      </c>
      <c r="AK1281" s="88">
        <f t="shared" si="2013"/>
        <v>7.6160023361999976</v>
      </c>
      <c r="AL1281" s="88">
        <f t="shared" si="2014"/>
        <v>30.46400934479999</v>
      </c>
      <c r="AM1281" s="88">
        <f t="shared" si="2015"/>
        <v>152.32004672399995</v>
      </c>
      <c r="AN1281" t="s">
        <v>2826</v>
      </c>
      <c r="AO1281" s="88" t="s">
        <v>2754</v>
      </c>
    </row>
    <row r="1282" spans="1:41" ht="19.5" customHeight="1">
      <c r="A1282" s="759" t="s">
        <v>1995</v>
      </c>
      <c r="B1282" t="str">
        <f t="shared" si="2008"/>
        <v>792601*120</v>
      </c>
      <c r="D1282" s="301" t="s">
        <v>1994</v>
      </c>
      <c r="E1282" s="302"/>
      <c r="F1282" s="452"/>
      <c r="G1282" s="229">
        <v>50</v>
      </c>
      <c r="H1282" s="304"/>
      <c r="I1282" s="430" t="s">
        <v>2356</v>
      </c>
      <c r="J1282" s="406"/>
      <c r="K1282" s="38" t="s">
        <v>2605</v>
      </c>
      <c r="L1282" s="63" t="s">
        <v>2624</v>
      </c>
      <c r="M1282" s="16"/>
      <c r="O1282" t="s">
        <v>2071</v>
      </c>
      <c r="P1282">
        <v>11</v>
      </c>
      <c r="Q1282">
        <v>23</v>
      </c>
      <c r="R1282" t="str">
        <f>CONCATENATE(Tableau1[[#This Row],[LONGUEUR UNITE]],"X",Tableau1[[#This Row],[LARGEUR UNITE]])</f>
        <v>11X23</v>
      </c>
      <c r="S1282" s="16"/>
      <c r="T1282" s="16"/>
      <c r="U1282" s="16" t="s">
        <v>1264</v>
      </c>
      <c r="V1282" t="s">
        <v>2080</v>
      </c>
      <c r="W1282" s="45"/>
      <c r="X1282" s="45"/>
      <c r="Y1282" t="s">
        <v>1993</v>
      </c>
      <c r="Z1282" s="176">
        <v>4</v>
      </c>
      <c r="AA1282" s="162">
        <f t="shared" si="2009"/>
        <v>200</v>
      </c>
      <c r="AB1282" s="271">
        <v>10</v>
      </c>
      <c r="AC1282" s="271">
        <v>4</v>
      </c>
      <c r="AD1282" s="271">
        <v>40</v>
      </c>
      <c r="AE1282" s="575">
        <f t="shared" ref="AE1282" si="2017">AF1282/Z1282</f>
        <v>26.227799999999998</v>
      </c>
      <c r="AF1282" s="268">
        <v>104.91119999999999</v>
      </c>
      <c r="AG1282" s="278">
        <f t="shared" si="2011"/>
        <v>524.55600000000004</v>
      </c>
      <c r="AH1282" s="431">
        <v>120</v>
      </c>
      <c r="AI1282" s="404">
        <f t="shared" si="2012"/>
        <v>3</v>
      </c>
      <c r="AJ1282" s="727">
        <v>0.71841999999999995</v>
      </c>
      <c r="AK1282" s="88">
        <f t="shared" si="2013"/>
        <v>7.3852239240000017</v>
      </c>
      <c r="AL1282" s="88">
        <f t="shared" si="2014"/>
        <v>29.540895696000007</v>
      </c>
      <c r="AM1282" s="88">
        <f t="shared" si="2015"/>
        <v>147.70447848000003</v>
      </c>
      <c r="AN1282" t="s">
        <v>2826</v>
      </c>
      <c r="AO1282" s="88" t="s">
        <v>2754</v>
      </c>
    </row>
    <row r="1283" spans="1:41" ht="19.5" customHeight="1">
      <c r="A1283" s="759" t="s">
        <v>1996</v>
      </c>
      <c r="B1283" t="str">
        <f t="shared" si="2008"/>
        <v>792602*1</v>
      </c>
      <c r="D1283" s="301" t="s">
        <v>2013</v>
      </c>
      <c r="E1283" s="302"/>
      <c r="F1283" s="452"/>
      <c r="G1283" s="229">
        <v>50</v>
      </c>
      <c r="H1283" s="304"/>
      <c r="I1283" s="406"/>
      <c r="J1283" s="406"/>
      <c r="K1283" s="38" t="s">
        <v>2605</v>
      </c>
      <c r="L1283" s="63" t="s">
        <v>2624</v>
      </c>
      <c r="M1283" s="16"/>
      <c r="O1283" t="s">
        <v>541</v>
      </c>
      <c r="P1283">
        <v>11</v>
      </c>
      <c r="Q1283">
        <v>23</v>
      </c>
      <c r="R1283" t="str">
        <f>CONCATENATE(Tableau1[[#This Row],[LONGUEUR UNITE]],"X",Tableau1[[#This Row],[LARGEUR UNITE]])</f>
        <v>11X23</v>
      </c>
      <c r="S1283" s="16"/>
      <c r="T1283" s="16"/>
      <c r="U1283" s="16" t="s">
        <v>1264</v>
      </c>
      <c r="V1283" t="s">
        <v>2357</v>
      </c>
      <c r="W1283" s="45"/>
      <c r="X1283" s="45"/>
      <c r="Y1283" t="s">
        <v>1997</v>
      </c>
      <c r="Z1283" s="176">
        <v>4</v>
      </c>
      <c r="AA1283" s="162">
        <f t="shared" si="2009"/>
        <v>200</v>
      </c>
      <c r="AB1283" s="271">
        <v>10</v>
      </c>
      <c r="AC1283" s="271">
        <v>4</v>
      </c>
      <c r="AD1283" s="271">
        <v>40</v>
      </c>
      <c r="AE1283" s="575">
        <f t="shared" si="2010"/>
        <v>24.978825000000001</v>
      </c>
      <c r="AF1283" s="268">
        <v>99.915300000000002</v>
      </c>
      <c r="AG1283" s="278">
        <f t="shared" si="2011"/>
        <v>499.57650000000001</v>
      </c>
      <c r="AH1283" s="431">
        <v>1</v>
      </c>
      <c r="AI1283" s="404">
        <f t="shared" si="2012"/>
        <v>2.5000000000000001E-2</v>
      </c>
      <c r="AJ1283" s="727">
        <v>0.66122400000000003</v>
      </c>
      <c r="AK1283" s="88">
        <f t="shared" si="2013"/>
        <v>8.4622264182000002</v>
      </c>
      <c r="AL1283" s="88">
        <f t="shared" si="2014"/>
        <v>33.848905672800001</v>
      </c>
      <c r="AM1283" s="88">
        <f t="shared" si="2015"/>
        <v>169.24452836399999</v>
      </c>
      <c r="AN1283" t="s">
        <v>2826</v>
      </c>
      <c r="AO1283" s="88" t="s">
        <v>2754</v>
      </c>
    </row>
    <row r="1284" spans="1:41" ht="19.5" customHeight="1">
      <c r="A1284" s="759" t="s">
        <v>1996</v>
      </c>
      <c r="B1284" t="str">
        <f t="shared" si="2008"/>
        <v>792602*40</v>
      </c>
      <c r="D1284" s="301" t="s">
        <v>2013</v>
      </c>
      <c r="E1284" s="302"/>
      <c r="F1284" s="452"/>
      <c r="G1284" s="229">
        <v>50</v>
      </c>
      <c r="H1284" s="304"/>
      <c r="I1284" s="406"/>
      <c r="J1284" s="406"/>
      <c r="K1284" s="38" t="s">
        <v>2605</v>
      </c>
      <c r="L1284" s="63" t="s">
        <v>2624</v>
      </c>
      <c r="M1284" s="16"/>
      <c r="O1284" t="s">
        <v>541</v>
      </c>
      <c r="P1284">
        <v>11</v>
      </c>
      <c r="Q1284">
        <v>23</v>
      </c>
      <c r="R1284" t="str">
        <f>CONCATENATE(Tableau1[[#This Row],[LONGUEUR UNITE]],"X",Tableau1[[#This Row],[LARGEUR UNITE]])</f>
        <v>11X23</v>
      </c>
      <c r="S1284" s="16"/>
      <c r="T1284" s="16"/>
      <c r="U1284" s="16" t="s">
        <v>1264</v>
      </c>
      <c r="V1284" t="s">
        <v>2357</v>
      </c>
      <c r="W1284" s="45"/>
      <c r="X1284" s="45"/>
      <c r="Y1284" t="s">
        <v>1997</v>
      </c>
      <c r="Z1284" s="176">
        <v>4</v>
      </c>
      <c r="AA1284" s="162">
        <f t="shared" si="2009"/>
        <v>200</v>
      </c>
      <c r="AB1284" s="271">
        <v>10</v>
      </c>
      <c r="AC1284" s="271">
        <v>4</v>
      </c>
      <c r="AD1284" s="271">
        <v>40</v>
      </c>
      <c r="AE1284" s="575">
        <f t="shared" ref="AE1284" si="2018">AF1284/Z1284</f>
        <v>24.978825000000001</v>
      </c>
      <c r="AF1284" s="268">
        <v>99.915300000000002</v>
      </c>
      <c r="AG1284" s="278">
        <f t="shared" si="2011"/>
        <v>499.57650000000001</v>
      </c>
      <c r="AH1284" s="431">
        <v>40</v>
      </c>
      <c r="AI1284" s="404">
        <f t="shared" si="2012"/>
        <v>1</v>
      </c>
      <c r="AJ1284" s="727">
        <v>0.70962100000000006</v>
      </c>
      <c r="AK1284" s="88">
        <f t="shared" si="2013"/>
        <v>7.2533262246749999</v>
      </c>
      <c r="AL1284" s="88">
        <f t="shared" si="2014"/>
        <v>29.0133048987</v>
      </c>
      <c r="AM1284" s="88">
        <f t="shared" si="2015"/>
        <v>145.0665244935</v>
      </c>
      <c r="AN1284" t="s">
        <v>2826</v>
      </c>
      <c r="AO1284" s="88" t="s">
        <v>2754</v>
      </c>
    </row>
    <row r="1285" spans="1:41" ht="19.5" customHeight="1">
      <c r="A1285" s="759" t="s">
        <v>1996</v>
      </c>
      <c r="B1285" t="str">
        <f t="shared" si="2008"/>
        <v>792602*120</v>
      </c>
      <c r="D1285" s="301" t="s">
        <v>2013</v>
      </c>
      <c r="E1285" s="302"/>
      <c r="F1285" s="452"/>
      <c r="G1285" s="229">
        <v>50</v>
      </c>
      <c r="H1285" s="304"/>
      <c r="I1285" s="406"/>
      <c r="J1285" s="406"/>
      <c r="K1285" s="38" t="s">
        <v>2605</v>
      </c>
      <c r="L1285" s="63" t="s">
        <v>2624</v>
      </c>
      <c r="M1285" s="16"/>
      <c r="O1285" t="s">
        <v>541</v>
      </c>
      <c r="P1285">
        <v>11</v>
      </c>
      <c r="Q1285">
        <v>23</v>
      </c>
      <c r="R1285" t="str">
        <f>CONCATENATE(Tableau1[[#This Row],[LONGUEUR UNITE]],"X",Tableau1[[#This Row],[LARGEUR UNITE]])</f>
        <v>11X23</v>
      </c>
      <c r="S1285" s="16"/>
      <c r="T1285" s="16"/>
      <c r="U1285" s="16" t="s">
        <v>1264</v>
      </c>
      <c r="V1285" t="s">
        <v>2357</v>
      </c>
      <c r="W1285" s="45"/>
      <c r="X1285" s="45"/>
      <c r="Y1285" t="s">
        <v>1997</v>
      </c>
      <c r="Z1285" s="176">
        <v>4</v>
      </c>
      <c r="AA1285" s="162">
        <f t="shared" si="2009"/>
        <v>200</v>
      </c>
      <c r="AB1285" s="271">
        <v>10</v>
      </c>
      <c r="AC1285" s="271">
        <v>4</v>
      </c>
      <c r="AD1285" s="271">
        <v>40</v>
      </c>
      <c r="AE1285" s="575">
        <f t="shared" ref="AE1285" si="2019">AF1285/Z1285</f>
        <v>24.978825000000001</v>
      </c>
      <c r="AF1285" s="268">
        <v>99.915300000000002</v>
      </c>
      <c r="AG1285" s="278">
        <f t="shared" si="2011"/>
        <v>499.57650000000001</v>
      </c>
      <c r="AH1285" s="431">
        <v>120</v>
      </c>
      <c r="AI1285" s="404">
        <f t="shared" si="2012"/>
        <v>3</v>
      </c>
      <c r="AJ1285" s="727">
        <v>0.71841999999999995</v>
      </c>
      <c r="AK1285" s="88">
        <f t="shared" si="2013"/>
        <v>7.0335375435000032</v>
      </c>
      <c r="AL1285" s="88">
        <f t="shared" si="2014"/>
        <v>28.134150174000013</v>
      </c>
      <c r="AM1285" s="88">
        <f t="shared" si="2015"/>
        <v>140.67075087000006</v>
      </c>
      <c r="AN1285" t="s">
        <v>2826</v>
      </c>
      <c r="AO1285" s="88" t="s">
        <v>2754</v>
      </c>
    </row>
    <row r="1286" spans="1:41" ht="30" customHeight="1" thickBot="1">
      <c r="A1286" s="776"/>
      <c r="D1286" s="42"/>
      <c r="E1286" s="42"/>
      <c r="F1286" s="498"/>
      <c r="G1286" s="226"/>
      <c r="H1286" s="313"/>
      <c r="I1286" s="430"/>
      <c r="J1286" s="430"/>
      <c r="K1286" s="43"/>
      <c r="L1286" s="16"/>
      <c r="M1286" s="16"/>
      <c r="N1286" s="16"/>
      <c r="O1286" s="16"/>
      <c r="P1286" s="16"/>
      <c r="Q1286" s="16"/>
      <c r="R1286" s="16"/>
      <c r="S1286" s="16"/>
      <c r="T1286" s="16"/>
      <c r="U1286" s="16"/>
      <c r="V1286" s="16"/>
      <c r="W1286" s="16"/>
      <c r="X1286" s="16"/>
      <c r="Y1286" s="16"/>
      <c r="Z1286" s="18"/>
      <c r="AA1286" s="92"/>
      <c r="AB1286" s="271"/>
      <c r="AC1286" s="271"/>
      <c r="AD1286" s="271"/>
      <c r="AE1286" s="279"/>
      <c r="AF1286"/>
      <c r="AG1286" s="279"/>
      <c r="AH1286" s="404"/>
      <c r="AI1286" s="404"/>
      <c r="AJ1286" s="88"/>
      <c r="AK1286" s="88"/>
      <c r="AL1286" s="88"/>
      <c r="AM1286" s="88"/>
      <c r="AO1286" s="88"/>
    </row>
    <row r="1287" spans="1:41" ht="31">
      <c r="A1287" s="801"/>
      <c r="D1287" s="186"/>
      <c r="E1287" s="186"/>
      <c r="F1287" s="576"/>
      <c r="G1287" s="227"/>
      <c r="H1287" s="309"/>
      <c r="I1287" s="451"/>
      <c r="J1287" s="451"/>
      <c r="K1287" s="565"/>
      <c r="L1287" s="566"/>
      <c r="M1287" s="296"/>
      <c r="N1287" s="45"/>
      <c r="O1287" s="45"/>
      <c r="P1287" s="45"/>
      <c r="Q1287" s="45"/>
      <c r="R1287" s="45"/>
      <c r="S1287" s="45"/>
      <c r="T1287" s="45"/>
      <c r="U1287" s="45"/>
      <c r="V1287" s="45"/>
      <c r="W1287" s="45"/>
      <c r="X1287" s="45"/>
      <c r="Y1287" s="438" t="s">
        <v>2555</v>
      </c>
      <c r="Z1287" s="146"/>
      <c r="AA1287" s="170"/>
      <c r="AB1287" s="271"/>
      <c r="AC1287" s="271"/>
      <c r="AD1287" s="271"/>
      <c r="AE1287" s="279"/>
      <c r="AF1287"/>
      <c r="AG1287" s="279"/>
      <c r="AH1287" s="371"/>
      <c r="AI1287" s="371"/>
      <c r="AJ1287" s="727"/>
      <c r="AK1287" s="88"/>
      <c r="AL1287" s="88"/>
      <c r="AM1287" s="88"/>
      <c r="AO1287" s="88"/>
    </row>
    <row r="1288" spans="1:41" ht="19.5" customHeight="1">
      <c r="A1288" s="801"/>
      <c r="D1288" s="186"/>
      <c r="E1288" s="186"/>
      <c r="F1288" s="576"/>
      <c r="G1288" s="227"/>
      <c r="H1288" s="309"/>
      <c r="I1288" s="451"/>
      <c r="J1288" s="451"/>
      <c r="K1288" s="44"/>
      <c r="L1288" s="45"/>
      <c r="M1288" s="45"/>
      <c r="N1288" s="45"/>
      <c r="O1288" s="45"/>
      <c r="P1288" s="45"/>
      <c r="Q1288" s="45"/>
      <c r="R1288" s="45"/>
      <c r="S1288" s="45"/>
      <c r="T1288" s="45"/>
      <c r="U1288" s="45"/>
      <c r="V1288" s="45"/>
      <c r="W1288" s="45"/>
      <c r="X1288" s="45"/>
      <c r="Y1288" s="45"/>
      <c r="Z1288" s="146"/>
      <c r="AA1288" s="170"/>
      <c r="AB1288" s="271"/>
      <c r="AC1288" s="271"/>
      <c r="AD1288" s="271"/>
      <c r="AE1288" s="279"/>
      <c r="AF1288"/>
      <c r="AG1288" s="279"/>
      <c r="AH1288" s="404"/>
      <c r="AI1288" s="404"/>
      <c r="AJ1288" s="88"/>
      <c r="AK1288" s="88"/>
      <c r="AL1288" s="88"/>
      <c r="AM1288" s="88"/>
      <c r="AO1288" s="88"/>
    </row>
    <row r="1289" spans="1:41" ht="19.5" customHeight="1">
      <c r="A1289" s="802" t="s">
        <v>661</v>
      </c>
      <c r="B1289" t="str">
        <f>+CONCATENATE(A1289,"*",AH1289)</f>
        <v>128720*1</v>
      </c>
      <c r="D1289" s="186" t="s">
        <v>2029</v>
      </c>
      <c r="E1289" s="187"/>
      <c r="F1289" s="407" t="s">
        <v>2557</v>
      </c>
      <c r="G1289" s="227">
        <v>25</v>
      </c>
      <c r="H1289" s="309"/>
      <c r="I1289" s="451"/>
      <c r="J1289" s="451" t="s">
        <v>661</v>
      </c>
      <c r="K1289" s="38" t="s">
        <v>2605</v>
      </c>
      <c r="L1289" s="45"/>
      <c r="M1289" s="16"/>
      <c r="N1289" s="45"/>
      <c r="O1289" s="45"/>
      <c r="P1289" s="45">
        <v>10</v>
      </c>
      <c r="Q1289" s="45">
        <v>20</v>
      </c>
      <c r="R1289" s="45" t="str">
        <f>CONCATENATE(Tableau1[[#This Row],[LONGUEUR UNITE]],"X",Tableau1[[#This Row],[LARGEUR UNITE]])</f>
        <v>10X20</v>
      </c>
      <c r="S1289" s="16"/>
      <c r="T1289" s="16"/>
      <c r="U1289" s="45" t="s">
        <v>1264</v>
      </c>
      <c r="V1289" s="45"/>
      <c r="W1289" s="45" t="s">
        <v>2104</v>
      </c>
      <c r="X1289" s="45" t="s">
        <v>2359</v>
      </c>
      <c r="Y1289" s="48" t="s">
        <v>763</v>
      </c>
      <c r="Z1289" s="146">
        <v>1</v>
      </c>
      <c r="AA1289" s="170">
        <v>100</v>
      </c>
      <c r="AB1289" s="271">
        <v>7</v>
      </c>
      <c r="AC1289" s="271">
        <v>5</v>
      </c>
      <c r="AD1289" s="271">
        <f t="shared" ref="AD1289" si="2020">+AC1289*AB1289</f>
        <v>35</v>
      </c>
      <c r="AE1289" s="278">
        <f t="shared" ref="AE1289" si="2021">AF1289/Z1289</f>
        <v>111.68</v>
      </c>
      <c r="AF1289" s="268">
        <v>111.68</v>
      </c>
      <c r="AG1289" s="278">
        <f t="shared" ref="AG1289" si="2022">AF1289/AA1289*1000</f>
        <v>1116.8</v>
      </c>
      <c r="AH1289" s="404">
        <v>1</v>
      </c>
      <c r="AI1289" s="404">
        <f t="shared" ref="AI1289" si="2023">AH1289/AD1289</f>
        <v>2.8571428571428571E-2</v>
      </c>
      <c r="AJ1289" s="727">
        <v>0.70064499999999996</v>
      </c>
      <c r="AK1289" s="88">
        <f t="shared" ref="AK1289" si="2024">AL1289/Z1289</f>
        <v>33.431966400000007</v>
      </c>
      <c r="AL1289" s="88">
        <f t="shared" ref="AL1289" si="2025">AF1289-(AF1289*AJ1289)</f>
        <v>33.431966400000007</v>
      </c>
      <c r="AM1289" s="88">
        <f t="shared" ref="AM1289" si="2026">AL1289/AA1289*1000</f>
        <v>334.31966400000005</v>
      </c>
      <c r="AN1289" t="s">
        <v>2826</v>
      </c>
      <c r="AO1289" s="88" t="s">
        <v>2677</v>
      </c>
    </row>
    <row r="1290" spans="1:41" ht="16" thickBot="1">
      <c r="A1290" s="803"/>
      <c r="H1290" s="310"/>
      <c r="I1290" s="417"/>
      <c r="J1290" s="417"/>
      <c r="Z1290" s="89"/>
      <c r="AA1290" s="89"/>
      <c r="AB1290" s="271"/>
      <c r="AC1290" s="271"/>
      <c r="AD1290" s="271"/>
      <c r="AE1290" s="88"/>
      <c r="AF1290"/>
      <c r="AG1290" s="88"/>
      <c r="AJ1290" s="88"/>
      <c r="AK1290" s="88"/>
      <c r="AL1290" s="88"/>
      <c r="AM1290" s="88"/>
      <c r="AO1290" s="88"/>
    </row>
    <row r="1291" spans="1:41" ht="37" thickTop="1" thickBot="1">
      <c r="A1291" s="943"/>
      <c r="B1291" s="944"/>
      <c r="C1291" s="944"/>
      <c r="D1291" s="945"/>
      <c r="E1291" s="945"/>
      <c r="F1291" s="946"/>
      <c r="G1291" s="947"/>
      <c r="H1291" s="948"/>
      <c r="I1291" s="949"/>
      <c r="J1291" s="949"/>
      <c r="K1291" s="950"/>
      <c r="L1291" s="951"/>
      <c r="M1291" s="951"/>
      <c r="N1291" s="951"/>
      <c r="O1291" s="951"/>
      <c r="P1291" s="951"/>
      <c r="Q1291" s="951"/>
      <c r="R1291" s="951"/>
      <c r="S1291" s="951"/>
      <c r="T1291" s="951"/>
      <c r="U1291" s="951"/>
      <c r="V1291" s="951"/>
      <c r="W1291" s="951"/>
      <c r="X1291" s="952"/>
      <c r="Y1291" s="994" t="s">
        <v>2360</v>
      </c>
      <c r="Z1291" s="950"/>
      <c r="AA1291" s="950"/>
      <c r="AB1291" s="950"/>
      <c r="AC1291" s="950"/>
      <c r="AD1291" s="950"/>
      <c r="AE1291" s="953"/>
      <c r="AF1291" s="944"/>
      <c r="AG1291" s="953"/>
      <c r="AH1291" s="924"/>
      <c r="AI1291" s="924"/>
      <c r="AJ1291" s="941"/>
      <c r="AK1291" s="954"/>
      <c r="AL1291" s="954"/>
      <c r="AM1291" s="954"/>
      <c r="AO1291" s="88"/>
    </row>
    <row r="1292" spans="1:41" ht="30" customHeight="1" thickTop="1" thickBot="1">
      <c r="A1292" s="804"/>
      <c r="D1292" s="578"/>
      <c r="E1292" s="578"/>
      <c r="F1292" s="579"/>
      <c r="G1292" s="580"/>
      <c r="H1292" s="310"/>
      <c r="I1292" s="417"/>
      <c r="J1292" s="417"/>
      <c r="K1292" s="577"/>
      <c r="L1292" s="358"/>
      <c r="M1292" s="358"/>
      <c r="N1292" s="358"/>
      <c r="O1292" s="358"/>
      <c r="P1292" s="358"/>
      <c r="Q1292" s="358"/>
      <c r="R1292" s="358"/>
      <c r="S1292" s="358"/>
      <c r="T1292" s="358"/>
      <c r="U1292" s="358"/>
      <c r="V1292" s="358"/>
      <c r="W1292" s="358"/>
      <c r="X1292" s="358"/>
      <c r="Y1292" s="358"/>
      <c r="Z1292" s="581"/>
      <c r="AA1292" s="581"/>
      <c r="AB1292" s="581"/>
      <c r="AC1292" s="581"/>
      <c r="AD1292" s="581"/>
      <c r="AE1292" s="3"/>
      <c r="AF1292"/>
      <c r="AG1292" s="3"/>
      <c r="AH1292" s="520"/>
      <c r="AI1292" s="520"/>
      <c r="AJ1292" s="3"/>
      <c r="AK1292" s="88"/>
      <c r="AL1292" s="88"/>
      <c r="AM1292" s="88"/>
      <c r="AO1292" s="88"/>
    </row>
    <row r="1293" spans="1:41" ht="31.5" thickTop="1">
      <c r="A1293" s="805"/>
      <c r="B1293" s="377"/>
      <c r="C1293" s="377"/>
      <c r="D1293" s="582"/>
      <c r="E1293" s="1046"/>
      <c r="F1293" s="583"/>
      <c r="G1293" s="584"/>
      <c r="H1293" s="585" t="s">
        <v>2361</v>
      </c>
      <c r="I1293" s="586"/>
      <c r="J1293" s="586"/>
      <c r="K1293" s="587"/>
      <c r="L1293" s="588"/>
      <c r="M1293" s="588"/>
      <c r="N1293" s="398"/>
      <c r="O1293" s="398"/>
      <c r="P1293" s="398"/>
      <c r="Q1293" s="398"/>
      <c r="R1293" s="398"/>
      <c r="S1293" s="398"/>
      <c r="T1293" s="398"/>
      <c r="U1293" s="398"/>
      <c r="V1293" s="398"/>
      <c r="W1293" s="398"/>
      <c r="X1293" s="398"/>
      <c r="Y1293" s="439" t="s">
        <v>2358</v>
      </c>
      <c r="Z1293" s="589"/>
      <c r="AA1293" s="590"/>
      <c r="AB1293" s="591"/>
      <c r="AC1293" s="591"/>
      <c r="AD1293" s="591"/>
      <c r="AE1293" s="377"/>
      <c r="AF1293" s="377"/>
      <c r="AG1293" s="377"/>
      <c r="AH1293" s="371"/>
      <c r="AI1293" s="371"/>
      <c r="AJ1293" s="727"/>
      <c r="AK1293" s="732"/>
      <c r="AL1293" s="728"/>
      <c r="AM1293" s="732"/>
      <c r="AO1293" s="88"/>
    </row>
    <row r="1294" spans="1:41" ht="19.5" customHeight="1">
      <c r="A1294" s="743"/>
      <c r="D1294" s="42"/>
      <c r="E1294" s="187"/>
      <c r="F1294" s="340"/>
      <c r="G1294" s="226"/>
      <c r="H1294" s="304"/>
      <c r="I1294" s="406"/>
      <c r="J1294" s="406"/>
      <c r="K1294" s="67"/>
      <c r="L1294" s="46"/>
      <c r="M1294" s="46"/>
      <c r="N1294" s="46"/>
      <c r="O1294" s="46"/>
      <c r="P1294" s="46"/>
      <c r="Q1294" s="46"/>
      <c r="R1294" s="46"/>
      <c r="S1294" s="46"/>
      <c r="T1294" s="46"/>
      <c r="U1294" s="46"/>
      <c r="V1294" s="116"/>
      <c r="W1294" s="116"/>
      <c r="X1294" s="116"/>
      <c r="Y1294" s="38"/>
      <c r="Z1294" s="18"/>
      <c r="AA1294" s="92"/>
      <c r="AB1294" s="271"/>
      <c r="AC1294" s="271"/>
      <c r="AD1294" s="271"/>
      <c r="AE1294" s="279"/>
      <c r="AF1294"/>
      <c r="AG1294" s="279"/>
      <c r="AH1294" s="404"/>
      <c r="AI1294" s="404"/>
      <c r="AJ1294" s="88"/>
      <c r="AK1294" s="88"/>
      <c r="AL1294" s="88"/>
      <c r="AM1294" s="88"/>
      <c r="AO1294" s="88"/>
    </row>
    <row r="1295" spans="1:41" ht="19.5" customHeight="1">
      <c r="A1295" s="769" t="s">
        <v>723</v>
      </c>
      <c r="B1295" t="str">
        <f t="shared" ref="B1295:B1327" si="2027">+CONCATENATE(A1295,"*",AH1295)</f>
        <v>200214*1</v>
      </c>
      <c r="D1295" s="42" t="s">
        <v>885</v>
      </c>
      <c r="E1295" s="187"/>
      <c r="F1295" s="512"/>
      <c r="G1295" s="226">
        <v>500</v>
      </c>
      <c r="H1295" s="304"/>
      <c r="I1295" s="406"/>
      <c r="J1295" s="406" t="s">
        <v>723</v>
      </c>
      <c r="K1295" s="22" t="s">
        <v>2606</v>
      </c>
      <c r="L1295" s="38" t="s">
        <v>2625</v>
      </c>
      <c r="M1295" s="16" t="s">
        <v>2362</v>
      </c>
      <c r="N1295" s="38"/>
      <c r="O1295" s="38" t="s">
        <v>5</v>
      </c>
      <c r="P1295" s="38">
        <v>25</v>
      </c>
      <c r="Q1295" s="38">
        <v>35</v>
      </c>
      <c r="R1295" t="str">
        <f>CONCATENATE(Tableau1[[#This Row],[LONGUEUR UNITE]],"X",Tableau1[[#This Row],[LARGEUR UNITE]])</f>
        <v>25X35</v>
      </c>
      <c r="S1295" s="16" t="s">
        <v>2363</v>
      </c>
      <c r="T1295" s="16" t="s">
        <v>227</v>
      </c>
      <c r="U1295" s="38" t="s">
        <v>1264</v>
      </c>
      <c r="V1295" s="38" t="s">
        <v>5</v>
      </c>
      <c r="W1295" s="45" t="s">
        <v>2592</v>
      </c>
      <c r="X1295" s="45"/>
      <c r="Y1295" s="6" t="s">
        <v>582</v>
      </c>
      <c r="Z1295" s="18">
        <v>1</v>
      </c>
      <c r="AA1295" s="92">
        <v>500</v>
      </c>
      <c r="AB1295" s="271">
        <v>7</v>
      </c>
      <c r="AC1295" s="271">
        <v>19</v>
      </c>
      <c r="AD1295" s="272">
        <v>133</v>
      </c>
      <c r="AE1295" s="292">
        <f t="shared" ref="AE1295:AE1327" si="2028">AF1295/Z1295</f>
        <v>17.306999999999999</v>
      </c>
      <c r="AF1295" s="268">
        <v>17.306999999999999</v>
      </c>
      <c r="AG1295" s="278">
        <f t="shared" ref="AG1295:AG1327" si="2029">AF1295/AA1295*1000</f>
        <v>34.613999999999997</v>
      </c>
      <c r="AH1295" s="404">
        <v>1</v>
      </c>
      <c r="AI1295" s="404">
        <f t="shared" ref="AI1295:AI1327" si="2030">AH1295/AD1295</f>
        <v>7.5187969924812026E-3</v>
      </c>
      <c r="AJ1295" s="727">
        <v>0.73672300000000002</v>
      </c>
      <c r="AK1295" s="88">
        <f t="shared" ref="AK1295:AK1327" si="2031">AL1295/Z1295</f>
        <v>4.5565350389999999</v>
      </c>
      <c r="AL1295" s="88">
        <f t="shared" ref="AL1295:AL1327" si="2032">AF1295-(AF1295*AJ1295)</f>
        <v>4.5565350389999999</v>
      </c>
      <c r="AM1295" s="88">
        <f t="shared" ref="AM1295:AM1327" si="2033">AL1295/AA1295*1000</f>
        <v>9.1130700779999998</v>
      </c>
      <c r="AN1295" t="s">
        <v>2826</v>
      </c>
      <c r="AO1295" s="88" t="s">
        <v>2755</v>
      </c>
    </row>
    <row r="1296" spans="1:41" ht="19.5" customHeight="1">
      <c r="A1296" s="745" t="s">
        <v>1923</v>
      </c>
      <c r="B1296" t="str">
        <f t="shared" si="2027"/>
        <v>200117*1</v>
      </c>
      <c r="D1296" s="300" t="s">
        <v>1924</v>
      </c>
      <c r="E1296" s="302"/>
      <c r="F1296" s="512"/>
      <c r="G1296" s="226">
        <v>500</v>
      </c>
      <c r="H1296" s="304"/>
      <c r="I1296" s="406"/>
      <c r="J1296" s="406" t="s">
        <v>1923</v>
      </c>
      <c r="K1296" s="22" t="s">
        <v>2606</v>
      </c>
      <c r="L1296" s="38" t="s">
        <v>2625</v>
      </c>
      <c r="M1296" s="16" t="s">
        <v>2362</v>
      </c>
      <c r="N1296" s="38"/>
      <c r="O1296" s="38" t="s">
        <v>5</v>
      </c>
      <c r="P1296" s="38">
        <v>30</v>
      </c>
      <c r="Q1296" s="38">
        <v>40</v>
      </c>
      <c r="R1296" t="str">
        <f>CONCATENATE(Tableau1[[#This Row],[LONGUEUR UNITE]],"X",Tableau1[[#This Row],[LARGEUR UNITE]])</f>
        <v>30X40</v>
      </c>
      <c r="S1296" s="16" t="s">
        <v>2363</v>
      </c>
      <c r="T1296" s="16" t="s">
        <v>227</v>
      </c>
      <c r="U1296" s="38" t="s">
        <v>1264</v>
      </c>
      <c r="V1296" s="38" t="s">
        <v>5</v>
      </c>
      <c r="W1296" s="45" t="s">
        <v>2592</v>
      </c>
      <c r="X1296" s="45"/>
      <c r="Y1296" s="6" t="s">
        <v>228</v>
      </c>
      <c r="Z1296" s="18">
        <v>1</v>
      </c>
      <c r="AA1296" s="92">
        <v>500</v>
      </c>
      <c r="AB1296" s="271">
        <v>6</v>
      </c>
      <c r="AC1296" s="271">
        <v>17</v>
      </c>
      <c r="AD1296" s="272">
        <v>102</v>
      </c>
      <c r="AE1296" s="292">
        <f t="shared" si="2028"/>
        <v>20.879000000000001</v>
      </c>
      <c r="AF1296" s="268">
        <v>20.879000000000001</v>
      </c>
      <c r="AG1296" s="278">
        <f t="shared" si="2029"/>
        <v>41.758000000000003</v>
      </c>
      <c r="AH1296" s="404">
        <v>1</v>
      </c>
      <c r="AI1296" s="404">
        <f t="shared" si="2030"/>
        <v>9.8039215686274508E-3</v>
      </c>
      <c r="AJ1296" s="727">
        <v>0.76963199999999998</v>
      </c>
      <c r="AK1296" s="88">
        <f t="shared" si="2031"/>
        <v>4.8098534720000004</v>
      </c>
      <c r="AL1296" s="88">
        <f t="shared" si="2032"/>
        <v>4.8098534720000004</v>
      </c>
      <c r="AM1296" s="88">
        <f t="shared" si="2033"/>
        <v>9.6197069440000007</v>
      </c>
      <c r="AN1296" t="s">
        <v>2826</v>
      </c>
      <c r="AO1296" s="88" t="s">
        <v>2677</v>
      </c>
    </row>
    <row r="1297" spans="1:41" ht="19.5" customHeight="1">
      <c r="A1297" s="745" t="s">
        <v>1923</v>
      </c>
      <c r="B1297" t="str">
        <f t="shared" ref="B1297" si="2034">+CONCATENATE(A1297,"*",AH1297)</f>
        <v>200117*102</v>
      </c>
      <c r="D1297" s="300" t="s">
        <v>1924</v>
      </c>
      <c r="E1297" s="302"/>
      <c r="F1297" s="512"/>
      <c r="G1297" s="226">
        <v>500</v>
      </c>
      <c r="H1297" s="304"/>
      <c r="I1297" s="406"/>
      <c r="J1297" s="406" t="s">
        <v>1923</v>
      </c>
      <c r="K1297" s="22" t="s">
        <v>2606</v>
      </c>
      <c r="L1297" s="38" t="s">
        <v>2625</v>
      </c>
      <c r="M1297" s="16" t="s">
        <v>2362</v>
      </c>
      <c r="N1297" s="38"/>
      <c r="O1297" s="38" t="s">
        <v>5</v>
      </c>
      <c r="P1297" s="38">
        <v>30</v>
      </c>
      <c r="Q1297" s="38">
        <v>40</v>
      </c>
      <c r="R1297" t="str">
        <f>CONCATENATE(Tableau1[[#This Row],[LONGUEUR UNITE]],"X",Tableau1[[#This Row],[LARGEUR UNITE]])</f>
        <v>30X40</v>
      </c>
      <c r="S1297" s="16" t="s">
        <v>2363</v>
      </c>
      <c r="T1297" s="16" t="s">
        <v>227</v>
      </c>
      <c r="U1297" s="38" t="s">
        <v>1264</v>
      </c>
      <c r="V1297" s="38" t="s">
        <v>5</v>
      </c>
      <c r="W1297" s="45" t="s">
        <v>2592</v>
      </c>
      <c r="X1297" s="45"/>
      <c r="Y1297" s="6" t="s">
        <v>228</v>
      </c>
      <c r="Z1297" s="18">
        <v>1</v>
      </c>
      <c r="AA1297" s="92">
        <v>500</v>
      </c>
      <c r="AB1297" s="271">
        <v>6</v>
      </c>
      <c r="AC1297" s="271">
        <v>17</v>
      </c>
      <c r="AD1297" s="272">
        <v>102</v>
      </c>
      <c r="AE1297" s="292">
        <f t="shared" ref="AE1297" si="2035">AF1297/Z1297</f>
        <v>20.879000000000001</v>
      </c>
      <c r="AF1297" s="268">
        <v>20.879000000000001</v>
      </c>
      <c r="AG1297" s="278">
        <f t="shared" si="2029"/>
        <v>41.758000000000003</v>
      </c>
      <c r="AH1297" s="404">
        <v>102</v>
      </c>
      <c r="AI1297" s="404">
        <f t="shared" si="2030"/>
        <v>1</v>
      </c>
      <c r="AJ1297" s="727">
        <v>0.78115799999999991</v>
      </c>
      <c r="AK1297" s="88">
        <f t="shared" si="2031"/>
        <v>4.5692021180000033</v>
      </c>
      <c r="AL1297" s="88">
        <f t="shared" si="2032"/>
        <v>4.5692021180000033</v>
      </c>
      <c r="AM1297" s="88">
        <f t="shared" si="2033"/>
        <v>9.1384042360000066</v>
      </c>
      <c r="AN1297" t="s">
        <v>2826</v>
      </c>
      <c r="AO1297" s="88" t="s">
        <v>2677</v>
      </c>
    </row>
    <row r="1298" spans="1:41" ht="19.5" customHeight="1">
      <c r="A1298" s="745" t="s">
        <v>1923</v>
      </c>
      <c r="B1298" t="str">
        <f t="shared" ref="B1298" si="2036">+CONCATENATE(A1298,"*",AH1298)</f>
        <v>200117*306</v>
      </c>
      <c r="D1298" s="300" t="s">
        <v>1924</v>
      </c>
      <c r="E1298" s="302"/>
      <c r="F1298" s="512"/>
      <c r="G1298" s="226">
        <v>500</v>
      </c>
      <c r="H1298" s="304"/>
      <c r="I1298" s="406"/>
      <c r="J1298" s="406" t="s">
        <v>1923</v>
      </c>
      <c r="K1298" s="22" t="s">
        <v>2606</v>
      </c>
      <c r="L1298" s="38" t="s">
        <v>2625</v>
      </c>
      <c r="M1298" s="16" t="s">
        <v>2362</v>
      </c>
      <c r="N1298" s="38"/>
      <c r="O1298" s="38" t="s">
        <v>5</v>
      </c>
      <c r="P1298" s="38">
        <v>30</v>
      </c>
      <c r="Q1298" s="38">
        <v>40</v>
      </c>
      <c r="R1298" t="str">
        <f>CONCATENATE(Tableau1[[#This Row],[LONGUEUR UNITE]],"X",Tableau1[[#This Row],[LARGEUR UNITE]])</f>
        <v>30X40</v>
      </c>
      <c r="S1298" s="16" t="s">
        <v>2363</v>
      </c>
      <c r="T1298" s="16" t="s">
        <v>227</v>
      </c>
      <c r="U1298" s="38" t="s">
        <v>1264</v>
      </c>
      <c r="V1298" s="38" t="s">
        <v>5</v>
      </c>
      <c r="W1298" s="45" t="s">
        <v>2592</v>
      </c>
      <c r="X1298" s="45"/>
      <c r="Y1298" s="6" t="s">
        <v>228</v>
      </c>
      <c r="Z1298" s="18">
        <v>1</v>
      </c>
      <c r="AA1298" s="92">
        <v>500</v>
      </c>
      <c r="AB1298" s="271">
        <v>6</v>
      </c>
      <c r="AC1298" s="271">
        <v>17</v>
      </c>
      <c r="AD1298" s="272">
        <v>102</v>
      </c>
      <c r="AE1298" s="292">
        <f t="shared" ref="AE1298" si="2037">AF1298/Z1298</f>
        <v>20.879000000000001</v>
      </c>
      <c r="AF1298" s="268">
        <v>20.879000000000001</v>
      </c>
      <c r="AG1298" s="278">
        <f t="shared" si="2029"/>
        <v>41.758000000000003</v>
      </c>
      <c r="AH1298" s="404">
        <v>306</v>
      </c>
      <c r="AI1298" s="404">
        <f t="shared" si="2030"/>
        <v>3</v>
      </c>
      <c r="AJ1298" s="727">
        <v>0.78936099999999998</v>
      </c>
      <c r="AK1298" s="88">
        <f t="shared" si="2031"/>
        <v>4.3979316809999993</v>
      </c>
      <c r="AL1298" s="88">
        <f t="shared" si="2032"/>
        <v>4.3979316809999993</v>
      </c>
      <c r="AM1298" s="88">
        <f t="shared" si="2033"/>
        <v>8.7958633619999986</v>
      </c>
      <c r="AN1298" t="s">
        <v>2826</v>
      </c>
      <c r="AO1298" s="88" t="s">
        <v>2677</v>
      </c>
    </row>
    <row r="1299" spans="1:41" ht="27" customHeight="1">
      <c r="A1299" s="745" t="s">
        <v>1273</v>
      </c>
      <c r="B1299" t="str">
        <f t="shared" si="2027"/>
        <v>200217*1</v>
      </c>
      <c r="D1299" s="300" t="s">
        <v>1738</v>
      </c>
      <c r="E1299" s="302"/>
      <c r="F1299" s="512"/>
      <c r="G1299" s="226">
        <v>500</v>
      </c>
      <c r="H1299" s="304"/>
      <c r="I1299" s="406"/>
      <c r="J1299" s="406" t="s">
        <v>1273</v>
      </c>
      <c r="K1299" s="22" t="s">
        <v>2606</v>
      </c>
      <c r="L1299" s="38" t="s">
        <v>2625</v>
      </c>
      <c r="M1299" s="16" t="s">
        <v>2362</v>
      </c>
      <c r="O1299" t="s">
        <v>5</v>
      </c>
      <c r="P1299">
        <v>35</v>
      </c>
      <c r="Q1299">
        <v>45</v>
      </c>
      <c r="R1299" t="str">
        <f>CONCATENATE(Tableau1[[#This Row],[LONGUEUR UNITE]],"X",Tableau1[[#This Row],[LARGEUR UNITE]])</f>
        <v>35X45</v>
      </c>
      <c r="S1299" s="16" t="s">
        <v>2363</v>
      </c>
      <c r="T1299" s="16" t="s">
        <v>227</v>
      </c>
      <c r="U1299" s="38" t="s">
        <v>1264</v>
      </c>
      <c r="V1299" t="s">
        <v>5</v>
      </c>
      <c r="W1299" s="45" t="s">
        <v>2592</v>
      </c>
      <c r="X1299" s="45"/>
      <c r="Y1299" s="6" t="s">
        <v>1274</v>
      </c>
      <c r="Z1299" s="18">
        <v>1</v>
      </c>
      <c r="AA1299" s="92">
        <v>500</v>
      </c>
      <c r="AB1299" s="271">
        <v>6</v>
      </c>
      <c r="AC1299" s="271">
        <v>20</v>
      </c>
      <c r="AD1299" s="272">
        <v>120</v>
      </c>
      <c r="AE1299" s="278">
        <f t="shared" si="2028"/>
        <v>29.931000000000001</v>
      </c>
      <c r="AF1299" s="268">
        <v>29.931000000000001</v>
      </c>
      <c r="AG1299" s="278">
        <f t="shared" si="2029"/>
        <v>59.862000000000002</v>
      </c>
      <c r="AH1299" s="404">
        <v>1</v>
      </c>
      <c r="AI1299" s="404">
        <f t="shared" si="2030"/>
        <v>8.3333333333333332E-3</v>
      </c>
      <c r="AJ1299" s="727">
        <v>0.73672300000000002</v>
      </c>
      <c r="AK1299" s="88">
        <f t="shared" si="2031"/>
        <v>7.8801438869999991</v>
      </c>
      <c r="AL1299" s="88">
        <f t="shared" si="2032"/>
        <v>7.8801438869999991</v>
      </c>
      <c r="AM1299" s="88">
        <f t="shared" si="2033"/>
        <v>15.760287773999996</v>
      </c>
      <c r="AN1299" t="s">
        <v>2826</v>
      </c>
      <c r="AO1299" s="88" t="s">
        <v>2755</v>
      </c>
    </row>
    <row r="1300" spans="1:41" ht="19.5" customHeight="1">
      <c r="A1300" s="745" t="s">
        <v>229</v>
      </c>
      <c r="B1300" t="str">
        <f t="shared" si="2027"/>
        <v>200007*1</v>
      </c>
      <c r="D1300" s="300" t="s">
        <v>852</v>
      </c>
      <c r="E1300" s="302"/>
      <c r="F1300" s="512"/>
      <c r="G1300" s="226">
        <v>500</v>
      </c>
      <c r="H1300" s="304"/>
      <c r="I1300" s="406"/>
      <c r="J1300" s="406" t="s">
        <v>229</v>
      </c>
      <c r="K1300" s="22" t="s">
        <v>2606</v>
      </c>
      <c r="L1300" s="38" t="s">
        <v>2625</v>
      </c>
      <c r="M1300" s="16" t="s">
        <v>2362</v>
      </c>
      <c r="O1300" t="s">
        <v>5</v>
      </c>
      <c r="P1300">
        <v>55</v>
      </c>
      <c r="Q1300">
        <v>55</v>
      </c>
      <c r="R1300" t="str">
        <f>CONCATENATE(Tableau1[[#This Row],[LONGUEUR UNITE]],"X",Tableau1[[#This Row],[LARGEUR UNITE]])</f>
        <v>55X55</v>
      </c>
      <c r="S1300" s="16" t="s">
        <v>2364</v>
      </c>
      <c r="T1300" s="16" t="s">
        <v>227</v>
      </c>
      <c r="U1300" s="38" t="s">
        <v>1264</v>
      </c>
      <c r="V1300" t="s">
        <v>5</v>
      </c>
      <c r="W1300" s="45" t="s">
        <v>2592</v>
      </c>
      <c r="X1300" s="45"/>
      <c r="Y1300" s="6" t="s">
        <v>2365</v>
      </c>
      <c r="Z1300" s="18">
        <v>1</v>
      </c>
      <c r="AA1300" s="92">
        <v>500</v>
      </c>
      <c r="AB1300" s="271">
        <v>4</v>
      </c>
      <c r="AC1300" s="271">
        <v>7</v>
      </c>
      <c r="AD1300" s="272">
        <v>28</v>
      </c>
      <c r="AE1300" s="278">
        <f t="shared" si="2028"/>
        <v>54.002000000000002</v>
      </c>
      <c r="AF1300" s="268">
        <v>54.002000000000002</v>
      </c>
      <c r="AG1300" s="278">
        <f t="shared" si="2029"/>
        <v>108.004</v>
      </c>
      <c r="AH1300" s="404">
        <v>1</v>
      </c>
      <c r="AI1300" s="404">
        <f t="shared" si="2030"/>
        <v>3.5714285714285712E-2</v>
      </c>
      <c r="AJ1300" s="727">
        <v>0.73672300000000002</v>
      </c>
      <c r="AK1300" s="88">
        <f t="shared" si="2031"/>
        <v>14.217484554000002</v>
      </c>
      <c r="AL1300" s="88">
        <f t="shared" si="2032"/>
        <v>14.217484554000002</v>
      </c>
      <c r="AM1300" s="88">
        <f t="shared" si="2033"/>
        <v>28.434969108000004</v>
      </c>
      <c r="AN1300" t="s">
        <v>2826</v>
      </c>
      <c r="AO1300" s="88" t="s">
        <v>2755</v>
      </c>
    </row>
    <row r="1301" spans="1:41" ht="19.5" customHeight="1">
      <c r="A1301" s="745" t="s">
        <v>230</v>
      </c>
      <c r="B1301" t="str">
        <f t="shared" si="2027"/>
        <v>200010*1</v>
      </c>
      <c r="D1301" s="42" t="s">
        <v>854</v>
      </c>
      <c r="E1301" s="187"/>
      <c r="F1301" s="340"/>
      <c r="G1301" s="226">
        <v>500</v>
      </c>
      <c r="H1301" s="304"/>
      <c r="I1301" s="406"/>
      <c r="J1301" s="406" t="s">
        <v>230</v>
      </c>
      <c r="K1301" s="22" t="s">
        <v>2606</v>
      </c>
      <c r="L1301" s="38" t="s">
        <v>2625</v>
      </c>
      <c r="M1301" s="16" t="s">
        <v>2362</v>
      </c>
      <c r="N1301" s="63"/>
      <c r="O1301" s="63" t="s">
        <v>5</v>
      </c>
      <c r="P1301" s="63">
        <v>60</v>
      </c>
      <c r="Q1301" s="63">
        <v>60</v>
      </c>
      <c r="R1301" t="str">
        <f>CONCATENATE(Tableau1[[#This Row],[LONGUEUR UNITE]],"X",Tableau1[[#This Row],[LARGEUR UNITE]])</f>
        <v>60X60</v>
      </c>
      <c r="S1301" s="16" t="s">
        <v>2364</v>
      </c>
      <c r="T1301" s="16" t="s">
        <v>227</v>
      </c>
      <c r="U1301" s="38" t="s">
        <v>1264</v>
      </c>
      <c r="V1301" s="63" t="s">
        <v>5</v>
      </c>
      <c r="W1301" s="45" t="s">
        <v>2592</v>
      </c>
      <c r="X1301" s="45"/>
      <c r="Y1301" s="6" t="s">
        <v>2366</v>
      </c>
      <c r="Z1301" s="18">
        <v>1</v>
      </c>
      <c r="AA1301" s="92">
        <v>500</v>
      </c>
      <c r="AB1301" s="271">
        <v>4</v>
      </c>
      <c r="AC1301" s="271">
        <v>7</v>
      </c>
      <c r="AD1301" s="272">
        <v>28</v>
      </c>
      <c r="AE1301" s="292">
        <f t="shared" si="2028"/>
        <v>57.834000000000003</v>
      </c>
      <c r="AF1301" s="268">
        <v>57.834000000000003</v>
      </c>
      <c r="AG1301" s="278">
        <f t="shared" si="2029"/>
        <v>115.66800000000001</v>
      </c>
      <c r="AH1301" s="404">
        <v>1</v>
      </c>
      <c r="AI1301" s="404">
        <f t="shared" si="2030"/>
        <v>3.5714285714285712E-2</v>
      </c>
      <c r="AJ1301" s="727">
        <v>0.73672300000000002</v>
      </c>
      <c r="AK1301" s="88">
        <f t="shared" si="2031"/>
        <v>15.226362018000003</v>
      </c>
      <c r="AL1301" s="88">
        <f t="shared" si="2032"/>
        <v>15.226362018000003</v>
      </c>
      <c r="AM1301" s="88">
        <f t="shared" si="2033"/>
        <v>30.452724036000006</v>
      </c>
      <c r="AN1301" t="s">
        <v>2826</v>
      </c>
      <c r="AO1301" s="88" t="s">
        <v>2677</v>
      </c>
    </row>
    <row r="1302" spans="1:41" ht="19.5" customHeight="1">
      <c r="A1302" s="745" t="s">
        <v>230</v>
      </c>
      <c r="B1302" t="str">
        <f t="shared" ref="B1302" si="2038">+CONCATENATE(A1302,"*",AH1302)</f>
        <v>200010*28</v>
      </c>
      <c r="D1302" s="42" t="s">
        <v>854</v>
      </c>
      <c r="E1302" s="187"/>
      <c r="F1302" s="340"/>
      <c r="G1302" s="226">
        <v>500</v>
      </c>
      <c r="H1302" s="304"/>
      <c r="I1302" s="406"/>
      <c r="J1302" s="406" t="s">
        <v>230</v>
      </c>
      <c r="K1302" s="22" t="s">
        <v>2606</v>
      </c>
      <c r="L1302" s="38" t="s">
        <v>2625</v>
      </c>
      <c r="M1302" s="16" t="s">
        <v>2362</v>
      </c>
      <c r="N1302" s="63"/>
      <c r="O1302" s="63" t="s">
        <v>5</v>
      </c>
      <c r="P1302" s="63">
        <v>60</v>
      </c>
      <c r="Q1302" s="63">
        <v>60</v>
      </c>
      <c r="R1302" t="str">
        <f>CONCATENATE(Tableau1[[#This Row],[LONGUEUR UNITE]],"X",Tableau1[[#This Row],[LARGEUR UNITE]])</f>
        <v>60X60</v>
      </c>
      <c r="S1302" s="16" t="s">
        <v>2364</v>
      </c>
      <c r="T1302" s="16" t="s">
        <v>227</v>
      </c>
      <c r="U1302" s="38" t="s">
        <v>1264</v>
      </c>
      <c r="V1302" s="63" t="s">
        <v>5</v>
      </c>
      <c r="W1302" s="45" t="s">
        <v>2592</v>
      </c>
      <c r="X1302" s="45"/>
      <c r="Y1302" s="6" t="s">
        <v>2366</v>
      </c>
      <c r="Z1302" s="18">
        <v>1</v>
      </c>
      <c r="AA1302" s="92">
        <v>500</v>
      </c>
      <c r="AB1302" s="271">
        <v>4</v>
      </c>
      <c r="AC1302" s="271">
        <v>7</v>
      </c>
      <c r="AD1302" s="272">
        <v>28</v>
      </c>
      <c r="AE1302" s="292">
        <f t="shared" ref="AE1302" si="2039">AF1302/Z1302</f>
        <v>57.834000000000003</v>
      </c>
      <c r="AF1302" s="268">
        <v>57.834000000000003</v>
      </c>
      <c r="AG1302" s="278">
        <f t="shared" si="2029"/>
        <v>115.66800000000001</v>
      </c>
      <c r="AH1302" s="404">
        <v>28</v>
      </c>
      <c r="AI1302" s="404">
        <f t="shared" si="2030"/>
        <v>1</v>
      </c>
      <c r="AJ1302" s="727">
        <v>0.74988699999999997</v>
      </c>
      <c r="AK1302" s="88">
        <f t="shared" si="2031"/>
        <v>14.465035241999999</v>
      </c>
      <c r="AL1302" s="88">
        <f t="shared" si="2032"/>
        <v>14.465035241999999</v>
      </c>
      <c r="AM1302" s="88">
        <f t="shared" si="2033"/>
        <v>28.930070483999998</v>
      </c>
      <c r="AN1302" t="s">
        <v>2826</v>
      </c>
      <c r="AO1302" s="88" t="s">
        <v>2677</v>
      </c>
    </row>
    <row r="1303" spans="1:41" ht="19.5" customHeight="1">
      <c r="A1303" s="745" t="s">
        <v>230</v>
      </c>
      <c r="B1303" t="str">
        <f t="shared" ref="B1303" si="2040">+CONCATENATE(A1303,"*",AH1303)</f>
        <v>200010*84</v>
      </c>
      <c r="D1303" s="42" t="s">
        <v>854</v>
      </c>
      <c r="E1303" s="187"/>
      <c r="F1303" s="340"/>
      <c r="G1303" s="226">
        <v>500</v>
      </c>
      <c r="H1303" s="304"/>
      <c r="I1303" s="406"/>
      <c r="J1303" s="406" t="s">
        <v>230</v>
      </c>
      <c r="K1303" s="22" t="s">
        <v>2606</v>
      </c>
      <c r="L1303" s="38" t="s">
        <v>2625</v>
      </c>
      <c r="M1303" s="16" t="s">
        <v>2362</v>
      </c>
      <c r="N1303" s="63"/>
      <c r="O1303" s="63" t="s">
        <v>5</v>
      </c>
      <c r="P1303" s="63">
        <v>60</v>
      </c>
      <c r="Q1303" s="63">
        <v>60</v>
      </c>
      <c r="R1303" t="str">
        <f>CONCATENATE(Tableau1[[#This Row],[LONGUEUR UNITE]],"X",Tableau1[[#This Row],[LARGEUR UNITE]])</f>
        <v>60X60</v>
      </c>
      <c r="S1303" s="16" t="s">
        <v>2364</v>
      </c>
      <c r="T1303" s="16" t="s">
        <v>227</v>
      </c>
      <c r="U1303" s="38" t="s">
        <v>1264</v>
      </c>
      <c r="V1303" s="63" t="s">
        <v>5</v>
      </c>
      <c r="W1303" s="45" t="s">
        <v>2592</v>
      </c>
      <c r="X1303" s="45"/>
      <c r="Y1303" s="6" t="s">
        <v>2366</v>
      </c>
      <c r="Z1303" s="18">
        <v>1</v>
      </c>
      <c r="AA1303" s="92">
        <v>500</v>
      </c>
      <c r="AB1303" s="271">
        <v>4</v>
      </c>
      <c r="AC1303" s="271">
        <v>7</v>
      </c>
      <c r="AD1303" s="272">
        <v>28</v>
      </c>
      <c r="AE1303" s="292">
        <f t="shared" ref="AE1303" si="2041">AF1303/Z1303</f>
        <v>57.834000000000003</v>
      </c>
      <c r="AF1303" s="268">
        <v>57.834000000000003</v>
      </c>
      <c r="AG1303" s="278">
        <f t="shared" si="2029"/>
        <v>115.66800000000001</v>
      </c>
      <c r="AH1303" s="404">
        <v>84</v>
      </c>
      <c r="AI1303" s="404">
        <f t="shared" si="2030"/>
        <v>3</v>
      </c>
      <c r="AJ1303" s="727">
        <v>0.76963199999999998</v>
      </c>
      <c r="AK1303" s="88">
        <f t="shared" si="2031"/>
        <v>13.323102912000003</v>
      </c>
      <c r="AL1303" s="88">
        <f t="shared" si="2032"/>
        <v>13.323102912000003</v>
      </c>
      <c r="AM1303" s="88">
        <f t="shared" si="2033"/>
        <v>26.646205824000006</v>
      </c>
      <c r="AN1303" t="s">
        <v>2826</v>
      </c>
      <c r="AO1303" s="88" t="s">
        <v>2677</v>
      </c>
    </row>
    <row r="1304" spans="1:41" ht="19.5" customHeight="1">
      <c r="A1304" s="745" t="s">
        <v>230</v>
      </c>
      <c r="B1304" t="str">
        <f t="shared" ref="B1304" si="2042">+CONCATENATE(A1304,"*",AH1304)</f>
        <v>200010*168</v>
      </c>
      <c r="D1304" s="42" t="s">
        <v>854</v>
      </c>
      <c r="E1304" s="187"/>
      <c r="F1304" s="340"/>
      <c r="G1304" s="226">
        <v>500</v>
      </c>
      <c r="H1304" s="304"/>
      <c r="I1304" s="406"/>
      <c r="J1304" s="406" t="s">
        <v>230</v>
      </c>
      <c r="K1304" s="22" t="s">
        <v>2606</v>
      </c>
      <c r="L1304" s="38" t="s">
        <v>2625</v>
      </c>
      <c r="M1304" s="16" t="s">
        <v>2362</v>
      </c>
      <c r="N1304" s="63"/>
      <c r="O1304" s="63" t="s">
        <v>5</v>
      </c>
      <c r="P1304" s="63">
        <v>60</v>
      </c>
      <c r="Q1304" s="63">
        <v>60</v>
      </c>
      <c r="R1304" t="str">
        <f>CONCATENATE(Tableau1[[#This Row],[LONGUEUR UNITE]],"X",Tableau1[[#This Row],[LARGEUR UNITE]])</f>
        <v>60X60</v>
      </c>
      <c r="S1304" s="16" t="s">
        <v>2364</v>
      </c>
      <c r="T1304" s="16" t="s">
        <v>227</v>
      </c>
      <c r="U1304" s="38" t="s">
        <v>1264</v>
      </c>
      <c r="V1304" s="63" t="s">
        <v>5</v>
      </c>
      <c r="W1304" s="45" t="s">
        <v>2592</v>
      </c>
      <c r="X1304" s="45"/>
      <c r="Y1304" s="6" t="s">
        <v>2366</v>
      </c>
      <c r="Z1304" s="18">
        <v>1</v>
      </c>
      <c r="AA1304" s="92">
        <v>500</v>
      </c>
      <c r="AB1304" s="271">
        <v>4</v>
      </c>
      <c r="AC1304" s="271">
        <v>7</v>
      </c>
      <c r="AD1304" s="272">
        <v>28</v>
      </c>
      <c r="AE1304" s="292">
        <f t="shared" ref="AE1304" si="2043">AF1304/Z1304</f>
        <v>57.834000000000003</v>
      </c>
      <c r="AF1304" s="268">
        <v>57.834000000000003</v>
      </c>
      <c r="AG1304" s="278">
        <f t="shared" si="2029"/>
        <v>115.66800000000001</v>
      </c>
      <c r="AH1304" s="404">
        <v>168</v>
      </c>
      <c r="AI1304" s="404">
        <f t="shared" si="2030"/>
        <v>6</v>
      </c>
      <c r="AJ1304" s="727">
        <v>0.78575799999999996</v>
      </c>
      <c r="AK1304" s="88">
        <f t="shared" si="2031"/>
        <v>12.390471828000003</v>
      </c>
      <c r="AL1304" s="88">
        <f t="shared" si="2032"/>
        <v>12.390471828000003</v>
      </c>
      <c r="AM1304" s="88">
        <f t="shared" si="2033"/>
        <v>24.780943656000005</v>
      </c>
      <c r="AN1304" t="s">
        <v>2826</v>
      </c>
      <c r="AO1304" s="88" t="s">
        <v>2677</v>
      </c>
    </row>
    <row r="1305" spans="1:41" ht="19.5" customHeight="1">
      <c r="A1305" s="745" t="s">
        <v>230</v>
      </c>
      <c r="B1305" t="str">
        <f t="shared" ref="B1305" si="2044">+CONCATENATE(A1305,"*",AH1305)</f>
        <v>200010*252</v>
      </c>
      <c r="D1305" s="42" t="s">
        <v>854</v>
      </c>
      <c r="E1305" s="187"/>
      <c r="F1305" s="340"/>
      <c r="G1305" s="226">
        <v>500</v>
      </c>
      <c r="H1305" s="304"/>
      <c r="I1305" s="406"/>
      <c r="J1305" s="406" t="s">
        <v>230</v>
      </c>
      <c r="K1305" s="22" t="s">
        <v>2606</v>
      </c>
      <c r="L1305" s="38" t="s">
        <v>2625</v>
      </c>
      <c r="M1305" s="16" t="s">
        <v>2362</v>
      </c>
      <c r="N1305" s="63"/>
      <c r="O1305" s="63" t="s">
        <v>5</v>
      </c>
      <c r="P1305" s="63">
        <v>60</v>
      </c>
      <c r="Q1305" s="63">
        <v>60</v>
      </c>
      <c r="R1305" t="str">
        <f>CONCATENATE(Tableau1[[#This Row],[LONGUEUR UNITE]],"X",Tableau1[[#This Row],[LARGEUR UNITE]])</f>
        <v>60X60</v>
      </c>
      <c r="S1305" s="16" t="s">
        <v>2364</v>
      </c>
      <c r="T1305" s="16" t="s">
        <v>227</v>
      </c>
      <c r="U1305" s="38" t="s">
        <v>1264</v>
      </c>
      <c r="V1305" s="63" t="s">
        <v>5</v>
      </c>
      <c r="W1305" s="45" t="s">
        <v>2592</v>
      </c>
      <c r="X1305" s="45"/>
      <c r="Y1305" s="6" t="s">
        <v>2366</v>
      </c>
      <c r="Z1305" s="18">
        <v>1</v>
      </c>
      <c r="AA1305" s="92">
        <v>500</v>
      </c>
      <c r="AB1305" s="271">
        <v>4</v>
      </c>
      <c r="AC1305" s="271">
        <v>7</v>
      </c>
      <c r="AD1305" s="272">
        <v>28</v>
      </c>
      <c r="AE1305" s="292">
        <f t="shared" ref="AE1305" si="2045">AF1305/Z1305</f>
        <v>57.834000000000003</v>
      </c>
      <c r="AF1305" s="268">
        <v>57.834000000000003</v>
      </c>
      <c r="AG1305" s="278">
        <f t="shared" si="2029"/>
        <v>115.66800000000001</v>
      </c>
      <c r="AH1305" s="404">
        <v>252</v>
      </c>
      <c r="AI1305" s="404">
        <f t="shared" si="2030"/>
        <v>9</v>
      </c>
      <c r="AJ1305" s="727">
        <v>0.78805999999999998</v>
      </c>
      <c r="AK1305" s="88">
        <f t="shared" si="2031"/>
        <v>12.257337960000001</v>
      </c>
      <c r="AL1305" s="88">
        <f t="shared" si="2032"/>
        <v>12.257337960000001</v>
      </c>
      <c r="AM1305" s="88">
        <f t="shared" si="2033"/>
        <v>24.514675920000002</v>
      </c>
      <c r="AN1305" t="s">
        <v>2826</v>
      </c>
      <c r="AO1305" s="88" t="s">
        <v>2677</v>
      </c>
    </row>
    <row r="1306" spans="1:41" ht="19.5" customHeight="1">
      <c r="A1306" s="745" t="s">
        <v>230</v>
      </c>
      <c r="B1306" t="str">
        <f t="shared" ref="B1306" si="2046">+CONCATENATE(A1306,"*",AH1306)</f>
        <v>200010*420</v>
      </c>
      <c r="D1306" s="42" t="s">
        <v>854</v>
      </c>
      <c r="E1306" s="187"/>
      <c r="F1306" s="340"/>
      <c r="G1306" s="226">
        <v>500</v>
      </c>
      <c r="H1306" s="304"/>
      <c r="I1306" s="406"/>
      <c r="J1306" s="406" t="s">
        <v>230</v>
      </c>
      <c r="K1306" s="22" t="s">
        <v>2606</v>
      </c>
      <c r="L1306" s="38" t="s">
        <v>2625</v>
      </c>
      <c r="M1306" s="16" t="s">
        <v>2362</v>
      </c>
      <c r="N1306" s="63"/>
      <c r="O1306" s="63" t="s">
        <v>5</v>
      </c>
      <c r="P1306" s="63">
        <v>60</v>
      </c>
      <c r="Q1306" s="63">
        <v>60</v>
      </c>
      <c r="R1306" t="str">
        <f>CONCATENATE(Tableau1[[#This Row],[LONGUEUR UNITE]],"X",Tableau1[[#This Row],[LARGEUR UNITE]])</f>
        <v>60X60</v>
      </c>
      <c r="S1306" s="16" t="s">
        <v>2364</v>
      </c>
      <c r="T1306" s="16" t="s">
        <v>227</v>
      </c>
      <c r="U1306" s="38" t="s">
        <v>1264</v>
      </c>
      <c r="V1306" s="63" t="s">
        <v>5</v>
      </c>
      <c r="W1306" s="45" t="s">
        <v>2592</v>
      </c>
      <c r="X1306" s="45"/>
      <c r="Y1306" s="6" t="s">
        <v>2366</v>
      </c>
      <c r="Z1306" s="18">
        <v>1</v>
      </c>
      <c r="AA1306" s="92">
        <v>500</v>
      </c>
      <c r="AB1306" s="271">
        <v>4</v>
      </c>
      <c r="AC1306" s="271">
        <v>7</v>
      </c>
      <c r="AD1306" s="272">
        <v>28</v>
      </c>
      <c r="AE1306" s="292">
        <f t="shared" ref="AE1306" si="2047">AF1306/Z1306</f>
        <v>57.834000000000003</v>
      </c>
      <c r="AF1306" s="268">
        <v>57.834000000000003</v>
      </c>
      <c r="AG1306" s="278">
        <f t="shared" si="2029"/>
        <v>115.66800000000001</v>
      </c>
      <c r="AH1306" s="404">
        <v>420</v>
      </c>
      <c r="AI1306" s="404">
        <f t="shared" si="2030"/>
        <v>15</v>
      </c>
      <c r="AJ1306" s="727">
        <v>0.79266400000000004</v>
      </c>
      <c r="AK1306" s="88">
        <f t="shared" si="2031"/>
        <v>11.991070223999998</v>
      </c>
      <c r="AL1306" s="88">
        <f t="shared" si="2032"/>
        <v>11.991070223999998</v>
      </c>
      <c r="AM1306" s="88">
        <f t="shared" si="2033"/>
        <v>23.982140447999996</v>
      </c>
      <c r="AN1306" t="s">
        <v>2826</v>
      </c>
      <c r="AO1306" s="88" t="s">
        <v>2677</v>
      </c>
    </row>
    <row r="1307" spans="1:41" s="9" customFormat="1" ht="19.5" customHeight="1">
      <c r="A1307" s="745" t="s">
        <v>231</v>
      </c>
      <c r="B1307" t="str">
        <f t="shared" si="2027"/>
        <v>200061*1</v>
      </c>
      <c r="C1307"/>
      <c r="D1307" s="42" t="s">
        <v>880</v>
      </c>
      <c r="E1307" s="187"/>
      <c r="F1307" s="592"/>
      <c r="G1307" s="226">
        <v>500</v>
      </c>
      <c r="H1307" s="304"/>
      <c r="I1307" s="406"/>
      <c r="J1307" s="406" t="s">
        <v>231</v>
      </c>
      <c r="K1307" s="22" t="s">
        <v>2606</v>
      </c>
      <c r="L1307" s="38" t="s">
        <v>2625</v>
      </c>
      <c r="M1307" s="16" t="s">
        <v>2362</v>
      </c>
      <c r="N1307" s="63"/>
      <c r="O1307" s="63" t="s">
        <v>5</v>
      </c>
      <c r="P1307" s="63">
        <v>60</v>
      </c>
      <c r="Q1307" s="63">
        <v>70</v>
      </c>
      <c r="R1307" t="str">
        <f>CONCATENATE(Tableau1[[#This Row],[LONGUEUR UNITE]],"X",Tableau1[[#This Row],[LARGEUR UNITE]])</f>
        <v>60X70</v>
      </c>
      <c r="S1307" s="16" t="s">
        <v>2364</v>
      </c>
      <c r="T1307" s="16" t="s">
        <v>227</v>
      </c>
      <c r="U1307" s="38" t="s">
        <v>1264</v>
      </c>
      <c r="V1307" s="63" t="s">
        <v>5</v>
      </c>
      <c r="W1307" s="45" t="s">
        <v>2592</v>
      </c>
      <c r="X1307" s="45"/>
      <c r="Y1307" s="6" t="s">
        <v>232</v>
      </c>
      <c r="Z1307" s="18">
        <v>1</v>
      </c>
      <c r="AA1307" s="92">
        <v>500</v>
      </c>
      <c r="AB1307" s="271">
        <v>4</v>
      </c>
      <c r="AC1307" s="271">
        <v>5</v>
      </c>
      <c r="AD1307" s="272">
        <v>20</v>
      </c>
      <c r="AE1307" s="292">
        <f t="shared" si="2028"/>
        <v>77.614000000000004</v>
      </c>
      <c r="AF1307" s="268">
        <v>77.614000000000004</v>
      </c>
      <c r="AG1307" s="278">
        <f t="shared" si="2029"/>
        <v>155.22800000000001</v>
      </c>
      <c r="AH1307" s="404">
        <v>1</v>
      </c>
      <c r="AI1307" s="404">
        <f t="shared" si="2030"/>
        <v>0.05</v>
      </c>
      <c r="AJ1307" s="727">
        <v>0.73672300000000002</v>
      </c>
      <c r="AK1307" s="88">
        <f t="shared" si="2031"/>
        <v>20.433981078000002</v>
      </c>
      <c r="AL1307" s="88">
        <f t="shared" si="2032"/>
        <v>20.433981078000002</v>
      </c>
      <c r="AM1307" s="88">
        <f t="shared" si="2033"/>
        <v>40.867962156000004</v>
      </c>
      <c r="AN1307" t="s">
        <v>2826</v>
      </c>
      <c r="AO1307" s="1056" t="s">
        <v>2755</v>
      </c>
    </row>
    <row r="1308" spans="1:41" s="9" customFormat="1" ht="19.5" customHeight="1">
      <c r="A1308" s="745" t="s">
        <v>233</v>
      </c>
      <c r="B1308" t="str">
        <f t="shared" si="2027"/>
        <v>200011*1</v>
      </c>
      <c r="C1308"/>
      <c r="D1308" s="42" t="s">
        <v>853</v>
      </c>
      <c r="E1308" s="187"/>
      <c r="F1308" s="407"/>
      <c r="G1308" s="226">
        <v>500</v>
      </c>
      <c r="H1308" s="304"/>
      <c r="I1308" s="406"/>
      <c r="J1308" s="406" t="s">
        <v>233</v>
      </c>
      <c r="K1308" s="22" t="s">
        <v>2606</v>
      </c>
      <c r="L1308" s="38" t="s">
        <v>2625</v>
      </c>
      <c r="M1308" s="16" t="s">
        <v>2362</v>
      </c>
      <c r="N1308" s="63"/>
      <c r="O1308" s="63" t="s">
        <v>5</v>
      </c>
      <c r="P1308" s="63">
        <v>60</v>
      </c>
      <c r="Q1308" s="63">
        <v>100</v>
      </c>
      <c r="R1308" t="str">
        <f>CONCATENATE(Tableau1[[#This Row],[LONGUEUR UNITE]],"X",Tableau1[[#This Row],[LARGEUR UNITE]])</f>
        <v>60X100</v>
      </c>
      <c r="S1308" s="16" t="s">
        <v>2364</v>
      </c>
      <c r="T1308" s="16" t="s">
        <v>227</v>
      </c>
      <c r="U1308" s="38" t="s">
        <v>1264</v>
      </c>
      <c r="V1308" s="63" t="s">
        <v>5</v>
      </c>
      <c r="W1308" s="45" t="s">
        <v>2592</v>
      </c>
      <c r="X1308" s="45"/>
      <c r="Y1308" s="6" t="s">
        <v>2367</v>
      </c>
      <c r="Z1308" s="18">
        <v>1</v>
      </c>
      <c r="AA1308" s="92">
        <v>500</v>
      </c>
      <c r="AB1308" s="271">
        <v>2</v>
      </c>
      <c r="AC1308" s="271">
        <v>9</v>
      </c>
      <c r="AD1308" s="272">
        <v>18</v>
      </c>
      <c r="AE1308" s="292">
        <f t="shared" si="2028"/>
        <v>88.463999999999999</v>
      </c>
      <c r="AF1308" s="268">
        <v>88.463999999999999</v>
      </c>
      <c r="AG1308" s="278">
        <f t="shared" si="2029"/>
        <v>176.928</v>
      </c>
      <c r="AH1308" s="404">
        <v>1</v>
      </c>
      <c r="AI1308" s="404">
        <f t="shared" si="2030"/>
        <v>5.5555555555555552E-2</v>
      </c>
      <c r="AJ1308" s="727">
        <v>0.73672300000000002</v>
      </c>
      <c r="AK1308" s="88">
        <f t="shared" si="2031"/>
        <v>23.290536528000004</v>
      </c>
      <c r="AL1308" s="88">
        <f t="shared" si="2032"/>
        <v>23.290536528000004</v>
      </c>
      <c r="AM1308" s="88">
        <f t="shared" si="2033"/>
        <v>46.581073056000008</v>
      </c>
      <c r="AN1308" t="s">
        <v>2826</v>
      </c>
      <c r="AO1308" s="1056" t="s">
        <v>2755</v>
      </c>
    </row>
    <row r="1309" spans="1:41" s="9" customFormat="1" ht="19.5" customHeight="1">
      <c r="A1309" s="745" t="s">
        <v>234</v>
      </c>
      <c r="B1309" t="str">
        <f t="shared" si="2027"/>
        <v>200014*1</v>
      </c>
      <c r="C1309"/>
      <c r="D1309" s="42" t="s">
        <v>857</v>
      </c>
      <c r="E1309" s="187"/>
      <c r="F1309" s="407"/>
      <c r="G1309" s="226">
        <v>500</v>
      </c>
      <c r="H1309" s="304"/>
      <c r="I1309" s="406"/>
      <c r="J1309" s="406" t="s">
        <v>234</v>
      </c>
      <c r="K1309" s="22" t="s">
        <v>2606</v>
      </c>
      <c r="L1309" s="38" t="s">
        <v>2625</v>
      </c>
      <c r="M1309" s="16" t="s">
        <v>2362</v>
      </c>
      <c r="N1309" s="63"/>
      <c r="O1309" s="63" t="s">
        <v>5</v>
      </c>
      <c r="P1309" s="63">
        <v>65</v>
      </c>
      <c r="Q1309" s="63">
        <v>65</v>
      </c>
      <c r="R1309" t="str">
        <f>CONCATENATE(Tableau1[[#This Row],[LONGUEUR UNITE]],"X",Tableau1[[#This Row],[LARGEUR UNITE]])</f>
        <v>65X65</v>
      </c>
      <c r="S1309" s="16" t="s">
        <v>2364</v>
      </c>
      <c r="T1309" s="16" t="s">
        <v>227</v>
      </c>
      <c r="U1309" s="38" t="s">
        <v>1264</v>
      </c>
      <c r="V1309" s="63" t="s">
        <v>5</v>
      </c>
      <c r="W1309" s="45" t="s">
        <v>2592</v>
      </c>
      <c r="X1309" s="45"/>
      <c r="Y1309" s="6" t="s">
        <v>2368</v>
      </c>
      <c r="Z1309" s="18">
        <v>1</v>
      </c>
      <c r="AA1309" s="92">
        <v>500</v>
      </c>
      <c r="AB1309" s="271">
        <v>3</v>
      </c>
      <c r="AC1309" s="271">
        <v>6</v>
      </c>
      <c r="AD1309" s="272">
        <v>18</v>
      </c>
      <c r="AE1309" s="292">
        <f t="shared" si="2028"/>
        <v>71.802999999999997</v>
      </c>
      <c r="AF1309" s="268">
        <v>71.802999999999997</v>
      </c>
      <c r="AG1309" s="278">
        <f t="shared" si="2029"/>
        <v>143.60599999999999</v>
      </c>
      <c r="AH1309" s="404">
        <v>1</v>
      </c>
      <c r="AI1309" s="404">
        <f t="shared" si="2030"/>
        <v>5.5555555555555552E-2</v>
      </c>
      <c r="AJ1309" s="727">
        <v>0.73672300000000002</v>
      </c>
      <c r="AK1309" s="88">
        <f t="shared" si="2031"/>
        <v>18.904078430999995</v>
      </c>
      <c r="AL1309" s="88">
        <f t="shared" si="2032"/>
        <v>18.904078430999995</v>
      </c>
      <c r="AM1309" s="88">
        <f t="shared" si="2033"/>
        <v>37.80815686199999</v>
      </c>
      <c r="AN1309" t="s">
        <v>2826</v>
      </c>
      <c r="AO1309" s="1056" t="s">
        <v>2755</v>
      </c>
    </row>
    <row r="1310" spans="1:41" s="5" customFormat="1" ht="19.5" customHeight="1">
      <c r="A1310" s="745" t="s">
        <v>235</v>
      </c>
      <c r="B1310" t="str">
        <f t="shared" si="2027"/>
        <v>200018*1</v>
      </c>
      <c r="C1310"/>
      <c r="D1310" s="42" t="s">
        <v>864</v>
      </c>
      <c r="E1310" s="187"/>
      <c r="F1310" s="407"/>
      <c r="G1310" s="226">
        <v>500</v>
      </c>
      <c r="H1310" s="304"/>
      <c r="I1310" s="406"/>
      <c r="J1310" s="406" t="s">
        <v>235</v>
      </c>
      <c r="K1310" s="22" t="s">
        <v>2606</v>
      </c>
      <c r="L1310" s="38" t="s">
        <v>2625</v>
      </c>
      <c r="M1310" s="16" t="s">
        <v>2362</v>
      </c>
      <c r="N1310" s="63"/>
      <c r="O1310" s="63" t="s">
        <v>5</v>
      </c>
      <c r="P1310" s="63">
        <v>70</v>
      </c>
      <c r="Q1310" s="63">
        <v>70</v>
      </c>
      <c r="R1310" t="str">
        <f>CONCATENATE(Tableau1[[#This Row],[LONGUEUR UNITE]],"X",Tableau1[[#This Row],[LARGEUR UNITE]])</f>
        <v>70X70</v>
      </c>
      <c r="S1310" s="16" t="s">
        <v>2364</v>
      </c>
      <c r="T1310" s="16" t="s">
        <v>227</v>
      </c>
      <c r="U1310" s="38" t="s">
        <v>1264</v>
      </c>
      <c r="V1310" s="63" t="s">
        <v>5</v>
      </c>
      <c r="W1310" s="45" t="s">
        <v>2592</v>
      </c>
      <c r="X1310" s="45"/>
      <c r="Y1310" s="6" t="s">
        <v>236</v>
      </c>
      <c r="Z1310" s="18">
        <v>1</v>
      </c>
      <c r="AA1310" s="92">
        <v>500</v>
      </c>
      <c r="AB1310" s="271">
        <v>3</v>
      </c>
      <c r="AC1310" s="271">
        <v>7</v>
      </c>
      <c r="AD1310" s="272">
        <v>21</v>
      </c>
      <c r="AE1310" s="292">
        <f t="shared" si="2028"/>
        <v>73.302999999999997</v>
      </c>
      <c r="AF1310" s="268">
        <v>73.302999999999997</v>
      </c>
      <c r="AG1310" s="278">
        <f t="shared" si="2029"/>
        <v>146.60599999999999</v>
      </c>
      <c r="AH1310" s="404">
        <v>1</v>
      </c>
      <c r="AI1310" s="404">
        <f t="shared" si="2030"/>
        <v>4.7619047619047616E-2</v>
      </c>
      <c r="AJ1310" s="727">
        <v>0.73672300000000002</v>
      </c>
      <c r="AK1310" s="88">
        <f t="shared" si="2031"/>
        <v>19.298993930999998</v>
      </c>
      <c r="AL1310" s="88">
        <f t="shared" si="2032"/>
        <v>19.298993930999998</v>
      </c>
      <c r="AM1310" s="88">
        <f t="shared" si="2033"/>
        <v>38.597987861999997</v>
      </c>
      <c r="AN1310" t="s">
        <v>2826</v>
      </c>
      <c r="AO1310" s="1053" t="s">
        <v>2677</v>
      </c>
    </row>
    <row r="1311" spans="1:41" s="5" customFormat="1" ht="19.5" customHeight="1">
      <c r="A1311" s="745" t="s">
        <v>235</v>
      </c>
      <c r="B1311" t="str">
        <f t="shared" ref="B1311" si="2048">+CONCATENATE(A1311,"*",AH1311)</f>
        <v>200018*21</v>
      </c>
      <c r="C1311"/>
      <c r="D1311" s="42" t="s">
        <v>864</v>
      </c>
      <c r="E1311" s="187"/>
      <c r="F1311" s="407"/>
      <c r="G1311" s="226">
        <v>500</v>
      </c>
      <c r="H1311" s="304"/>
      <c r="I1311" s="406"/>
      <c r="J1311" s="406" t="s">
        <v>235</v>
      </c>
      <c r="K1311" s="22" t="s">
        <v>2606</v>
      </c>
      <c r="L1311" s="38" t="s">
        <v>2625</v>
      </c>
      <c r="M1311" s="16" t="s">
        <v>2362</v>
      </c>
      <c r="N1311" s="63"/>
      <c r="O1311" s="63" t="s">
        <v>5</v>
      </c>
      <c r="P1311" s="63">
        <v>70</v>
      </c>
      <c r="Q1311" s="63">
        <v>70</v>
      </c>
      <c r="R1311" t="str">
        <f>CONCATENATE(Tableau1[[#This Row],[LONGUEUR UNITE]],"X",Tableau1[[#This Row],[LARGEUR UNITE]])</f>
        <v>70X70</v>
      </c>
      <c r="S1311" s="16" t="s">
        <v>2364</v>
      </c>
      <c r="T1311" s="16" t="s">
        <v>227</v>
      </c>
      <c r="U1311" s="38" t="s">
        <v>1264</v>
      </c>
      <c r="V1311" s="63" t="s">
        <v>5</v>
      </c>
      <c r="W1311" s="45" t="s">
        <v>2592</v>
      </c>
      <c r="X1311" s="45"/>
      <c r="Y1311" s="6" t="s">
        <v>236</v>
      </c>
      <c r="Z1311" s="18">
        <v>1</v>
      </c>
      <c r="AA1311" s="92">
        <v>500</v>
      </c>
      <c r="AB1311" s="271">
        <v>3</v>
      </c>
      <c r="AC1311" s="271">
        <v>7</v>
      </c>
      <c r="AD1311" s="272">
        <v>21</v>
      </c>
      <c r="AE1311" s="292">
        <f t="shared" ref="AE1311" si="2049">AF1311/Z1311</f>
        <v>73.302999999999997</v>
      </c>
      <c r="AF1311" s="268">
        <v>73.302999999999997</v>
      </c>
      <c r="AG1311" s="278">
        <f t="shared" si="2029"/>
        <v>146.60599999999999</v>
      </c>
      <c r="AH1311" s="404">
        <v>21</v>
      </c>
      <c r="AI1311" s="404">
        <f t="shared" si="2030"/>
        <v>1</v>
      </c>
      <c r="AJ1311" s="727">
        <v>0.74988699999999997</v>
      </c>
      <c r="AK1311" s="88">
        <f t="shared" si="2031"/>
        <v>18.334033239</v>
      </c>
      <c r="AL1311" s="88">
        <f t="shared" si="2032"/>
        <v>18.334033239</v>
      </c>
      <c r="AM1311" s="88">
        <f t="shared" si="2033"/>
        <v>36.668066478</v>
      </c>
      <c r="AN1311" t="s">
        <v>2826</v>
      </c>
      <c r="AO1311" s="1053" t="s">
        <v>2677</v>
      </c>
    </row>
    <row r="1312" spans="1:41" s="5" customFormat="1" ht="19.5" customHeight="1">
      <c r="A1312" s="745" t="s">
        <v>235</v>
      </c>
      <c r="B1312" t="str">
        <f t="shared" ref="B1312" si="2050">+CONCATENATE(A1312,"*",AH1312)</f>
        <v>200018*63</v>
      </c>
      <c r="C1312"/>
      <c r="D1312" s="42" t="s">
        <v>864</v>
      </c>
      <c r="E1312" s="187"/>
      <c r="F1312" s="407"/>
      <c r="G1312" s="226">
        <v>500</v>
      </c>
      <c r="H1312" s="304"/>
      <c r="I1312" s="406"/>
      <c r="J1312" s="406" t="s">
        <v>235</v>
      </c>
      <c r="K1312" s="22" t="s">
        <v>2606</v>
      </c>
      <c r="L1312" s="38" t="s">
        <v>2625</v>
      </c>
      <c r="M1312" s="16" t="s">
        <v>2362</v>
      </c>
      <c r="N1312" s="63"/>
      <c r="O1312" s="63" t="s">
        <v>5</v>
      </c>
      <c r="P1312" s="63">
        <v>70</v>
      </c>
      <c r="Q1312" s="63">
        <v>70</v>
      </c>
      <c r="R1312" t="str">
        <f>CONCATENATE(Tableau1[[#This Row],[LONGUEUR UNITE]],"X",Tableau1[[#This Row],[LARGEUR UNITE]])</f>
        <v>70X70</v>
      </c>
      <c r="S1312" s="16" t="s">
        <v>2364</v>
      </c>
      <c r="T1312" s="16" t="s">
        <v>227</v>
      </c>
      <c r="U1312" s="38" t="s">
        <v>1264</v>
      </c>
      <c r="V1312" s="63" t="s">
        <v>5</v>
      </c>
      <c r="W1312" s="45" t="s">
        <v>2592</v>
      </c>
      <c r="X1312" s="45"/>
      <c r="Y1312" s="6" t="s">
        <v>236</v>
      </c>
      <c r="Z1312" s="18">
        <v>1</v>
      </c>
      <c r="AA1312" s="92">
        <v>500</v>
      </c>
      <c r="AB1312" s="271">
        <v>3</v>
      </c>
      <c r="AC1312" s="271">
        <v>7</v>
      </c>
      <c r="AD1312" s="272">
        <v>21</v>
      </c>
      <c r="AE1312" s="292">
        <f t="shared" ref="AE1312" si="2051">AF1312/Z1312</f>
        <v>73.302999999999997</v>
      </c>
      <c r="AF1312" s="268">
        <v>73.302999999999997</v>
      </c>
      <c r="AG1312" s="278">
        <f t="shared" si="2029"/>
        <v>146.60599999999999</v>
      </c>
      <c r="AH1312" s="404">
        <v>63</v>
      </c>
      <c r="AI1312" s="404">
        <f t="shared" si="2030"/>
        <v>3</v>
      </c>
      <c r="AJ1312" s="727">
        <v>0.76963199999999998</v>
      </c>
      <c r="AK1312" s="88">
        <f t="shared" si="2031"/>
        <v>16.886665504</v>
      </c>
      <c r="AL1312" s="88">
        <f t="shared" si="2032"/>
        <v>16.886665504</v>
      </c>
      <c r="AM1312" s="88">
        <f t="shared" si="2033"/>
        <v>33.773331008</v>
      </c>
      <c r="AN1312" t="s">
        <v>2826</v>
      </c>
      <c r="AO1312" s="1053" t="s">
        <v>2677</v>
      </c>
    </row>
    <row r="1313" spans="1:41" s="5" customFormat="1" ht="19.5" customHeight="1">
      <c r="A1313" s="745" t="s">
        <v>235</v>
      </c>
      <c r="B1313" t="str">
        <f t="shared" ref="B1313" si="2052">+CONCATENATE(A1313,"*",AH1313)</f>
        <v>200018*126</v>
      </c>
      <c r="C1313"/>
      <c r="D1313" s="42" t="s">
        <v>864</v>
      </c>
      <c r="E1313" s="187"/>
      <c r="F1313" s="407"/>
      <c r="G1313" s="226">
        <v>500</v>
      </c>
      <c r="H1313" s="304"/>
      <c r="I1313" s="406"/>
      <c r="J1313" s="406" t="s">
        <v>235</v>
      </c>
      <c r="K1313" s="22" t="s">
        <v>2606</v>
      </c>
      <c r="L1313" s="38" t="s">
        <v>2625</v>
      </c>
      <c r="M1313" s="16" t="s">
        <v>2362</v>
      </c>
      <c r="N1313" s="63"/>
      <c r="O1313" s="63" t="s">
        <v>5</v>
      </c>
      <c r="P1313" s="63">
        <v>70</v>
      </c>
      <c r="Q1313" s="63">
        <v>70</v>
      </c>
      <c r="R1313" t="str">
        <f>CONCATENATE(Tableau1[[#This Row],[LONGUEUR UNITE]],"X",Tableau1[[#This Row],[LARGEUR UNITE]])</f>
        <v>70X70</v>
      </c>
      <c r="S1313" s="16" t="s">
        <v>2364</v>
      </c>
      <c r="T1313" s="16" t="s">
        <v>227</v>
      </c>
      <c r="U1313" s="38" t="s">
        <v>1264</v>
      </c>
      <c r="V1313" s="63" t="s">
        <v>5</v>
      </c>
      <c r="W1313" s="45" t="s">
        <v>2592</v>
      </c>
      <c r="X1313" s="45"/>
      <c r="Y1313" s="6" t="s">
        <v>236</v>
      </c>
      <c r="Z1313" s="18">
        <v>1</v>
      </c>
      <c r="AA1313" s="92">
        <v>500</v>
      </c>
      <c r="AB1313" s="271">
        <v>3</v>
      </c>
      <c r="AC1313" s="271">
        <v>7</v>
      </c>
      <c r="AD1313" s="272">
        <v>21</v>
      </c>
      <c r="AE1313" s="292">
        <f t="shared" ref="AE1313" si="2053">AF1313/Z1313</f>
        <v>73.302999999999997</v>
      </c>
      <c r="AF1313" s="268">
        <v>73.302999999999997</v>
      </c>
      <c r="AG1313" s="278">
        <f t="shared" si="2029"/>
        <v>146.60599999999999</v>
      </c>
      <c r="AH1313" s="404">
        <v>126</v>
      </c>
      <c r="AI1313" s="404">
        <f t="shared" si="2030"/>
        <v>6</v>
      </c>
      <c r="AJ1313" s="727">
        <v>0.77292300000000003</v>
      </c>
      <c r="AK1313" s="88">
        <f t="shared" si="2031"/>
        <v>16.645425330999998</v>
      </c>
      <c r="AL1313" s="88">
        <f t="shared" si="2032"/>
        <v>16.645425330999998</v>
      </c>
      <c r="AM1313" s="88">
        <f t="shared" si="2033"/>
        <v>33.290850661999997</v>
      </c>
      <c r="AN1313" t="s">
        <v>2826</v>
      </c>
      <c r="AO1313" s="1053" t="s">
        <v>2677</v>
      </c>
    </row>
    <row r="1314" spans="1:41" s="5" customFormat="1" ht="19.5" customHeight="1">
      <c r="A1314" s="745" t="s">
        <v>235</v>
      </c>
      <c r="B1314" t="str">
        <f t="shared" ref="B1314" si="2054">+CONCATENATE(A1314,"*",AH1314)</f>
        <v>200018*189</v>
      </c>
      <c r="C1314"/>
      <c r="D1314" s="42" t="s">
        <v>864</v>
      </c>
      <c r="E1314" s="187"/>
      <c r="F1314" s="407"/>
      <c r="G1314" s="226">
        <v>500</v>
      </c>
      <c r="H1314" s="304"/>
      <c r="I1314" s="406"/>
      <c r="J1314" s="406" t="s">
        <v>235</v>
      </c>
      <c r="K1314" s="22" t="s">
        <v>2606</v>
      </c>
      <c r="L1314" s="38" t="s">
        <v>2625</v>
      </c>
      <c r="M1314" s="16" t="s">
        <v>2362</v>
      </c>
      <c r="N1314" s="63"/>
      <c r="O1314" s="63" t="s">
        <v>5</v>
      </c>
      <c r="P1314" s="63">
        <v>70</v>
      </c>
      <c r="Q1314" s="63">
        <v>70</v>
      </c>
      <c r="R1314" t="str">
        <f>CONCATENATE(Tableau1[[#This Row],[LONGUEUR UNITE]],"X",Tableau1[[#This Row],[LARGEUR UNITE]])</f>
        <v>70X70</v>
      </c>
      <c r="S1314" s="16" t="s">
        <v>2364</v>
      </c>
      <c r="T1314" s="16" t="s">
        <v>227</v>
      </c>
      <c r="U1314" s="38" t="s">
        <v>1264</v>
      </c>
      <c r="V1314" s="63" t="s">
        <v>5</v>
      </c>
      <c r="W1314" s="45" t="s">
        <v>2592</v>
      </c>
      <c r="X1314" s="45"/>
      <c r="Y1314" s="6" t="s">
        <v>236</v>
      </c>
      <c r="Z1314" s="18">
        <v>1</v>
      </c>
      <c r="AA1314" s="92">
        <v>500</v>
      </c>
      <c r="AB1314" s="271">
        <v>3</v>
      </c>
      <c r="AC1314" s="271">
        <v>7</v>
      </c>
      <c r="AD1314" s="272">
        <v>21</v>
      </c>
      <c r="AE1314" s="292">
        <f t="shared" ref="AE1314" si="2055">AF1314/Z1314</f>
        <v>73.302999999999997</v>
      </c>
      <c r="AF1314" s="268">
        <v>73.302999999999997</v>
      </c>
      <c r="AG1314" s="278">
        <f t="shared" si="2029"/>
        <v>146.60599999999999</v>
      </c>
      <c r="AH1314" s="404">
        <v>189</v>
      </c>
      <c r="AI1314" s="404">
        <f t="shared" si="2030"/>
        <v>9</v>
      </c>
      <c r="AJ1314" s="727">
        <v>0.77621399999999996</v>
      </c>
      <c r="AK1314" s="88">
        <f t="shared" si="2031"/>
        <v>16.404185158000004</v>
      </c>
      <c r="AL1314" s="88">
        <f t="shared" si="2032"/>
        <v>16.404185158000004</v>
      </c>
      <c r="AM1314" s="88">
        <f t="shared" si="2033"/>
        <v>32.808370316000008</v>
      </c>
      <c r="AN1314" t="s">
        <v>2826</v>
      </c>
      <c r="AO1314" s="1053" t="s">
        <v>2677</v>
      </c>
    </row>
    <row r="1315" spans="1:41" ht="19.5" customHeight="1">
      <c r="A1315" s="745" t="s">
        <v>237</v>
      </c>
      <c r="B1315" t="str">
        <f t="shared" si="2027"/>
        <v>200020*1</v>
      </c>
      <c r="D1315" s="42" t="s">
        <v>865</v>
      </c>
      <c r="E1315" s="187"/>
      <c r="F1315" s="407"/>
      <c r="G1315" s="226">
        <v>500</v>
      </c>
      <c r="H1315" s="304"/>
      <c r="I1315" s="406"/>
      <c r="J1315" s="406" t="s">
        <v>237</v>
      </c>
      <c r="K1315" s="22" t="s">
        <v>2606</v>
      </c>
      <c r="L1315" s="38" t="s">
        <v>2625</v>
      </c>
      <c r="M1315" s="16" t="s">
        <v>2362</v>
      </c>
      <c r="N1315" s="63"/>
      <c r="O1315" s="63" t="s">
        <v>5</v>
      </c>
      <c r="P1315" s="63">
        <v>70</v>
      </c>
      <c r="Q1315" s="63">
        <v>110</v>
      </c>
      <c r="R1315" t="str">
        <f>CONCATENATE(Tableau1[[#This Row],[LONGUEUR UNITE]],"X",Tableau1[[#This Row],[LARGEUR UNITE]])</f>
        <v>70X110</v>
      </c>
      <c r="S1315" s="16" t="s">
        <v>2364</v>
      </c>
      <c r="T1315" s="16" t="s">
        <v>227</v>
      </c>
      <c r="U1315" s="38" t="s">
        <v>1264</v>
      </c>
      <c r="V1315" s="63" t="s">
        <v>5</v>
      </c>
      <c r="W1315" s="45" t="s">
        <v>2592</v>
      </c>
      <c r="X1315" s="45"/>
      <c r="Y1315" s="6" t="s">
        <v>2369</v>
      </c>
      <c r="Z1315" s="18">
        <v>1</v>
      </c>
      <c r="AA1315" s="92">
        <v>500</v>
      </c>
      <c r="AB1315" s="271">
        <v>2</v>
      </c>
      <c r="AC1315" s="271">
        <v>8</v>
      </c>
      <c r="AD1315" s="272">
        <v>16</v>
      </c>
      <c r="AE1315" s="292">
        <f t="shared" si="2028"/>
        <v>112.774</v>
      </c>
      <c r="AF1315" s="268">
        <v>112.774</v>
      </c>
      <c r="AG1315" s="278">
        <f t="shared" si="2029"/>
        <v>225.548</v>
      </c>
      <c r="AH1315" s="404">
        <v>1</v>
      </c>
      <c r="AI1315" s="404">
        <f t="shared" si="2030"/>
        <v>6.25E-2</v>
      </c>
      <c r="AJ1315" s="727">
        <v>0.73672300000000002</v>
      </c>
      <c r="AK1315" s="88">
        <f t="shared" si="2031"/>
        <v>29.690800397999993</v>
      </c>
      <c r="AL1315" s="88">
        <f t="shared" si="2032"/>
        <v>29.690800397999993</v>
      </c>
      <c r="AM1315" s="88">
        <f t="shared" si="2033"/>
        <v>59.381600795999987</v>
      </c>
      <c r="AN1315" t="s">
        <v>2826</v>
      </c>
      <c r="AO1315" s="88" t="s">
        <v>2677</v>
      </c>
    </row>
    <row r="1316" spans="1:41" ht="19.5" customHeight="1">
      <c r="A1316" s="745" t="s">
        <v>237</v>
      </c>
      <c r="B1316" t="str">
        <f t="shared" ref="B1316" si="2056">+CONCATENATE(A1316,"*",AH1316)</f>
        <v>200020*16</v>
      </c>
      <c r="D1316" s="42" t="s">
        <v>865</v>
      </c>
      <c r="E1316" s="187"/>
      <c r="F1316" s="407"/>
      <c r="G1316" s="226">
        <v>500</v>
      </c>
      <c r="H1316" s="304"/>
      <c r="I1316" s="406"/>
      <c r="J1316" s="406" t="s">
        <v>237</v>
      </c>
      <c r="K1316" s="22" t="s">
        <v>2606</v>
      </c>
      <c r="L1316" s="38" t="s">
        <v>2625</v>
      </c>
      <c r="M1316" s="16" t="s">
        <v>2362</v>
      </c>
      <c r="N1316" s="63"/>
      <c r="O1316" s="63" t="s">
        <v>5</v>
      </c>
      <c r="P1316" s="63">
        <v>70</v>
      </c>
      <c r="Q1316" s="63">
        <v>110</v>
      </c>
      <c r="R1316" t="str">
        <f>CONCATENATE(Tableau1[[#This Row],[LONGUEUR UNITE]],"X",Tableau1[[#This Row],[LARGEUR UNITE]])</f>
        <v>70X110</v>
      </c>
      <c r="S1316" s="16" t="s">
        <v>2364</v>
      </c>
      <c r="T1316" s="16" t="s">
        <v>227</v>
      </c>
      <c r="U1316" s="38" t="s">
        <v>1264</v>
      </c>
      <c r="V1316" s="63" t="s">
        <v>5</v>
      </c>
      <c r="W1316" s="45" t="s">
        <v>2592</v>
      </c>
      <c r="X1316" s="45"/>
      <c r="Y1316" s="6" t="s">
        <v>2369</v>
      </c>
      <c r="Z1316" s="18">
        <v>1</v>
      </c>
      <c r="AA1316" s="92">
        <v>500</v>
      </c>
      <c r="AB1316" s="271">
        <v>2</v>
      </c>
      <c r="AC1316" s="271">
        <v>8</v>
      </c>
      <c r="AD1316" s="272">
        <v>16</v>
      </c>
      <c r="AE1316" s="292">
        <f t="shared" ref="AE1316" si="2057">AF1316/Z1316</f>
        <v>112.774</v>
      </c>
      <c r="AF1316" s="268">
        <v>112.774</v>
      </c>
      <c r="AG1316" s="278">
        <f t="shared" si="2029"/>
        <v>225.548</v>
      </c>
      <c r="AH1316" s="404">
        <v>16</v>
      </c>
      <c r="AI1316" s="404">
        <f t="shared" si="2030"/>
        <v>1</v>
      </c>
      <c r="AJ1316" s="727">
        <v>0.74988699999999997</v>
      </c>
      <c r="AK1316" s="88">
        <f t="shared" si="2031"/>
        <v>28.206243462000003</v>
      </c>
      <c r="AL1316" s="88">
        <f t="shared" si="2032"/>
        <v>28.206243462000003</v>
      </c>
      <c r="AM1316" s="88">
        <f t="shared" si="2033"/>
        <v>56.412486924000007</v>
      </c>
      <c r="AN1316" t="s">
        <v>2826</v>
      </c>
      <c r="AO1316" s="88" t="s">
        <v>2677</v>
      </c>
    </row>
    <row r="1317" spans="1:41" ht="19.5" customHeight="1">
      <c r="A1317" s="745" t="s">
        <v>237</v>
      </c>
      <c r="B1317" t="str">
        <f t="shared" ref="B1317" si="2058">+CONCATENATE(A1317,"*",AH1317)</f>
        <v>200020*48</v>
      </c>
      <c r="D1317" s="42" t="s">
        <v>865</v>
      </c>
      <c r="E1317" s="187"/>
      <c r="F1317" s="407"/>
      <c r="G1317" s="226">
        <v>500</v>
      </c>
      <c r="H1317" s="304"/>
      <c r="I1317" s="406"/>
      <c r="J1317" s="406" t="s">
        <v>237</v>
      </c>
      <c r="K1317" s="22" t="s">
        <v>2606</v>
      </c>
      <c r="L1317" s="38" t="s">
        <v>2625</v>
      </c>
      <c r="M1317" s="16" t="s">
        <v>2362</v>
      </c>
      <c r="N1317" s="63"/>
      <c r="O1317" s="63" t="s">
        <v>5</v>
      </c>
      <c r="P1317" s="63">
        <v>70</v>
      </c>
      <c r="Q1317" s="63">
        <v>110</v>
      </c>
      <c r="R1317" t="str">
        <f>CONCATENATE(Tableau1[[#This Row],[LONGUEUR UNITE]],"X",Tableau1[[#This Row],[LARGEUR UNITE]])</f>
        <v>70X110</v>
      </c>
      <c r="S1317" s="16" t="s">
        <v>2364</v>
      </c>
      <c r="T1317" s="16" t="s">
        <v>227</v>
      </c>
      <c r="U1317" s="38" t="s">
        <v>1264</v>
      </c>
      <c r="V1317" s="63" t="s">
        <v>5</v>
      </c>
      <c r="W1317" s="45" t="s">
        <v>2592</v>
      </c>
      <c r="X1317" s="45"/>
      <c r="Y1317" s="6" t="s">
        <v>2369</v>
      </c>
      <c r="Z1317" s="18">
        <v>1</v>
      </c>
      <c r="AA1317" s="92">
        <v>500</v>
      </c>
      <c r="AB1317" s="271">
        <v>2</v>
      </c>
      <c r="AC1317" s="271">
        <v>8</v>
      </c>
      <c r="AD1317" s="272">
        <v>16</v>
      </c>
      <c r="AE1317" s="292">
        <f t="shared" ref="AE1317" si="2059">AF1317/Z1317</f>
        <v>112.774</v>
      </c>
      <c r="AF1317" s="268">
        <v>112.774</v>
      </c>
      <c r="AG1317" s="278">
        <f t="shared" si="2029"/>
        <v>225.548</v>
      </c>
      <c r="AH1317" s="404">
        <v>48</v>
      </c>
      <c r="AI1317" s="404">
        <f t="shared" si="2030"/>
        <v>3</v>
      </c>
      <c r="AJ1317" s="727">
        <v>0.76963199999999998</v>
      </c>
      <c r="AK1317" s="88">
        <f t="shared" si="2031"/>
        <v>25.979520832000006</v>
      </c>
      <c r="AL1317" s="88">
        <f t="shared" si="2032"/>
        <v>25.979520832000006</v>
      </c>
      <c r="AM1317" s="88">
        <f t="shared" si="2033"/>
        <v>51.959041664000011</v>
      </c>
      <c r="AN1317" t="s">
        <v>2826</v>
      </c>
      <c r="AO1317" s="88" t="s">
        <v>2677</v>
      </c>
    </row>
    <row r="1318" spans="1:41" ht="19.5" customHeight="1">
      <c r="A1318" s="745" t="s">
        <v>238</v>
      </c>
      <c r="B1318" t="str">
        <f t="shared" si="2027"/>
        <v>200021*1</v>
      </c>
      <c r="D1318" s="42" t="s">
        <v>859</v>
      </c>
      <c r="E1318" s="187"/>
      <c r="F1318" s="407"/>
      <c r="G1318" s="226">
        <v>500</v>
      </c>
      <c r="H1318" s="304"/>
      <c r="I1318" s="406"/>
      <c r="J1318" s="406" t="s">
        <v>238</v>
      </c>
      <c r="K1318" s="22" t="s">
        <v>2606</v>
      </c>
      <c r="L1318" s="38" t="s">
        <v>2625</v>
      </c>
      <c r="M1318" s="16" t="s">
        <v>2362</v>
      </c>
      <c r="N1318" s="63"/>
      <c r="O1318" s="63" t="s">
        <v>5</v>
      </c>
      <c r="P1318" s="63">
        <v>70</v>
      </c>
      <c r="Q1318" s="63">
        <v>120</v>
      </c>
      <c r="R1318" t="str">
        <f>CONCATENATE(Tableau1[[#This Row],[LONGUEUR UNITE]],"X",Tableau1[[#This Row],[LARGEUR UNITE]])</f>
        <v>70X120</v>
      </c>
      <c r="S1318" s="16" t="s">
        <v>2364</v>
      </c>
      <c r="T1318" s="16" t="s">
        <v>227</v>
      </c>
      <c r="U1318" s="38" t="s">
        <v>1264</v>
      </c>
      <c r="V1318" s="63" t="s">
        <v>5</v>
      </c>
      <c r="W1318" s="45" t="s">
        <v>2592</v>
      </c>
      <c r="X1318" s="45"/>
      <c r="Y1318" s="6" t="s">
        <v>2370</v>
      </c>
      <c r="Z1318" s="18">
        <v>1</v>
      </c>
      <c r="AA1318" s="92">
        <v>500</v>
      </c>
      <c r="AB1318" s="271">
        <v>2</v>
      </c>
      <c r="AC1318" s="271">
        <v>9</v>
      </c>
      <c r="AD1318" s="272">
        <v>18</v>
      </c>
      <c r="AE1318" s="292">
        <f t="shared" si="2028"/>
        <v>136.65600000000001</v>
      </c>
      <c r="AF1318" s="268">
        <v>136.65600000000001</v>
      </c>
      <c r="AG1318" s="278">
        <f t="shared" si="2029"/>
        <v>273.31200000000001</v>
      </c>
      <c r="AH1318" s="404">
        <v>1</v>
      </c>
      <c r="AI1318" s="404">
        <f t="shared" si="2030"/>
        <v>5.5555555555555552E-2</v>
      </c>
      <c r="AJ1318" s="727">
        <v>0.73672300000000002</v>
      </c>
      <c r="AK1318" s="88">
        <f t="shared" si="2031"/>
        <v>35.978381712000001</v>
      </c>
      <c r="AL1318" s="88">
        <f t="shared" si="2032"/>
        <v>35.978381712000001</v>
      </c>
      <c r="AM1318" s="88">
        <f t="shared" si="2033"/>
        <v>71.956763424000002</v>
      </c>
      <c r="AN1318" t="s">
        <v>2826</v>
      </c>
      <c r="AO1318" s="88" t="s">
        <v>2677</v>
      </c>
    </row>
    <row r="1319" spans="1:41" ht="19.5" customHeight="1">
      <c r="A1319" s="745" t="s">
        <v>238</v>
      </c>
      <c r="B1319" t="str">
        <f t="shared" ref="B1319" si="2060">+CONCATENATE(A1319,"*",AH1319)</f>
        <v>200021*18</v>
      </c>
      <c r="D1319" s="42" t="s">
        <v>859</v>
      </c>
      <c r="E1319" s="187"/>
      <c r="F1319" s="407"/>
      <c r="G1319" s="226">
        <v>500</v>
      </c>
      <c r="H1319" s="304"/>
      <c r="I1319" s="406"/>
      <c r="J1319" s="406" t="s">
        <v>238</v>
      </c>
      <c r="K1319" s="22" t="s">
        <v>2606</v>
      </c>
      <c r="L1319" s="38" t="s">
        <v>2625</v>
      </c>
      <c r="M1319" s="16" t="s">
        <v>2362</v>
      </c>
      <c r="N1319" s="63"/>
      <c r="O1319" s="63" t="s">
        <v>5</v>
      </c>
      <c r="P1319" s="63">
        <v>70</v>
      </c>
      <c r="Q1319" s="63">
        <v>120</v>
      </c>
      <c r="R1319" t="str">
        <f>CONCATENATE(Tableau1[[#This Row],[LONGUEUR UNITE]],"X",Tableau1[[#This Row],[LARGEUR UNITE]])</f>
        <v>70X120</v>
      </c>
      <c r="S1319" s="16" t="s">
        <v>2364</v>
      </c>
      <c r="T1319" s="16" t="s">
        <v>227</v>
      </c>
      <c r="U1319" s="38" t="s">
        <v>1264</v>
      </c>
      <c r="V1319" s="63" t="s">
        <v>5</v>
      </c>
      <c r="W1319" s="45" t="s">
        <v>2592</v>
      </c>
      <c r="X1319" s="45"/>
      <c r="Y1319" s="6" t="s">
        <v>2370</v>
      </c>
      <c r="Z1319" s="18">
        <v>1</v>
      </c>
      <c r="AA1319" s="92">
        <v>500</v>
      </c>
      <c r="AB1319" s="271">
        <v>2</v>
      </c>
      <c r="AC1319" s="271">
        <v>9</v>
      </c>
      <c r="AD1319" s="272">
        <v>18</v>
      </c>
      <c r="AE1319" s="292">
        <f t="shared" ref="AE1319" si="2061">AF1319/Z1319</f>
        <v>136.65600000000001</v>
      </c>
      <c r="AF1319" s="268">
        <v>136.65600000000001</v>
      </c>
      <c r="AG1319" s="278">
        <f t="shared" si="2029"/>
        <v>273.31200000000001</v>
      </c>
      <c r="AH1319" s="404">
        <v>18</v>
      </c>
      <c r="AI1319" s="404">
        <f t="shared" si="2030"/>
        <v>1</v>
      </c>
      <c r="AJ1319" s="727">
        <v>0.74988699999999997</v>
      </c>
      <c r="AK1319" s="88">
        <f t="shared" si="2031"/>
        <v>34.179442128000005</v>
      </c>
      <c r="AL1319" s="88">
        <f t="shared" si="2032"/>
        <v>34.179442128000005</v>
      </c>
      <c r="AM1319" s="88">
        <f t="shared" si="2033"/>
        <v>68.35888425600001</v>
      </c>
      <c r="AN1319" t="s">
        <v>2826</v>
      </c>
      <c r="AO1319" s="88" t="s">
        <v>2677</v>
      </c>
    </row>
    <row r="1320" spans="1:41" ht="19.5" customHeight="1">
      <c r="A1320" s="745" t="s">
        <v>238</v>
      </c>
      <c r="B1320" t="str">
        <f t="shared" ref="B1320" si="2062">+CONCATENATE(A1320,"*",AH1320)</f>
        <v>200021*54</v>
      </c>
      <c r="D1320" s="42" t="s">
        <v>859</v>
      </c>
      <c r="E1320" s="187"/>
      <c r="F1320" s="407"/>
      <c r="G1320" s="226">
        <v>500</v>
      </c>
      <c r="H1320" s="304"/>
      <c r="I1320" s="406"/>
      <c r="J1320" s="406" t="s">
        <v>238</v>
      </c>
      <c r="K1320" s="22" t="s">
        <v>2606</v>
      </c>
      <c r="L1320" s="38" t="s">
        <v>2625</v>
      </c>
      <c r="M1320" s="16" t="s">
        <v>2362</v>
      </c>
      <c r="N1320" s="63"/>
      <c r="O1320" s="63" t="s">
        <v>5</v>
      </c>
      <c r="P1320" s="63">
        <v>70</v>
      </c>
      <c r="Q1320" s="63">
        <v>120</v>
      </c>
      <c r="R1320" t="str">
        <f>CONCATENATE(Tableau1[[#This Row],[LONGUEUR UNITE]],"X",Tableau1[[#This Row],[LARGEUR UNITE]])</f>
        <v>70X120</v>
      </c>
      <c r="S1320" s="16" t="s">
        <v>2364</v>
      </c>
      <c r="T1320" s="16" t="s">
        <v>227</v>
      </c>
      <c r="U1320" s="38" t="s">
        <v>1264</v>
      </c>
      <c r="V1320" s="63" t="s">
        <v>5</v>
      </c>
      <c r="W1320" s="45" t="s">
        <v>2592</v>
      </c>
      <c r="X1320" s="45"/>
      <c r="Y1320" s="6" t="s">
        <v>2370</v>
      </c>
      <c r="Z1320" s="18">
        <v>1</v>
      </c>
      <c r="AA1320" s="92">
        <v>500</v>
      </c>
      <c r="AB1320" s="271">
        <v>2</v>
      </c>
      <c r="AC1320" s="271">
        <v>9</v>
      </c>
      <c r="AD1320" s="272">
        <v>18</v>
      </c>
      <c r="AE1320" s="292">
        <f t="shared" ref="AE1320" si="2063">AF1320/Z1320</f>
        <v>136.65600000000001</v>
      </c>
      <c r="AF1320" s="268">
        <v>136.65600000000001</v>
      </c>
      <c r="AG1320" s="278">
        <f t="shared" si="2029"/>
        <v>273.31200000000001</v>
      </c>
      <c r="AH1320" s="404">
        <v>54</v>
      </c>
      <c r="AI1320" s="404">
        <f t="shared" si="2030"/>
        <v>3</v>
      </c>
      <c r="AJ1320" s="727">
        <v>0.76963199999999998</v>
      </c>
      <c r="AK1320" s="88">
        <f t="shared" si="2031"/>
        <v>31.481169408</v>
      </c>
      <c r="AL1320" s="88">
        <f t="shared" si="2032"/>
        <v>31.481169408</v>
      </c>
      <c r="AM1320" s="88">
        <f t="shared" si="2033"/>
        <v>62.962338815999999</v>
      </c>
      <c r="AN1320" t="s">
        <v>2826</v>
      </c>
      <c r="AO1320" s="88" t="s">
        <v>2677</v>
      </c>
    </row>
    <row r="1321" spans="1:41" ht="19.5" customHeight="1">
      <c r="A1321" s="745" t="s">
        <v>239</v>
      </c>
      <c r="B1321" t="str">
        <f t="shared" si="2027"/>
        <v>200026*1</v>
      </c>
      <c r="D1321" s="42" t="s">
        <v>868</v>
      </c>
      <c r="E1321" s="187"/>
      <c r="F1321" s="407"/>
      <c r="G1321" s="226">
        <v>500</v>
      </c>
      <c r="H1321" s="304"/>
      <c r="I1321" s="406"/>
      <c r="J1321" s="406" t="s">
        <v>239</v>
      </c>
      <c r="K1321" s="22" t="s">
        <v>2606</v>
      </c>
      <c r="L1321" s="38" t="s">
        <v>2625</v>
      </c>
      <c r="M1321" s="16" t="s">
        <v>2362</v>
      </c>
      <c r="N1321" s="63"/>
      <c r="O1321" s="63" t="s">
        <v>5</v>
      </c>
      <c r="P1321" s="63">
        <v>80</v>
      </c>
      <c r="Q1321" s="63">
        <v>80</v>
      </c>
      <c r="R1321" t="str">
        <f>CONCATENATE(Tableau1[[#This Row],[LONGUEUR UNITE]],"X",Tableau1[[#This Row],[LARGEUR UNITE]])</f>
        <v>80X80</v>
      </c>
      <c r="S1321" s="16" t="s">
        <v>2364</v>
      </c>
      <c r="T1321" s="16" t="s">
        <v>227</v>
      </c>
      <c r="U1321" s="38" t="s">
        <v>1264</v>
      </c>
      <c r="V1321" s="63" t="s">
        <v>5</v>
      </c>
      <c r="W1321" s="45" t="s">
        <v>2592</v>
      </c>
      <c r="X1321" s="45"/>
      <c r="Y1321" s="6" t="s">
        <v>2371</v>
      </c>
      <c r="Z1321" s="18">
        <v>1</v>
      </c>
      <c r="AA1321" s="92">
        <v>500</v>
      </c>
      <c r="AB1321" s="271">
        <v>3</v>
      </c>
      <c r="AC1321" s="271">
        <v>8</v>
      </c>
      <c r="AD1321" s="272">
        <v>24</v>
      </c>
      <c r="AE1321" s="292">
        <f t="shared" si="2028"/>
        <v>95.456000000000003</v>
      </c>
      <c r="AF1321" s="268">
        <v>95.456000000000003</v>
      </c>
      <c r="AG1321" s="278">
        <f t="shared" si="2029"/>
        <v>190.91200000000001</v>
      </c>
      <c r="AH1321" s="404">
        <v>1</v>
      </c>
      <c r="AI1321" s="404">
        <f t="shared" si="2030"/>
        <v>4.1666666666666664E-2</v>
      </c>
      <c r="AJ1321" s="727">
        <v>0.73672300000000002</v>
      </c>
      <c r="AK1321" s="88">
        <f t="shared" si="2031"/>
        <v>25.131369312000004</v>
      </c>
      <c r="AL1321" s="88">
        <f t="shared" si="2032"/>
        <v>25.131369312000004</v>
      </c>
      <c r="AM1321" s="88">
        <f t="shared" si="2033"/>
        <v>50.262738624000008</v>
      </c>
      <c r="AN1321" t="s">
        <v>2826</v>
      </c>
      <c r="AO1321" s="88" t="s">
        <v>2677</v>
      </c>
    </row>
    <row r="1322" spans="1:41" ht="19.5" customHeight="1">
      <c r="A1322" s="745" t="s">
        <v>239</v>
      </c>
      <c r="B1322" t="str">
        <f t="shared" ref="B1322" si="2064">+CONCATENATE(A1322,"*",AH1322)</f>
        <v>200026*24</v>
      </c>
      <c r="D1322" s="42" t="s">
        <v>868</v>
      </c>
      <c r="E1322" s="187"/>
      <c r="F1322" s="407"/>
      <c r="G1322" s="226">
        <v>500</v>
      </c>
      <c r="H1322" s="304"/>
      <c r="I1322" s="406"/>
      <c r="J1322" s="406" t="s">
        <v>239</v>
      </c>
      <c r="K1322" s="22" t="s">
        <v>2606</v>
      </c>
      <c r="L1322" s="38" t="s">
        <v>2625</v>
      </c>
      <c r="M1322" s="16" t="s">
        <v>2362</v>
      </c>
      <c r="N1322" s="63"/>
      <c r="O1322" s="63" t="s">
        <v>5</v>
      </c>
      <c r="P1322" s="63">
        <v>80</v>
      </c>
      <c r="Q1322" s="63">
        <v>80</v>
      </c>
      <c r="R1322" t="str">
        <f>CONCATENATE(Tableau1[[#This Row],[LONGUEUR UNITE]],"X",Tableau1[[#This Row],[LARGEUR UNITE]])</f>
        <v>80X80</v>
      </c>
      <c r="S1322" s="16" t="s">
        <v>2364</v>
      </c>
      <c r="T1322" s="16" t="s">
        <v>227</v>
      </c>
      <c r="U1322" s="38" t="s">
        <v>1264</v>
      </c>
      <c r="V1322" s="63" t="s">
        <v>5</v>
      </c>
      <c r="W1322" s="45" t="s">
        <v>2592</v>
      </c>
      <c r="X1322" s="45"/>
      <c r="Y1322" s="6" t="s">
        <v>2371</v>
      </c>
      <c r="Z1322" s="18">
        <v>1</v>
      </c>
      <c r="AA1322" s="92">
        <v>500</v>
      </c>
      <c r="AB1322" s="271">
        <v>3</v>
      </c>
      <c r="AC1322" s="271">
        <v>8</v>
      </c>
      <c r="AD1322" s="272">
        <v>24</v>
      </c>
      <c r="AE1322" s="292">
        <f t="shared" ref="AE1322" si="2065">AF1322/Z1322</f>
        <v>95.456000000000003</v>
      </c>
      <c r="AF1322" s="268">
        <v>95.456000000000003</v>
      </c>
      <c r="AG1322" s="278">
        <f t="shared" si="2029"/>
        <v>190.91200000000001</v>
      </c>
      <c r="AH1322" s="404">
        <v>24</v>
      </c>
      <c r="AI1322" s="404">
        <f t="shared" si="2030"/>
        <v>1</v>
      </c>
      <c r="AJ1322" s="727">
        <v>0.74988699999999997</v>
      </c>
      <c r="AK1322" s="88">
        <f t="shared" si="2031"/>
        <v>23.874786528000001</v>
      </c>
      <c r="AL1322" s="88">
        <f t="shared" si="2032"/>
        <v>23.874786528000001</v>
      </c>
      <c r="AM1322" s="88">
        <f t="shared" si="2033"/>
        <v>47.749573056000003</v>
      </c>
      <c r="AN1322" t="s">
        <v>2826</v>
      </c>
      <c r="AO1322" s="88" t="s">
        <v>2677</v>
      </c>
    </row>
    <row r="1323" spans="1:41" ht="19.5" customHeight="1">
      <c r="A1323" s="745" t="s">
        <v>239</v>
      </c>
      <c r="B1323" t="str">
        <f t="shared" ref="B1323" si="2066">+CONCATENATE(A1323,"*",AH1323)</f>
        <v>200026*72</v>
      </c>
      <c r="D1323" s="42" t="s">
        <v>868</v>
      </c>
      <c r="E1323" s="187"/>
      <c r="F1323" s="407"/>
      <c r="G1323" s="226">
        <v>500</v>
      </c>
      <c r="H1323" s="304"/>
      <c r="I1323" s="406"/>
      <c r="J1323" s="406" t="s">
        <v>239</v>
      </c>
      <c r="K1323" s="22" t="s">
        <v>2606</v>
      </c>
      <c r="L1323" s="38" t="s">
        <v>2625</v>
      </c>
      <c r="M1323" s="16" t="s">
        <v>2362</v>
      </c>
      <c r="N1323" s="63"/>
      <c r="O1323" s="63" t="s">
        <v>5</v>
      </c>
      <c r="P1323" s="63">
        <v>80</v>
      </c>
      <c r="Q1323" s="63">
        <v>80</v>
      </c>
      <c r="R1323" t="str">
        <f>CONCATENATE(Tableau1[[#This Row],[LONGUEUR UNITE]],"X",Tableau1[[#This Row],[LARGEUR UNITE]])</f>
        <v>80X80</v>
      </c>
      <c r="S1323" s="16" t="s">
        <v>2364</v>
      </c>
      <c r="T1323" s="16" t="s">
        <v>227</v>
      </c>
      <c r="U1323" s="38" t="s">
        <v>1264</v>
      </c>
      <c r="V1323" s="63" t="s">
        <v>5</v>
      </c>
      <c r="W1323" s="45" t="s">
        <v>2592</v>
      </c>
      <c r="X1323" s="45"/>
      <c r="Y1323" s="6" t="s">
        <v>2371</v>
      </c>
      <c r="Z1323" s="18">
        <v>1</v>
      </c>
      <c r="AA1323" s="92">
        <v>500</v>
      </c>
      <c r="AB1323" s="271">
        <v>3</v>
      </c>
      <c r="AC1323" s="271">
        <v>8</v>
      </c>
      <c r="AD1323" s="272">
        <v>24</v>
      </c>
      <c r="AE1323" s="292">
        <f t="shared" ref="AE1323" si="2067">AF1323/Z1323</f>
        <v>95.456000000000003</v>
      </c>
      <c r="AF1323" s="268">
        <v>95.456000000000003</v>
      </c>
      <c r="AG1323" s="278">
        <f t="shared" si="2029"/>
        <v>190.91200000000001</v>
      </c>
      <c r="AH1323" s="404">
        <v>72</v>
      </c>
      <c r="AI1323" s="404">
        <f t="shared" si="2030"/>
        <v>3</v>
      </c>
      <c r="AJ1323" s="727">
        <v>0.76963199999999998</v>
      </c>
      <c r="AK1323" s="88">
        <f t="shared" si="2031"/>
        <v>21.990007808000001</v>
      </c>
      <c r="AL1323" s="88">
        <f t="shared" si="2032"/>
        <v>21.990007808000001</v>
      </c>
      <c r="AM1323" s="88">
        <f t="shared" si="2033"/>
        <v>43.980015616000003</v>
      </c>
      <c r="AN1323" t="s">
        <v>2826</v>
      </c>
      <c r="AO1323" s="88" t="s">
        <v>2677</v>
      </c>
    </row>
    <row r="1324" spans="1:41" ht="19.5" customHeight="1">
      <c r="A1324" s="745" t="s">
        <v>240</v>
      </c>
      <c r="B1324" t="str">
        <f t="shared" si="2027"/>
        <v>200029*1</v>
      </c>
      <c r="D1324" s="42" t="s">
        <v>870</v>
      </c>
      <c r="E1324" s="187"/>
      <c r="F1324" s="407"/>
      <c r="G1324" s="226">
        <v>250</v>
      </c>
      <c r="H1324" s="304"/>
      <c r="I1324" s="406"/>
      <c r="J1324" s="406" t="s">
        <v>240</v>
      </c>
      <c r="K1324" s="22" t="s">
        <v>2606</v>
      </c>
      <c r="L1324" s="38" t="s">
        <v>2625</v>
      </c>
      <c r="M1324" s="16" t="s">
        <v>2362</v>
      </c>
      <c r="N1324" s="63"/>
      <c r="O1324" s="63" t="s">
        <v>5</v>
      </c>
      <c r="P1324" s="63">
        <v>80</v>
      </c>
      <c r="Q1324" s="63">
        <v>120</v>
      </c>
      <c r="R1324" t="str">
        <f>CONCATENATE(Tableau1[[#This Row],[LONGUEUR UNITE]],"X",Tableau1[[#This Row],[LARGEUR UNITE]])</f>
        <v>80X120</v>
      </c>
      <c r="S1324" s="16" t="s">
        <v>2364</v>
      </c>
      <c r="T1324" s="16" t="s">
        <v>227</v>
      </c>
      <c r="U1324" s="38" t="s">
        <v>1264</v>
      </c>
      <c r="V1324" s="63" t="s">
        <v>5</v>
      </c>
      <c r="W1324" s="45" t="s">
        <v>2592</v>
      </c>
      <c r="X1324" s="45"/>
      <c r="Y1324" s="6" t="s">
        <v>2372</v>
      </c>
      <c r="Z1324" s="18">
        <v>1</v>
      </c>
      <c r="AA1324" s="92">
        <v>250</v>
      </c>
      <c r="AB1324" s="271">
        <v>2</v>
      </c>
      <c r="AC1324" s="271">
        <v>18</v>
      </c>
      <c r="AD1324" s="272">
        <v>36</v>
      </c>
      <c r="AE1324" s="292">
        <f t="shared" si="2028"/>
        <v>68.963999999999999</v>
      </c>
      <c r="AF1324" s="268">
        <v>68.963999999999999</v>
      </c>
      <c r="AG1324" s="278">
        <f t="shared" si="2029"/>
        <v>275.85599999999999</v>
      </c>
      <c r="AH1324" s="404">
        <v>1</v>
      </c>
      <c r="AI1324" s="404">
        <f t="shared" si="2030"/>
        <v>2.7777777777777776E-2</v>
      </c>
      <c r="AJ1324" s="727">
        <v>0.73672300000000002</v>
      </c>
      <c r="AK1324" s="88">
        <f t="shared" si="2031"/>
        <v>18.156635027999997</v>
      </c>
      <c r="AL1324" s="88">
        <f t="shared" si="2032"/>
        <v>18.156635027999997</v>
      </c>
      <c r="AM1324" s="88">
        <f t="shared" si="2033"/>
        <v>72.626540111999986</v>
      </c>
      <c r="AN1324" t="s">
        <v>2826</v>
      </c>
      <c r="AO1324" s="88" t="s">
        <v>2677</v>
      </c>
    </row>
    <row r="1325" spans="1:41" ht="19.5" customHeight="1">
      <c r="A1325" s="745" t="s">
        <v>240</v>
      </c>
      <c r="B1325" t="str">
        <f t="shared" ref="B1325" si="2068">+CONCATENATE(A1325,"*",AH1325)</f>
        <v>200029*36</v>
      </c>
      <c r="D1325" s="42" t="s">
        <v>870</v>
      </c>
      <c r="E1325" s="187"/>
      <c r="F1325" s="407"/>
      <c r="G1325" s="226">
        <v>250</v>
      </c>
      <c r="H1325" s="304"/>
      <c r="I1325" s="406"/>
      <c r="J1325" s="406" t="s">
        <v>240</v>
      </c>
      <c r="K1325" s="22" t="s">
        <v>2606</v>
      </c>
      <c r="L1325" s="38" t="s">
        <v>2625</v>
      </c>
      <c r="M1325" s="16" t="s">
        <v>2362</v>
      </c>
      <c r="N1325" s="63"/>
      <c r="O1325" s="63" t="s">
        <v>5</v>
      </c>
      <c r="P1325" s="63">
        <v>80</v>
      </c>
      <c r="Q1325" s="63">
        <v>120</v>
      </c>
      <c r="R1325" t="str">
        <f>CONCATENATE(Tableau1[[#This Row],[LONGUEUR UNITE]],"X",Tableau1[[#This Row],[LARGEUR UNITE]])</f>
        <v>80X120</v>
      </c>
      <c r="S1325" s="16" t="s">
        <v>2364</v>
      </c>
      <c r="T1325" s="16" t="s">
        <v>227</v>
      </c>
      <c r="U1325" s="38" t="s">
        <v>1264</v>
      </c>
      <c r="V1325" s="63" t="s">
        <v>5</v>
      </c>
      <c r="W1325" s="45" t="s">
        <v>2592</v>
      </c>
      <c r="X1325" s="45"/>
      <c r="Y1325" s="6" t="s">
        <v>2372</v>
      </c>
      <c r="Z1325" s="18">
        <v>1</v>
      </c>
      <c r="AA1325" s="92">
        <v>250</v>
      </c>
      <c r="AB1325" s="271">
        <v>2</v>
      </c>
      <c r="AC1325" s="271">
        <v>18</v>
      </c>
      <c r="AD1325" s="272">
        <v>36</v>
      </c>
      <c r="AE1325" s="292">
        <f t="shared" ref="AE1325" si="2069">AF1325/Z1325</f>
        <v>68.963999999999999</v>
      </c>
      <c r="AF1325" s="268">
        <v>68.963999999999999</v>
      </c>
      <c r="AG1325" s="278">
        <f t="shared" si="2029"/>
        <v>275.85599999999999</v>
      </c>
      <c r="AH1325" s="404">
        <v>36</v>
      </c>
      <c r="AI1325" s="404">
        <f t="shared" si="2030"/>
        <v>1</v>
      </c>
      <c r="AJ1325" s="727">
        <v>0.74988699999999997</v>
      </c>
      <c r="AK1325" s="88">
        <f t="shared" si="2031"/>
        <v>17.248792932000001</v>
      </c>
      <c r="AL1325" s="88">
        <f t="shared" si="2032"/>
        <v>17.248792932000001</v>
      </c>
      <c r="AM1325" s="88">
        <f t="shared" si="2033"/>
        <v>68.995171728000003</v>
      </c>
      <c r="AN1325" t="s">
        <v>2826</v>
      </c>
      <c r="AO1325" s="88" t="s">
        <v>2677</v>
      </c>
    </row>
    <row r="1326" spans="1:41" ht="19.5" customHeight="1">
      <c r="A1326" s="745" t="s">
        <v>240</v>
      </c>
      <c r="B1326" t="str">
        <f t="shared" ref="B1326" si="2070">+CONCATENATE(A1326,"*",AH1326)</f>
        <v>200029*108</v>
      </c>
      <c r="D1326" s="42" t="s">
        <v>870</v>
      </c>
      <c r="E1326" s="187"/>
      <c r="F1326" s="407"/>
      <c r="G1326" s="226">
        <v>250</v>
      </c>
      <c r="H1326" s="304"/>
      <c r="I1326" s="406"/>
      <c r="J1326" s="406" t="s">
        <v>240</v>
      </c>
      <c r="K1326" s="22" t="s">
        <v>2606</v>
      </c>
      <c r="L1326" s="38" t="s">
        <v>2625</v>
      </c>
      <c r="M1326" s="16" t="s">
        <v>2362</v>
      </c>
      <c r="N1326" s="63"/>
      <c r="O1326" s="63" t="s">
        <v>5</v>
      </c>
      <c r="P1326" s="63">
        <v>80</v>
      </c>
      <c r="Q1326" s="63">
        <v>120</v>
      </c>
      <c r="R1326" t="str">
        <f>CONCATENATE(Tableau1[[#This Row],[LONGUEUR UNITE]],"X",Tableau1[[#This Row],[LARGEUR UNITE]])</f>
        <v>80X120</v>
      </c>
      <c r="S1326" s="16" t="s">
        <v>2364</v>
      </c>
      <c r="T1326" s="16" t="s">
        <v>227</v>
      </c>
      <c r="U1326" s="38" t="s">
        <v>1264</v>
      </c>
      <c r="V1326" s="63" t="s">
        <v>5</v>
      </c>
      <c r="W1326" s="45" t="s">
        <v>2592</v>
      </c>
      <c r="X1326" s="45"/>
      <c r="Y1326" s="6" t="s">
        <v>2372</v>
      </c>
      <c r="Z1326" s="18">
        <v>1</v>
      </c>
      <c r="AA1326" s="92">
        <v>250</v>
      </c>
      <c r="AB1326" s="271">
        <v>2</v>
      </c>
      <c r="AC1326" s="271">
        <v>18</v>
      </c>
      <c r="AD1326" s="272">
        <v>36</v>
      </c>
      <c r="AE1326" s="292">
        <f t="shared" ref="AE1326" si="2071">AF1326/Z1326</f>
        <v>68.963999999999999</v>
      </c>
      <c r="AF1326" s="268">
        <v>68.963999999999999</v>
      </c>
      <c r="AG1326" s="278">
        <f t="shared" si="2029"/>
        <v>275.85599999999999</v>
      </c>
      <c r="AH1326" s="404">
        <v>108</v>
      </c>
      <c r="AI1326" s="404">
        <f t="shared" si="2030"/>
        <v>3</v>
      </c>
      <c r="AJ1326" s="727">
        <v>0.76963199999999998</v>
      </c>
      <c r="AK1326" s="88">
        <f t="shared" si="2031"/>
        <v>15.887098752</v>
      </c>
      <c r="AL1326" s="88">
        <f t="shared" si="2032"/>
        <v>15.887098752</v>
      </c>
      <c r="AM1326" s="88">
        <f t="shared" si="2033"/>
        <v>63.548395008</v>
      </c>
      <c r="AN1326" t="s">
        <v>2826</v>
      </c>
      <c r="AO1326" s="88" t="s">
        <v>2677</v>
      </c>
    </row>
    <row r="1327" spans="1:41" ht="19.5" customHeight="1">
      <c r="A1327" s="745" t="s">
        <v>241</v>
      </c>
      <c r="B1327" t="str">
        <f t="shared" si="2027"/>
        <v>200032*1</v>
      </c>
      <c r="D1327" s="42" t="s">
        <v>877</v>
      </c>
      <c r="E1327" s="187"/>
      <c r="F1327" s="407"/>
      <c r="G1327" s="226">
        <v>250</v>
      </c>
      <c r="H1327" s="304"/>
      <c r="I1327" s="406"/>
      <c r="J1327" s="406" t="s">
        <v>241</v>
      </c>
      <c r="K1327" s="22" t="s">
        <v>2606</v>
      </c>
      <c r="L1327" s="38" t="s">
        <v>2625</v>
      </c>
      <c r="M1327" s="16" t="s">
        <v>2362</v>
      </c>
      <c r="N1327" s="63"/>
      <c r="O1327" s="63" t="s">
        <v>5</v>
      </c>
      <c r="P1327" s="63">
        <v>100</v>
      </c>
      <c r="Q1327" s="63">
        <v>100</v>
      </c>
      <c r="R1327" t="str">
        <f>CONCATENATE(Tableau1[[#This Row],[LONGUEUR UNITE]],"X",Tableau1[[#This Row],[LARGEUR UNITE]])</f>
        <v>100X100</v>
      </c>
      <c r="S1327" s="16" t="s">
        <v>2364</v>
      </c>
      <c r="T1327" s="16" t="s">
        <v>227</v>
      </c>
      <c r="U1327" s="38" t="s">
        <v>1264</v>
      </c>
      <c r="V1327" s="63" t="s">
        <v>5</v>
      </c>
      <c r="W1327" s="45" t="s">
        <v>2592</v>
      </c>
      <c r="X1327" s="45"/>
      <c r="Y1327" s="6" t="s">
        <v>2373</v>
      </c>
      <c r="Z1327" s="18">
        <v>1</v>
      </c>
      <c r="AA1327" s="92">
        <v>250</v>
      </c>
      <c r="AB1327" s="271">
        <v>2</v>
      </c>
      <c r="AC1327" s="271">
        <v>18</v>
      </c>
      <c r="AD1327" s="271">
        <v>36</v>
      </c>
      <c r="AE1327" s="278">
        <f t="shared" si="2028"/>
        <v>89.549000000000007</v>
      </c>
      <c r="AF1327" s="268">
        <v>89.549000000000007</v>
      </c>
      <c r="AG1327" s="278">
        <f t="shared" si="2029"/>
        <v>358.19600000000003</v>
      </c>
      <c r="AH1327" s="404">
        <v>1</v>
      </c>
      <c r="AI1327" s="404">
        <f t="shared" si="2030"/>
        <v>2.7777777777777776E-2</v>
      </c>
      <c r="AJ1327" s="727">
        <v>0.73672300000000002</v>
      </c>
      <c r="AK1327" s="88">
        <f t="shared" si="2031"/>
        <v>23.576192073000001</v>
      </c>
      <c r="AL1327" s="88">
        <f t="shared" si="2032"/>
        <v>23.576192073000001</v>
      </c>
      <c r="AM1327" s="88">
        <f t="shared" si="2033"/>
        <v>94.304768292000006</v>
      </c>
      <c r="AN1327" t="s">
        <v>2826</v>
      </c>
      <c r="AO1327" s="88" t="s">
        <v>2755</v>
      </c>
    </row>
    <row r="1328" spans="1:41" ht="27" customHeight="1">
      <c r="A1328" s="745"/>
      <c r="D1328" s="42"/>
      <c r="E1328" s="187"/>
      <c r="F1328" s="407"/>
      <c r="G1328" s="226"/>
      <c r="H1328" s="304"/>
      <c r="I1328" s="406"/>
      <c r="J1328" s="406"/>
      <c r="K1328" s="58"/>
      <c r="L1328" s="63"/>
      <c r="M1328" s="63"/>
      <c r="N1328" s="63"/>
      <c r="O1328" s="63"/>
      <c r="P1328" s="63"/>
      <c r="Q1328" s="63"/>
      <c r="R1328" s="63"/>
      <c r="S1328" s="63"/>
      <c r="T1328" s="63"/>
      <c r="U1328" s="63"/>
      <c r="V1328" s="64"/>
      <c r="W1328" s="3"/>
      <c r="X1328" s="3"/>
      <c r="Z1328" s="18"/>
      <c r="AA1328" s="92"/>
      <c r="AB1328" s="271"/>
      <c r="AC1328" s="271"/>
      <c r="AD1328" s="271"/>
      <c r="AE1328" s="279"/>
      <c r="AF1328"/>
      <c r="AG1328" s="279"/>
      <c r="AH1328" s="404"/>
      <c r="AI1328" s="404"/>
      <c r="AJ1328" s="88"/>
      <c r="AK1328" s="88"/>
      <c r="AL1328" s="88"/>
      <c r="AM1328" s="88"/>
      <c r="AO1328" s="88"/>
    </row>
    <row r="1329" spans="1:41" ht="19.5" customHeight="1">
      <c r="A1329" s="758" t="s">
        <v>733</v>
      </c>
      <c r="B1329" t="str">
        <f>+CONCATENATE(A1329,"*",AH1329)</f>
        <v>200200*1</v>
      </c>
      <c r="D1329" s="42" t="s">
        <v>882</v>
      </c>
      <c r="E1329" s="1042"/>
      <c r="F1329" s="462"/>
      <c r="G1329" s="226">
        <v>500</v>
      </c>
      <c r="H1329" s="310"/>
      <c r="I1329" s="417"/>
      <c r="J1329" s="417" t="s">
        <v>733</v>
      </c>
      <c r="K1329" s="22" t="s">
        <v>2606</v>
      </c>
      <c r="L1329" s="38" t="s">
        <v>2625</v>
      </c>
      <c r="M1329" s="16" t="s">
        <v>2362</v>
      </c>
      <c r="N1329" s="27"/>
      <c r="O1329" s="27" t="s">
        <v>5</v>
      </c>
      <c r="P1329" s="27">
        <v>23</v>
      </c>
      <c r="Q1329" s="27">
        <v>33</v>
      </c>
      <c r="R1329" t="str">
        <f>CONCATENATE(Tableau1[[#This Row],[LONGUEUR UNITE]],"X",Tableau1[[#This Row],[LARGEUR UNITE]])</f>
        <v>23X33</v>
      </c>
      <c r="S1329" s="16" t="s">
        <v>2363</v>
      </c>
      <c r="T1329" s="16" t="s">
        <v>242</v>
      </c>
      <c r="U1329" s="38" t="s">
        <v>1264</v>
      </c>
      <c r="V1329" s="27" t="s">
        <v>5</v>
      </c>
      <c r="W1329" s="45" t="s">
        <v>2592</v>
      </c>
      <c r="X1329" s="45"/>
      <c r="Y1329" s="6" t="s">
        <v>243</v>
      </c>
      <c r="Z1329" s="18">
        <v>1</v>
      </c>
      <c r="AA1329" s="92">
        <v>500</v>
      </c>
      <c r="AB1329" s="271">
        <v>9</v>
      </c>
      <c r="AC1329" s="271">
        <v>20</v>
      </c>
      <c r="AD1329" s="271">
        <v>180</v>
      </c>
      <c r="AE1329" s="278">
        <f t="shared" ref="AE1329:AE1331" si="2072">AF1329/Z1329</f>
        <v>20.465</v>
      </c>
      <c r="AF1329" s="268">
        <v>20.465</v>
      </c>
      <c r="AG1329" s="278">
        <f t="shared" ref="AG1329:AG1331" si="2073">AF1329/AA1329*1000</f>
        <v>40.93</v>
      </c>
      <c r="AH1329" s="404">
        <v>1</v>
      </c>
      <c r="AI1329" s="404">
        <f t="shared" ref="AI1329:AI1331" si="2074">AH1329/AD1329</f>
        <v>5.5555555555555558E-3</v>
      </c>
      <c r="AJ1329" s="727">
        <v>0.73672300000000002</v>
      </c>
      <c r="AK1329" s="88">
        <f t="shared" ref="AK1329:AK1331" si="2075">AL1329/Z1329</f>
        <v>5.3879638050000001</v>
      </c>
      <c r="AL1329" s="88">
        <f t="shared" ref="AL1329:AL1331" si="2076">AF1329-(AF1329*AJ1329)</f>
        <v>5.3879638050000001</v>
      </c>
      <c r="AM1329" s="88">
        <f t="shared" ref="AM1329:AM1331" si="2077">AL1329/AA1329*1000</f>
        <v>10.77592761</v>
      </c>
      <c r="AN1329" t="s">
        <v>2826</v>
      </c>
      <c r="AO1329" s="88" t="s">
        <v>2755</v>
      </c>
    </row>
    <row r="1330" spans="1:41" ht="19.5" customHeight="1">
      <c r="A1330" s="758" t="s">
        <v>734</v>
      </c>
      <c r="B1330" t="str">
        <f>+CONCATENATE(A1330,"*",AH1330)</f>
        <v>200201*1</v>
      </c>
      <c r="D1330" s="42" t="s">
        <v>884</v>
      </c>
      <c r="E1330" s="1042"/>
      <c r="F1330" s="463"/>
      <c r="G1330" s="226">
        <v>500</v>
      </c>
      <c r="H1330" s="310"/>
      <c r="I1330" s="417"/>
      <c r="J1330" s="417" t="s">
        <v>734</v>
      </c>
      <c r="K1330" s="22" t="s">
        <v>2606</v>
      </c>
      <c r="L1330" s="38" t="s">
        <v>2625</v>
      </c>
      <c r="M1330" s="16" t="s">
        <v>2362</v>
      </c>
      <c r="N1330" s="38"/>
      <c r="O1330" s="38" t="s">
        <v>5</v>
      </c>
      <c r="P1330" s="38">
        <v>28</v>
      </c>
      <c r="Q1330" s="38">
        <v>38</v>
      </c>
      <c r="R1330" t="str">
        <f>CONCATENATE(Tableau1[[#This Row],[LONGUEUR UNITE]],"X",Tableau1[[#This Row],[LARGEUR UNITE]])</f>
        <v>28X38</v>
      </c>
      <c r="S1330" s="16" t="s">
        <v>2363</v>
      </c>
      <c r="T1330" s="16" t="s">
        <v>242</v>
      </c>
      <c r="U1330" s="38" t="s">
        <v>1264</v>
      </c>
      <c r="V1330" s="38" t="s">
        <v>5</v>
      </c>
      <c r="W1330" s="45" t="s">
        <v>2592</v>
      </c>
      <c r="X1330" s="45"/>
      <c r="Y1330" s="6" t="s">
        <v>244</v>
      </c>
      <c r="Z1330" s="18">
        <v>1</v>
      </c>
      <c r="AA1330" s="92">
        <v>500</v>
      </c>
      <c r="AB1330" s="271">
        <v>7</v>
      </c>
      <c r="AC1330" s="271">
        <v>20</v>
      </c>
      <c r="AD1330" s="271">
        <v>140</v>
      </c>
      <c r="AE1330" s="278">
        <f t="shared" si="2072"/>
        <v>24.382000000000001</v>
      </c>
      <c r="AF1330" s="268">
        <v>24.382000000000001</v>
      </c>
      <c r="AG1330" s="278">
        <f t="shared" si="2073"/>
        <v>48.764000000000003</v>
      </c>
      <c r="AH1330" s="404">
        <v>1</v>
      </c>
      <c r="AI1330" s="404">
        <f t="shared" si="2074"/>
        <v>7.1428571428571426E-3</v>
      </c>
      <c r="AJ1330" s="727">
        <v>0.73672300000000002</v>
      </c>
      <c r="AK1330" s="88">
        <f t="shared" si="2075"/>
        <v>6.4192198140000016</v>
      </c>
      <c r="AL1330" s="88">
        <f t="shared" si="2076"/>
        <v>6.4192198140000016</v>
      </c>
      <c r="AM1330" s="88">
        <f t="shared" si="2077"/>
        <v>12.838439628000003</v>
      </c>
      <c r="AN1330" t="s">
        <v>2826</v>
      </c>
      <c r="AO1330" s="88" t="s">
        <v>2755</v>
      </c>
    </row>
    <row r="1331" spans="1:41" ht="27" customHeight="1" thickBot="1">
      <c r="A1331" s="758" t="s">
        <v>735</v>
      </c>
      <c r="B1331" t="str">
        <f>+CONCATENATE(A1331,"*",AH1331)</f>
        <v>200202*1</v>
      </c>
      <c r="D1331" s="42" t="s">
        <v>883</v>
      </c>
      <c r="E1331" s="1042"/>
      <c r="F1331" s="593"/>
      <c r="G1331" s="226">
        <v>500</v>
      </c>
      <c r="H1331" s="310"/>
      <c r="I1331" s="417"/>
      <c r="J1331" s="417" t="s">
        <v>735</v>
      </c>
      <c r="K1331" s="22" t="s">
        <v>2606</v>
      </c>
      <c r="L1331" s="38" t="s">
        <v>2625</v>
      </c>
      <c r="M1331" s="16" t="s">
        <v>2362</v>
      </c>
      <c r="N1331" s="121"/>
      <c r="O1331" s="121" t="s">
        <v>5</v>
      </c>
      <c r="P1331" s="121">
        <v>33</v>
      </c>
      <c r="Q1331" s="121">
        <v>43</v>
      </c>
      <c r="R1331" t="str">
        <f>CONCATENATE(Tableau1[[#This Row],[LONGUEUR UNITE]],"X",Tableau1[[#This Row],[LARGEUR UNITE]])</f>
        <v>33X43</v>
      </c>
      <c r="S1331" s="16" t="s">
        <v>2363</v>
      </c>
      <c r="T1331" s="16" t="s">
        <v>242</v>
      </c>
      <c r="U1331" s="38" t="s">
        <v>1264</v>
      </c>
      <c r="V1331" s="121" t="s">
        <v>5</v>
      </c>
      <c r="W1331" s="45" t="s">
        <v>2592</v>
      </c>
      <c r="X1331" s="45"/>
      <c r="Y1331" s="594" t="s">
        <v>2374</v>
      </c>
      <c r="Z1331" s="18">
        <v>1</v>
      </c>
      <c r="AA1331" s="92">
        <v>500</v>
      </c>
      <c r="AB1331" s="271">
        <v>6</v>
      </c>
      <c r="AC1331" s="271">
        <v>20</v>
      </c>
      <c r="AD1331" s="271">
        <v>120</v>
      </c>
      <c r="AE1331" s="278">
        <f t="shared" si="2072"/>
        <v>33.405999999999999</v>
      </c>
      <c r="AF1331" s="268">
        <v>33.405999999999999</v>
      </c>
      <c r="AG1331" s="278">
        <f t="shared" si="2073"/>
        <v>66.811999999999998</v>
      </c>
      <c r="AH1331" s="404">
        <v>1</v>
      </c>
      <c r="AI1331" s="404">
        <f t="shared" si="2074"/>
        <v>8.3333333333333332E-3</v>
      </c>
      <c r="AJ1331" s="727">
        <v>0.73672300000000002</v>
      </c>
      <c r="AK1331" s="88">
        <f t="shared" si="2075"/>
        <v>8.7950314620000007</v>
      </c>
      <c r="AL1331" s="88">
        <f t="shared" si="2076"/>
        <v>8.7950314620000007</v>
      </c>
      <c r="AM1331" s="88">
        <f t="shared" si="2077"/>
        <v>17.590062924000001</v>
      </c>
      <c r="AN1331" t="s">
        <v>2826</v>
      </c>
      <c r="AO1331" s="88" t="s">
        <v>2755</v>
      </c>
    </row>
    <row r="1332" spans="1:41" ht="19.5" customHeight="1">
      <c r="A1332" s="757"/>
      <c r="D1332" s="42"/>
      <c r="E1332" s="1042"/>
      <c r="F1332" s="487"/>
      <c r="G1332" s="226"/>
      <c r="H1332" s="310"/>
      <c r="I1332" s="417"/>
      <c r="J1332" s="417"/>
      <c r="K1332" s="69"/>
      <c r="W1332" s="45"/>
      <c r="Y1332" s="595"/>
      <c r="Z1332" s="18"/>
      <c r="AA1332" s="92"/>
      <c r="AB1332" s="271"/>
      <c r="AC1332" s="271"/>
      <c r="AD1332" s="271"/>
      <c r="AE1332" s="279"/>
      <c r="AF1332"/>
      <c r="AG1332" s="279"/>
      <c r="AH1332" s="404"/>
      <c r="AI1332" s="404"/>
      <c r="AJ1332" s="727"/>
      <c r="AK1332" s="88"/>
      <c r="AL1332" s="88"/>
      <c r="AM1332" s="88"/>
      <c r="AO1332" s="88"/>
    </row>
    <row r="1333" spans="1:41" ht="30" customHeight="1" thickBot="1">
      <c r="A1333" s="757"/>
      <c r="D1333" s="42"/>
      <c r="E1333" s="1042"/>
      <c r="F1333" s="487"/>
      <c r="G1333" s="226"/>
      <c r="H1333" s="310"/>
      <c r="I1333" s="417"/>
      <c r="J1333" s="417"/>
      <c r="K1333" s="69"/>
      <c r="W1333" s="45"/>
      <c r="Y1333" s="595"/>
      <c r="Z1333" s="18"/>
      <c r="AA1333" s="92"/>
      <c r="AB1333" s="271"/>
      <c r="AC1333" s="271"/>
      <c r="AD1333" s="271"/>
      <c r="AE1333" s="279"/>
      <c r="AF1333"/>
      <c r="AG1333" s="279"/>
      <c r="AH1333" s="404"/>
      <c r="AI1333" s="404"/>
      <c r="AJ1333" s="727"/>
      <c r="AK1333" s="88"/>
      <c r="AL1333" s="88"/>
      <c r="AM1333" s="88"/>
      <c r="AO1333" s="88"/>
    </row>
    <row r="1334" spans="1:41" ht="31.5" thickTop="1">
      <c r="A1334" s="805"/>
      <c r="B1334" s="377"/>
      <c r="C1334" s="377"/>
      <c r="D1334" s="582"/>
      <c r="E1334" s="1046"/>
      <c r="F1334" s="583"/>
      <c r="G1334" s="584"/>
      <c r="H1334" s="585" t="s">
        <v>1823</v>
      </c>
      <c r="I1334" s="586"/>
      <c r="J1334" s="586"/>
      <c r="K1334" s="587"/>
      <c r="L1334" s="588"/>
      <c r="M1334" s="588"/>
      <c r="N1334" s="398"/>
      <c r="O1334" s="398"/>
      <c r="P1334" s="398"/>
      <c r="Q1334" s="398"/>
      <c r="R1334" s="398"/>
      <c r="S1334" s="398"/>
      <c r="T1334" s="398"/>
      <c r="U1334" s="398"/>
      <c r="V1334" s="398"/>
      <c r="W1334" s="398"/>
      <c r="X1334" s="398"/>
      <c r="Y1334" s="439" t="s">
        <v>2375</v>
      </c>
      <c r="Z1334" s="589"/>
      <c r="AA1334" s="590"/>
      <c r="AB1334" s="591"/>
      <c r="AC1334" s="591"/>
      <c r="AD1334" s="591"/>
      <c r="AE1334" s="377"/>
      <c r="AF1334" s="377"/>
      <c r="AG1334" s="377"/>
      <c r="AH1334" s="371"/>
      <c r="AI1334" s="371"/>
      <c r="AJ1334" s="727"/>
      <c r="AK1334" s="88"/>
      <c r="AL1334" s="728"/>
      <c r="AM1334" s="88"/>
      <c r="AO1334" s="88"/>
    </row>
    <row r="1335" spans="1:41" ht="19.5" customHeight="1">
      <c r="A1335" s="806"/>
      <c r="D1335" s="42"/>
      <c r="E1335" s="42"/>
      <c r="F1335" s="596"/>
      <c r="G1335" s="226"/>
      <c r="H1335" s="313"/>
      <c r="I1335" s="430"/>
      <c r="J1335" s="430"/>
      <c r="K1335" s="71"/>
      <c r="L1335" s="70"/>
      <c r="M1335" s="70"/>
      <c r="N1335" s="72"/>
      <c r="O1335" s="72"/>
      <c r="P1335" s="72"/>
      <c r="Q1335" s="72"/>
      <c r="R1335" s="72"/>
      <c r="S1335" s="72"/>
      <c r="T1335" s="72"/>
      <c r="U1335" s="72"/>
      <c r="V1335" s="72"/>
      <c r="W1335" s="72"/>
      <c r="X1335" s="72"/>
      <c r="Y1335" s="39"/>
      <c r="Z1335" s="18"/>
      <c r="AA1335" s="92"/>
      <c r="AB1335" s="271"/>
      <c r="AC1335" s="271"/>
      <c r="AD1335" s="271"/>
      <c r="AE1335" s="257"/>
      <c r="AF1335"/>
      <c r="AG1335" s="257"/>
      <c r="AH1335" s="404"/>
      <c r="AI1335" s="404"/>
      <c r="AJ1335" s="88"/>
      <c r="AK1335" s="88"/>
      <c r="AL1335" s="88"/>
      <c r="AM1335" s="88"/>
      <c r="AO1335" s="88"/>
    </row>
    <row r="1336" spans="1:41" ht="19.5" customHeight="1" thickBot="1">
      <c r="A1336" s="740" t="s">
        <v>267</v>
      </c>
      <c r="B1336" t="str">
        <f t="shared" ref="B1336:B1362" si="2078">+CONCATENATE(A1336,"*",AH1336)</f>
        <v>002135*1</v>
      </c>
      <c r="D1336" s="42" t="s">
        <v>798</v>
      </c>
      <c r="E1336" s="42"/>
      <c r="F1336" s="498"/>
      <c r="G1336" s="226">
        <v>500</v>
      </c>
      <c r="H1336" s="313"/>
      <c r="I1336" s="430" t="s">
        <v>2376</v>
      </c>
      <c r="J1336" s="430"/>
      <c r="K1336" s="22" t="s">
        <v>2606</v>
      </c>
      <c r="L1336" s="38" t="s">
        <v>2625</v>
      </c>
      <c r="M1336" s="16" t="s">
        <v>2377</v>
      </c>
      <c r="N1336" s="16"/>
      <c r="O1336" s="16" t="s">
        <v>5</v>
      </c>
      <c r="P1336" s="16">
        <v>30</v>
      </c>
      <c r="Q1336" s="16">
        <v>40</v>
      </c>
      <c r="R1336" s="16" t="str">
        <f>CONCATENATE(Tableau1[[#This Row],[LONGUEUR UNITE]],"X",Tableau1[[#This Row],[LARGEUR UNITE]])</f>
        <v>30X40</v>
      </c>
      <c r="S1336" s="16" t="s">
        <v>2363</v>
      </c>
      <c r="T1336" s="16" t="s">
        <v>227</v>
      </c>
      <c r="U1336" s="38" t="s">
        <v>1264</v>
      </c>
      <c r="V1336" s="171" t="s">
        <v>5</v>
      </c>
      <c r="W1336" s="171" t="s">
        <v>2104</v>
      </c>
      <c r="X1336" s="45" t="s">
        <v>2210</v>
      </c>
      <c r="Y1336" s="33" t="s">
        <v>2378</v>
      </c>
      <c r="Z1336" s="18">
        <v>1</v>
      </c>
      <c r="AA1336" s="92">
        <v>500</v>
      </c>
      <c r="AB1336" s="271">
        <v>7</v>
      </c>
      <c r="AC1336" s="271">
        <v>10</v>
      </c>
      <c r="AD1336" s="271">
        <v>70</v>
      </c>
      <c r="AE1336" s="278">
        <f t="shared" ref="AE1336:AE1362" si="2079">AF1336/Z1336</f>
        <v>46.627000000000002</v>
      </c>
      <c r="AF1336" s="268">
        <v>46.627000000000002</v>
      </c>
      <c r="AG1336" s="278">
        <f t="shared" ref="AG1336:AG1362" si="2080">AF1336/AA1336*1000</f>
        <v>93.254000000000005</v>
      </c>
      <c r="AH1336" s="404">
        <v>1</v>
      </c>
      <c r="AI1336" s="404">
        <f t="shared" ref="AI1336:AI1362" si="2081">AH1336/AD1336</f>
        <v>1.4285714285714285E-2</v>
      </c>
      <c r="AJ1336" s="727">
        <v>0.71489999999999998</v>
      </c>
      <c r="AK1336" s="88">
        <f t="shared" ref="AK1336:AK1362" si="2082">AL1336/Z1336</f>
        <v>13.293357700000001</v>
      </c>
      <c r="AL1336" s="88">
        <f t="shared" ref="AL1336:AL1362" si="2083">AF1336-(AF1336*AJ1336)</f>
        <v>13.293357700000001</v>
      </c>
      <c r="AM1336" s="88">
        <f t="shared" ref="AM1336:AM1362" si="2084">AL1336/AA1336*1000</f>
        <v>26.586715400000003</v>
      </c>
      <c r="AN1336" t="s">
        <v>2826</v>
      </c>
      <c r="AO1336" s="88" t="s">
        <v>2756</v>
      </c>
    </row>
    <row r="1337" spans="1:41" ht="27" customHeight="1" thickBot="1">
      <c r="A1337" s="740" t="s">
        <v>268</v>
      </c>
      <c r="B1337" t="str">
        <f t="shared" si="2078"/>
        <v>002225*1</v>
      </c>
      <c r="D1337" s="42" t="s">
        <v>801</v>
      </c>
      <c r="E1337" s="42"/>
      <c r="F1337" s="498"/>
      <c r="G1337" s="226">
        <v>500</v>
      </c>
      <c r="H1337" s="313"/>
      <c r="I1337" s="430"/>
      <c r="J1337" s="597" t="s">
        <v>268</v>
      </c>
      <c r="K1337" s="22" t="s">
        <v>2606</v>
      </c>
      <c r="L1337" s="38" t="s">
        <v>2625</v>
      </c>
      <c r="M1337" s="16" t="s">
        <v>2377</v>
      </c>
      <c r="N1337" s="16"/>
      <c r="O1337" s="16" t="s">
        <v>5</v>
      </c>
      <c r="P1337" s="16">
        <v>30</v>
      </c>
      <c r="Q1337" s="16">
        <v>40</v>
      </c>
      <c r="R1337" s="16" t="str">
        <f>CONCATENATE(Tableau1[[#This Row],[LONGUEUR UNITE]],"X",Tableau1[[#This Row],[LARGEUR UNITE]])</f>
        <v>30X40</v>
      </c>
      <c r="S1337" s="16" t="s">
        <v>2363</v>
      </c>
      <c r="T1337" s="16" t="s">
        <v>227</v>
      </c>
      <c r="U1337" s="38" t="s">
        <v>1264</v>
      </c>
      <c r="V1337" s="171" t="s">
        <v>5</v>
      </c>
      <c r="W1337" s="171" t="s">
        <v>2104</v>
      </c>
      <c r="X1337" s="45" t="s">
        <v>2379</v>
      </c>
      <c r="Y1337" s="33" t="s">
        <v>2380</v>
      </c>
      <c r="Z1337" s="18">
        <v>1</v>
      </c>
      <c r="AA1337" s="92">
        <v>500</v>
      </c>
      <c r="AB1337" s="271">
        <v>7</v>
      </c>
      <c r="AC1337" s="271">
        <v>8</v>
      </c>
      <c r="AD1337" s="290">
        <v>56</v>
      </c>
      <c r="AE1337" s="278">
        <f t="shared" si="2079"/>
        <v>46.627000000000002</v>
      </c>
      <c r="AF1337" s="268">
        <v>46.627000000000002</v>
      </c>
      <c r="AG1337" s="278">
        <f t="shared" si="2080"/>
        <v>93.254000000000005</v>
      </c>
      <c r="AH1337" s="404">
        <v>1</v>
      </c>
      <c r="AI1337" s="404">
        <f t="shared" si="2081"/>
        <v>1.7857142857142856E-2</v>
      </c>
      <c r="AJ1337" s="727">
        <v>0.71489999999999998</v>
      </c>
      <c r="AK1337" s="88">
        <f t="shared" si="2082"/>
        <v>13.293357700000001</v>
      </c>
      <c r="AL1337" s="88">
        <f t="shared" si="2083"/>
        <v>13.293357700000001</v>
      </c>
      <c r="AM1337" s="88">
        <f t="shared" si="2084"/>
        <v>26.586715400000003</v>
      </c>
      <c r="AN1337" t="s">
        <v>2826</v>
      </c>
      <c r="AO1337" s="88" t="s">
        <v>2756</v>
      </c>
    </row>
    <row r="1338" spans="1:41" ht="19.5" customHeight="1" thickBot="1">
      <c r="A1338" s="740" t="s">
        <v>269</v>
      </c>
      <c r="B1338" t="str">
        <f t="shared" si="2078"/>
        <v>002605*1</v>
      </c>
      <c r="D1338" s="42" t="s">
        <v>815</v>
      </c>
      <c r="E1338" s="42"/>
      <c r="F1338" s="498"/>
      <c r="G1338" s="226">
        <v>500</v>
      </c>
      <c r="H1338" s="313"/>
      <c r="I1338" s="430"/>
      <c r="J1338" s="430"/>
      <c r="K1338" s="22" t="s">
        <v>2606</v>
      </c>
      <c r="L1338" s="38" t="s">
        <v>2625</v>
      </c>
      <c r="M1338" s="16" t="s">
        <v>2377</v>
      </c>
      <c r="N1338" s="16"/>
      <c r="O1338" s="16" t="s">
        <v>5</v>
      </c>
      <c r="P1338" s="16">
        <v>30</v>
      </c>
      <c r="Q1338" s="16">
        <v>40</v>
      </c>
      <c r="R1338" s="16" t="str">
        <f>CONCATENATE(Tableau1[[#This Row],[LONGUEUR UNITE]],"X",Tableau1[[#This Row],[LARGEUR UNITE]])</f>
        <v>30X40</v>
      </c>
      <c r="S1338" s="16" t="s">
        <v>2363</v>
      </c>
      <c r="T1338" s="16" t="s">
        <v>227</v>
      </c>
      <c r="U1338" s="38" t="s">
        <v>1264</v>
      </c>
      <c r="V1338" s="171" t="s">
        <v>5</v>
      </c>
      <c r="W1338" s="171" t="s">
        <v>2104</v>
      </c>
      <c r="X1338" s="45" t="s">
        <v>2381</v>
      </c>
      <c r="Y1338" s="33" t="s">
        <v>2382</v>
      </c>
      <c r="Z1338" s="18">
        <v>1</v>
      </c>
      <c r="AA1338" s="92">
        <v>500</v>
      </c>
      <c r="AB1338" s="271">
        <v>7</v>
      </c>
      <c r="AC1338" s="271">
        <v>10</v>
      </c>
      <c r="AD1338" s="271">
        <v>70</v>
      </c>
      <c r="AE1338" s="278">
        <f t="shared" si="2079"/>
        <v>46.627000000000002</v>
      </c>
      <c r="AF1338" s="268">
        <v>46.627000000000002</v>
      </c>
      <c r="AG1338" s="278">
        <f t="shared" si="2080"/>
        <v>93.254000000000005</v>
      </c>
      <c r="AH1338" s="404">
        <v>1</v>
      </c>
      <c r="AI1338" s="404">
        <f t="shared" si="2081"/>
        <v>1.4285714285714285E-2</v>
      </c>
      <c r="AJ1338" s="727">
        <v>0.71489999999999998</v>
      </c>
      <c r="AK1338" s="88">
        <f t="shared" si="2082"/>
        <v>13.293357700000001</v>
      </c>
      <c r="AL1338" s="88">
        <f t="shared" si="2083"/>
        <v>13.293357700000001</v>
      </c>
      <c r="AM1338" s="88">
        <f t="shared" si="2084"/>
        <v>26.586715400000003</v>
      </c>
      <c r="AN1338" t="s">
        <v>2826</v>
      </c>
      <c r="AO1338" s="88" t="s">
        <v>2756</v>
      </c>
    </row>
    <row r="1339" spans="1:41" ht="19.5" customHeight="1" thickBot="1">
      <c r="A1339" s="740" t="s">
        <v>270</v>
      </c>
      <c r="B1339" t="str">
        <f t="shared" si="2078"/>
        <v>002155*1</v>
      </c>
      <c r="D1339" s="42" t="s">
        <v>800</v>
      </c>
      <c r="E1339" s="42"/>
      <c r="F1339" s="498"/>
      <c r="G1339" s="226">
        <v>500</v>
      </c>
      <c r="H1339" s="313"/>
      <c r="I1339" s="430"/>
      <c r="J1339" s="430"/>
      <c r="K1339" s="22" t="s">
        <v>2606</v>
      </c>
      <c r="L1339" s="38" t="s">
        <v>2625</v>
      </c>
      <c r="M1339" s="16" t="s">
        <v>2377</v>
      </c>
      <c r="N1339" s="16"/>
      <c r="O1339" s="16" t="s">
        <v>5</v>
      </c>
      <c r="P1339" s="16">
        <v>30</v>
      </c>
      <c r="Q1339" s="16">
        <v>40</v>
      </c>
      <c r="R1339" s="16" t="str">
        <f>CONCATENATE(Tableau1[[#This Row],[LONGUEUR UNITE]],"X",Tableau1[[#This Row],[LARGEUR UNITE]])</f>
        <v>30X40</v>
      </c>
      <c r="S1339" s="16" t="s">
        <v>2363</v>
      </c>
      <c r="T1339" s="16" t="s">
        <v>227</v>
      </c>
      <c r="U1339" s="38" t="s">
        <v>1264</v>
      </c>
      <c r="V1339" s="171" t="s">
        <v>2103</v>
      </c>
      <c r="W1339" s="171" t="s">
        <v>2104</v>
      </c>
      <c r="X1339" s="45" t="s">
        <v>2383</v>
      </c>
      <c r="Y1339" s="33" t="s">
        <v>2384</v>
      </c>
      <c r="Z1339" s="18">
        <v>1</v>
      </c>
      <c r="AA1339" s="92">
        <v>500</v>
      </c>
      <c r="AB1339" s="271">
        <v>7</v>
      </c>
      <c r="AC1339" s="271">
        <v>10</v>
      </c>
      <c r="AD1339" s="271">
        <v>70</v>
      </c>
      <c r="AE1339" s="278">
        <f t="shared" si="2079"/>
        <v>50.603999999999999</v>
      </c>
      <c r="AF1339" s="268">
        <v>50.603999999999999</v>
      </c>
      <c r="AG1339" s="278">
        <f t="shared" si="2080"/>
        <v>101.208</v>
      </c>
      <c r="AH1339" s="404">
        <v>1</v>
      </c>
      <c r="AI1339" s="404">
        <f t="shared" si="2081"/>
        <v>1.4285714285714285E-2</v>
      </c>
      <c r="AJ1339" s="727">
        <v>0.71489999999999998</v>
      </c>
      <c r="AK1339" s="88">
        <f t="shared" si="2082"/>
        <v>14.427200400000004</v>
      </c>
      <c r="AL1339" s="88">
        <f t="shared" si="2083"/>
        <v>14.427200400000004</v>
      </c>
      <c r="AM1339" s="88">
        <f t="shared" si="2084"/>
        <v>28.854400800000008</v>
      </c>
      <c r="AN1339" t="s">
        <v>2826</v>
      </c>
      <c r="AO1339" s="88" t="s">
        <v>2756</v>
      </c>
    </row>
    <row r="1340" spans="1:41" ht="19.5" customHeight="1" thickBot="1">
      <c r="A1340" s="740" t="s">
        <v>271</v>
      </c>
      <c r="B1340" t="str">
        <f t="shared" si="2078"/>
        <v>002435*1</v>
      </c>
      <c r="D1340" s="42" t="s">
        <v>814</v>
      </c>
      <c r="E1340" s="42"/>
      <c r="F1340" s="498"/>
      <c r="G1340" s="226">
        <v>500</v>
      </c>
      <c r="H1340" s="313"/>
      <c r="I1340" s="430"/>
      <c r="J1340" s="430"/>
      <c r="K1340" s="22" t="s">
        <v>2606</v>
      </c>
      <c r="L1340" s="38" t="s">
        <v>2625</v>
      </c>
      <c r="M1340" s="16" t="s">
        <v>2377</v>
      </c>
      <c r="N1340" s="16"/>
      <c r="O1340" s="16" t="s">
        <v>5</v>
      </c>
      <c r="P1340" s="16">
        <v>30</v>
      </c>
      <c r="Q1340" s="16">
        <v>40</v>
      </c>
      <c r="R1340" s="16" t="str">
        <f>CONCATENATE(Tableau1[[#This Row],[LONGUEUR UNITE]],"X",Tableau1[[#This Row],[LARGEUR UNITE]])</f>
        <v>30X40</v>
      </c>
      <c r="S1340" s="16" t="s">
        <v>2363</v>
      </c>
      <c r="T1340" s="16" t="s">
        <v>227</v>
      </c>
      <c r="U1340" s="38" t="s">
        <v>1264</v>
      </c>
      <c r="V1340" s="171" t="s">
        <v>2103</v>
      </c>
      <c r="W1340" s="171" t="s">
        <v>2104</v>
      </c>
      <c r="X1340" s="45" t="s">
        <v>2385</v>
      </c>
      <c r="Y1340" s="33" t="s">
        <v>2386</v>
      </c>
      <c r="Z1340" s="18">
        <v>1</v>
      </c>
      <c r="AA1340" s="92">
        <v>500</v>
      </c>
      <c r="AB1340" s="271">
        <v>7</v>
      </c>
      <c r="AC1340" s="271">
        <v>10</v>
      </c>
      <c r="AD1340" s="271">
        <v>70</v>
      </c>
      <c r="AE1340" s="278">
        <f t="shared" si="2079"/>
        <v>50.603999999999999</v>
      </c>
      <c r="AF1340" s="268">
        <v>50.603999999999999</v>
      </c>
      <c r="AG1340" s="278">
        <f t="shared" si="2080"/>
        <v>101.208</v>
      </c>
      <c r="AH1340" s="404">
        <v>1</v>
      </c>
      <c r="AI1340" s="404">
        <f t="shared" si="2081"/>
        <v>1.4285714285714285E-2</v>
      </c>
      <c r="AJ1340" s="727">
        <v>0.71489999999999998</v>
      </c>
      <c r="AK1340" s="88">
        <f t="shared" si="2082"/>
        <v>14.427200400000004</v>
      </c>
      <c r="AL1340" s="88">
        <f t="shared" si="2083"/>
        <v>14.427200400000004</v>
      </c>
      <c r="AM1340" s="88">
        <f t="shared" si="2084"/>
        <v>28.854400800000008</v>
      </c>
      <c r="AN1340" t="s">
        <v>2826</v>
      </c>
      <c r="AO1340" s="88" t="s">
        <v>2756</v>
      </c>
    </row>
    <row r="1341" spans="1:41" ht="19.5" customHeight="1" thickBot="1">
      <c r="A1341" s="807" t="s">
        <v>1224</v>
      </c>
      <c r="B1341" t="str">
        <f t="shared" si="2078"/>
        <v>002675*1</v>
      </c>
      <c r="D1341" s="42" t="s">
        <v>1740</v>
      </c>
      <c r="E1341" s="433"/>
      <c r="F1341" s="402"/>
      <c r="G1341" s="226">
        <v>500</v>
      </c>
      <c r="H1341" s="306"/>
      <c r="I1341" s="403"/>
      <c r="J1341" s="403"/>
      <c r="K1341" s="22" t="s">
        <v>2606</v>
      </c>
      <c r="L1341" s="38" t="s">
        <v>2625</v>
      </c>
      <c r="M1341" s="16" t="s">
        <v>2377</v>
      </c>
      <c r="N1341" s="16"/>
      <c r="O1341" s="16" t="s">
        <v>5</v>
      </c>
      <c r="P1341" s="16">
        <v>30</v>
      </c>
      <c r="Q1341" s="16">
        <v>40</v>
      </c>
      <c r="R1341" s="16" t="str">
        <f>CONCATENATE(Tableau1[[#This Row],[LONGUEUR UNITE]],"X",Tableau1[[#This Row],[LARGEUR UNITE]])</f>
        <v>30X40</v>
      </c>
      <c r="S1341" s="16" t="s">
        <v>2363</v>
      </c>
      <c r="T1341" s="16" t="s">
        <v>227</v>
      </c>
      <c r="U1341" s="38" t="s">
        <v>1264</v>
      </c>
      <c r="V1341" s="16" t="s">
        <v>2387</v>
      </c>
      <c r="W1341" s="171" t="s">
        <v>2104</v>
      </c>
      <c r="X1341" s="45" t="s">
        <v>2388</v>
      </c>
      <c r="Y1341" s="33" t="s">
        <v>1225</v>
      </c>
      <c r="Z1341" s="18">
        <v>1</v>
      </c>
      <c r="AA1341" s="92">
        <v>500</v>
      </c>
      <c r="AB1341" s="271">
        <v>7</v>
      </c>
      <c r="AC1341" s="271">
        <v>10</v>
      </c>
      <c r="AD1341" s="271">
        <v>70</v>
      </c>
      <c r="AE1341" s="278">
        <f t="shared" si="2079"/>
        <v>50.603999999999999</v>
      </c>
      <c r="AF1341" s="268">
        <v>50.603999999999999</v>
      </c>
      <c r="AG1341" s="278">
        <f t="shared" si="2080"/>
        <v>101.208</v>
      </c>
      <c r="AH1341" s="404">
        <v>1</v>
      </c>
      <c r="AI1341" s="404">
        <f t="shared" si="2081"/>
        <v>1.4285714285714285E-2</v>
      </c>
      <c r="AJ1341" s="727">
        <v>0.71489999999999998</v>
      </c>
      <c r="AK1341" s="88">
        <f t="shared" si="2082"/>
        <v>14.427200400000004</v>
      </c>
      <c r="AL1341" s="88">
        <f t="shared" si="2083"/>
        <v>14.427200400000004</v>
      </c>
      <c r="AM1341" s="88">
        <f t="shared" si="2084"/>
        <v>28.854400800000008</v>
      </c>
      <c r="AN1341" t="s">
        <v>2826</v>
      </c>
      <c r="AO1341" s="88" t="s">
        <v>2756</v>
      </c>
    </row>
    <row r="1342" spans="1:41" ht="19.5" customHeight="1" thickBot="1">
      <c r="A1342" s="740" t="s">
        <v>1226</v>
      </c>
      <c r="B1342" t="str">
        <f t="shared" si="2078"/>
        <v>002685*1</v>
      </c>
      <c r="D1342" s="42" t="s">
        <v>1741</v>
      </c>
      <c r="E1342" s="433"/>
      <c r="F1342" s="402"/>
      <c r="G1342" s="226">
        <v>500</v>
      </c>
      <c r="H1342" s="306"/>
      <c r="I1342" s="403"/>
      <c r="J1342" s="403"/>
      <c r="K1342" s="22" t="s">
        <v>2606</v>
      </c>
      <c r="L1342" s="38" t="s">
        <v>2625</v>
      </c>
      <c r="M1342" s="16" t="s">
        <v>2377</v>
      </c>
      <c r="N1342" s="16"/>
      <c r="O1342" s="16" t="s">
        <v>5</v>
      </c>
      <c r="P1342" s="16">
        <v>30</v>
      </c>
      <c r="Q1342" s="16">
        <v>40</v>
      </c>
      <c r="R1342" s="16" t="str">
        <f>CONCATENATE(Tableau1[[#This Row],[LONGUEUR UNITE]],"X",Tableau1[[#This Row],[LARGEUR UNITE]])</f>
        <v>30X40</v>
      </c>
      <c r="S1342" s="16" t="s">
        <v>2363</v>
      </c>
      <c r="T1342" s="16" t="s">
        <v>227</v>
      </c>
      <c r="U1342" s="38" t="s">
        <v>1264</v>
      </c>
      <c r="V1342" s="16" t="s">
        <v>2329</v>
      </c>
      <c r="W1342" s="171" t="s">
        <v>2104</v>
      </c>
      <c r="X1342" s="45" t="s">
        <v>2389</v>
      </c>
      <c r="Y1342" s="33" t="s">
        <v>1227</v>
      </c>
      <c r="Z1342" s="18">
        <v>1</v>
      </c>
      <c r="AA1342" s="92">
        <v>500</v>
      </c>
      <c r="AB1342" s="271">
        <v>7</v>
      </c>
      <c r="AC1342" s="271">
        <v>10</v>
      </c>
      <c r="AD1342" s="271">
        <v>70</v>
      </c>
      <c r="AE1342" s="278">
        <f t="shared" si="2079"/>
        <v>50.603999999999999</v>
      </c>
      <c r="AF1342" s="268">
        <v>50.603999999999999</v>
      </c>
      <c r="AG1342" s="278">
        <f t="shared" si="2080"/>
        <v>101.208</v>
      </c>
      <c r="AH1342" s="404">
        <v>1</v>
      </c>
      <c r="AI1342" s="404">
        <f t="shared" si="2081"/>
        <v>1.4285714285714285E-2</v>
      </c>
      <c r="AJ1342" s="727">
        <v>0.71489999999999998</v>
      </c>
      <c r="AK1342" s="88">
        <f t="shared" si="2082"/>
        <v>14.427200400000004</v>
      </c>
      <c r="AL1342" s="88">
        <f t="shared" si="2083"/>
        <v>14.427200400000004</v>
      </c>
      <c r="AM1342" s="88">
        <f t="shared" si="2084"/>
        <v>28.854400800000008</v>
      </c>
      <c r="AN1342" t="s">
        <v>2826</v>
      </c>
      <c r="AO1342" s="88" t="s">
        <v>2756</v>
      </c>
    </row>
    <row r="1343" spans="1:41" ht="27" customHeight="1" thickBot="1">
      <c r="A1343" s="807" t="s">
        <v>274</v>
      </c>
      <c r="B1343" t="str">
        <f t="shared" si="2078"/>
        <v>003155*1</v>
      </c>
      <c r="D1343" s="42" t="s">
        <v>826</v>
      </c>
      <c r="E1343" s="42"/>
      <c r="F1343" s="498"/>
      <c r="G1343" s="226">
        <v>500</v>
      </c>
      <c r="H1343" s="313"/>
      <c r="I1343" s="430"/>
      <c r="J1343" s="597" t="s">
        <v>274</v>
      </c>
      <c r="K1343" s="22" t="s">
        <v>2606</v>
      </c>
      <c r="L1343" s="38" t="s">
        <v>2625</v>
      </c>
      <c r="M1343" s="16" t="s">
        <v>2377</v>
      </c>
      <c r="N1343" s="16"/>
      <c r="O1343" s="16" t="s">
        <v>5</v>
      </c>
      <c r="P1343" s="16">
        <v>30</v>
      </c>
      <c r="Q1343" s="16">
        <v>40</v>
      </c>
      <c r="R1343" s="16" t="str">
        <f>CONCATENATE(Tableau1[[#This Row],[LONGUEUR UNITE]],"X",Tableau1[[#This Row],[LARGEUR UNITE]])</f>
        <v>30X40</v>
      </c>
      <c r="S1343" s="16" t="s">
        <v>2363</v>
      </c>
      <c r="T1343" s="16" t="s">
        <v>227</v>
      </c>
      <c r="U1343" s="38" t="s">
        <v>1264</v>
      </c>
      <c r="V1343" s="16" t="s">
        <v>5</v>
      </c>
      <c r="W1343" s="171" t="s">
        <v>2104</v>
      </c>
      <c r="X1343" s="45" t="s">
        <v>2198</v>
      </c>
      <c r="Y1343" s="33" t="s">
        <v>588</v>
      </c>
      <c r="Z1343" s="18">
        <v>1</v>
      </c>
      <c r="AA1343" s="92">
        <v>500</v>
      </c>
      <c r="AB1343" s="271">
        <v>7</v>
      </c>
      <c r="AC1343" s="271">
        <v>10</v>
      </c>
      <c r="AD1343" s="271">
        <v>70</v>
      </c>
      <c r="AE1343" s="278">
        <f t="shared" si="2079"/>
        <v>22.965</v>
      </c>
      <c r="AF1343" s="268">
        <v>22.965</v>
      </c>
      <c r="AG1343" s="278">
        <f t="shared" si="2080"/>
        <v>45.93</v>
      </c>
      <c r="AH1343" s="404">
        <v>1</v>
      </c>
      <c r="AI1343" s="404">
        <f t="shared" si="2081"/>
        <v>1.4285714285714285E-2</v>
      </c>
      <c r="AJ1343" s="727">
        <v>0.69272599999999995</v>
      </c>
      <c r="AK1343" s="88">
        <f t="shared" si="2082"/>
        <v>7.0565474100000003</v>
      </c>
      <c r="AL1343" s="88">
        <f t="shared" si="2083"/>
        <v>7.0565474100000003</v>
      </c>
      <c r="AM1343" s="88">
        <f t="shared" si="2084"/>
        <v>14.113094820000001</v>
      </c>
      <c r="AN1343" t="s">
        <v>2826</v>
      </c>
      <c r="AO1343" s="88" t="s">
        <v>2757</v>
      </c>
    </row>
    <row r="1344" spans="1:41" ht="27" customHeight="1" thickBot="1">
      <c r="A1344" s="807" t="s">
        <v>274</v>
      </c>
      <c r="B1344" t="str">
        <f t="shared" ref="B1344" si="2085">+CONCATENATE(A1344,"*",AH1344)</f>
        <v>003155*70</v>
      </c>
      <c r="D1344" s="42" t="s">
        <v>826</v>
      </c>
      <c r="E1344" s="42"/>
      <c r="F1344" s="498"/>
      <c r="G1344" s="226">
        <v>500</v>
      </c>
      <c r="H1344" s="313"/>
      <c r="I1344" s="430"/>
      <c r="J1344" s="597" t="s">
        <v>274</v>
      </c>
      <c r="K1344" s="22" t="s">
        <v>2606</v>
      </c>
      <c r="L1344" s="38" t="s">
        <v>2625</v>
      </c>
      <c r="M1344" s="16" t="s">
        <v>2377</v>
      </c>
      <c r="N1344" s="16"/>
      <c r="O1344" s="16" t="s">
        <v>5</v>
      </c>
      <c r="P1344" s="16">
        <v>30</v>
      </c>
      <c r="Q1344" s="16">
        <v>40</v>
      </c>
      <c r="R1344" s="16" t="str">
        <f>CONCATENATE(Tableau1[[#This Row],[LONGUEUR UNITE]],"X",Tableau1[[#This Row],[LARGEUR UNITE]])</f>
        <v>30X40</v>
      </c>
      <c r="S1344" s="16" t="s">
        <v>2363</v>
      </c>
      <c r="T1344" s="16" t="s">
        <v>227</v>
      </c>
      <c r="U1344" s="38" t="s">
        <v>1264</v>
      </c>
      <c r="V1344" s="16" t="s">
        <v>5</v>
      </c>
      <c r="W1344" s="171" t="s">
        <v>2104</v>
      </c>
      <c r="X1344" s="45" t="s">
        <v>2198</v>
      </c>
      <c r="Y1344" s="33" t="s">
        <v>588</v>
      </c>
      <c r="Z1344" s="18">
        <v>1</v>
      </c>
      <c r="AA1344" s="92">
        <v>500</v>
      </c>
      <c r="AB1344" s="271">
        <v>7</v>
      </c>
      <c r="AC1344" s="271">
        <v>10</v>
      </c>
      <c r="AD1344" s="271">
        <v>70</v>
      </c>
      <c r="AE1344" s="278">
        <f t="shared" ref="AE1344" si="2086">AF1344/Z1344</f>
        <v>22.965</v>
      </c>
      <c r="AF1344" s="268">
        <v>22.965</v>
      </c>
      <c r="AG1344" s="278">
        <f t="shared" si="2080"/>
        <v>45.93</v>
      </c>
      <c r="AH1344" s="404">
        <v>70</v>
      </c>
      <c r="AI1344" s="404">
        <f t="shared" si="2081"/>
        <v>1</v>
      </c>
      <c r="AJ1344" s="727">
        <v>0.70809</v>
      </c>
      <c r="AK1344" s="88">
        <f t="shared" si="2082"/>
        <v>6.7037131499999987</v>
      </c>
      <c r="AL1344" s="88">
        <f t="shared" si="2083"/>
        <v>6.7037131499999987</v>
      </c>
      <c r="AM1344" s="88">
        <f t="shared" si="2084"/>
        <v>13.407426299999997</v>
      </c>
      <c r="AN1344" t="s">
        <v>2826</v>
      </c>
      <c r="AO1344" s="88" t="s">
        <v>2757</v>
      </c>
    </row>
    <row r="1345" spans="1:41" ht="19.5" customHeight="1" thickBot="1">
      <c r="A1345" s="740" t="s">
        <v>275</v>
      </c>
      <c r="B1345" t="str">
        <f t="shared" si="2078"/>
        <v>003145*1</v>
      </c>
      <c r="D1345" s="42" t="s">
        <v>828</v>
      </c>
      <c r="E1345" s="42"/>
      <c r="F1345" s="498" t="s">
        <v>2557</v>
      </c>
      <c r="G1345" s="226">
        <v>500</v>
      </c>
      <c r="H1345" s="313"/>
      <c r="I1345" s="430"/>
      <c r="J1345" s="597" t="s">
        <v>275</v>
      </c>
      <c r="K1345" s="22" t="s">
        <v>2606</v>
      </c>
      <c r="L1345" s="38" t="s">
        <v>2625</v>
      </c>
      <c r="M1345" s="16" t="s">
        <v>2594</v>
      </c>
      <c r="N1345" s="16"/>
      <c r="O1345" s="16" t="s">
        <v>541</v>
      </c>
      <c r="P1345" s="16">
        <v>30</v>
      </c>
      <c r="Q1345" s="16">
        <v>40</v>
      </c>
      <c r="R1345" s="16" t="str">
        <f>CONCATENATE(Tableau1[[#This Row],[LONGUEUR UNITE]],"X",Tableau1[[#This Row],[LARGEUR UNITE]])</f>
        <v>30X40</v>
      </c>
      <c r="S1345" s="16" t="s">
        <v>2363</v>
      </c>
      <c r="T1345" s="16" t="s">
        <v>227</v>
      </c>
      <c r="U1345" s="38" t="s">
        <v>1264</v>
      </c>
      <c r="V1345" s="16" t="s">
        <v>2086</v>
      </c>
      <c r="W1345" s="171" t="s">
        <v>2104</v>
      </c>
      <c r="X1345" s="45" t="s">
        <v>2390</v>
      </c>
      <c r="Y1345" s="33" t="s">
        <v>2391</v>
      </c>
      <c r="Z1345" s="18">
        <v>1</v>
      </c>
      <c r="AA1345" s="92">
        <v>500</v>
      </c>
      <c r="AB1345" s="271">
        <v>7</v>
      </c>
      <c r="AC1345" s="271">
        <v>8</v>
      </c>
      <c r="AD1345" s="290">
        <v>56</v>
      </c>
      <c r="AE1345" s="278">
        <f t="shared" si="2079"/>
        <v>34.814</v>
      </c>
      <c r="AF1345" s="268">
        <v>34.814</v>
      </c>
      <c r="AG1345" s="278">
        <f t="shared" si="2080"/>
        <v>69.628</v>
      </c>
      <c r="AH1345" s="404">
        <v>1</v>
      </c>
      <c r="AI1345" s="404">
        <f t="shared" si="2081"/>
        <v>1.7857142857142856E-2</v>
      </c>
      <c r="AJ1345" s="727">
        <v>0.69272599999999995</v>
      </c>
      <c r="AK1345" s="88">
        <f t="shared" si="2082"/>
        <v>10.697437036</v>
      </c>
      <c r="AL1345" s="88">
        <f t="shared" si="2083"/>
        <v>10.697437036</v>
      </c>
      <c r="AM1345" s="88">
        <f t="shared" si="2084"/>
        <v>21.394874072</v>
      </c>
      <c r="AN1345" t="s">
        <v>2826</v>
      </c>
      <c r="AO1345" s="88" t="s">
        <v>2758</v>
      </c>
    </row>
    <row r="1346" spans="1:41" ht="19.5" customHeight="1" thickBot="1">
      <c r="A1346" s="740" t="s">
        <v>276</v>
      </c>
      <c r="B1346" t="str">
        <f t="shared" si="2078"/>
        <v>003105*1</v>
      </c>
      <c r="D1346" s="42" t="s">
        <v>816</v>
      </c>
      <c r="E1346" s="42"/>
      <c r="F1346" s="498"/>
      <c r="G1346" s="226">
        <v>500</v>
      </c>
      <c r="H1346" s="313"/>
      <c r="I1346" s="430"/>
      <c r="J1346" s="430" t="s">
        <v>276</v>
      </c>
      <c r="K1346" s="22" t="s">
        <v>2606</v>
      </c>
      <c r="L1346" s="38" t="s">
        <v>2625</v>
      </c>
      <c r="M1346" s="16" t="s">
        <v>2594</v>
      </c>
      <c r="N1346" s="16"/>
      <c r="O1346" s="16" t="s">
        <v>2071</v>
      </c>
      <c r="P1346" s="16">
        <v>30</v>
      </c>
      <c r="Q1346" s="16">
        <v>40</v>
      </c>
      <c r="R1346" s="16" t="str">
        <f>CONCATENATE(Tableau1[[#This Row],[LONGUEUR UNITE]],"X",Tableau1[[#This Row],[LARGEUR UNITE]])</f>
        <v>30X40</v>
      </c>
      <c r="S1346" s="16" t="s">
        <v>2363</v>
      </c>
      <c r="T1346" s="16" t="s">
        <v>227</v>
      </c>
      <c r="U1346" s="38" t="s">
        <v>1264</v>
      </c>
      <c r="V1346" s="16" t="s">
        <v>2074</v>
      </c>
      <c r="W1346" s="171" t="s">
        <v>2104</v>
      </c>
      <c r="X1346" s="45" t="s">
        <v>2392</v>
      </c>
      <c r="Y1346" s="33" t="s">
        <v>2393</v>
      </c>
      <c r="Z1346" s="18">
        <v>1</v>
      </c>
      <c r="AA1346" s="92">
        <v>500</v>
      </c>
      <c r="AB1346" s="271">
        <v>7</v>
      </c>
      <c r="AC1346" s="271">
        <v>8</v>
      </c>
      <c r="AD1346" s="290">
        <v>56</v>
      </c>
      <c r="AE1346" s="278">
        <f t="shared" si="2079"/>
        <v>42.389000000000003</v>
      </c>
      <c r="AF1346" s="268">
        <v>42.389000000000003</v>
      </c>
      <c r="AG1346" s="278">
        <f t="shared" si="2080"/>
        <v>84.778000000000006</v>
      </c>
      <c r="AH1346" s="404">
        <v>1</v>
      </c>
      <c r="AI1346" s="404">
        <f t="shared" si="2081"/>
        <v>1.7857142857142856E-2</v>
      </c>
      <c r="AJ1346" s="727">
        <v>0.69272599999999995</v>
      </c>
      <c r="AK1346" s="88">
        <f t="shared" si="2082"/>
        <v>13.025037586000003</v>
      </c>
      <c r="AL1346" s="88">
        <f t="shared" si="2083"/>
        <v>13.025037586000003</v>
      </c>
      <c r="AM1346" s="88">
        <f t="shared" si="2084"/>
        <v>26.050075172000007</v>
      </c>
      <c r="AN1346" t="s">
        <v>2826</v>
      </c>
      <c r="AO1346" s="88" t="s">
        <v>2759</v>
      </c>
    </row>
    <row r="1347" spans="1:41" ht="27" customHeight="1" thickBot="1">
      <c r="A1347" s="740" t="s">
        <v>277</v>
      </c>
      <c r="B1347" t="str">
        <f t="shared" si="2078"/>
        <v>003115*1</v>
      </c>
      <c r="D1347" s="42" t="s">
        <v>817</v>
      </c>
      <c r="E1347" s="42"/>
      <c r="F1347" s="498"/>
      <c r="G1347" s="226">
        <v>500</v>
      </c>
      <c r="H1347" s="313"/>
      <c r="I1347" s="430"/>
      <c r="J1347" s="430" t="s">
        <v>277</v>
      </c>
      <c r="K1347" s="22" t="s">
        <v>2606</v>
      </c>
      <c r="L1347" s="38" t="s">
        <v>2625</v>
      </c>
      <c r="M1347" s="16" t="s">
        <v>2594</v>
      </c>
      <c r="N1347" s="16"/>
      <c r="O1347" s="16" t="s">
        <v>2071</v>
      </c>
      <c r="P1347" s="16">
        <v>30</v>
      </c>
      <c r="Q1347" s="16">
        <v>40</v>
      </c>
      <c r="R1347" s="16" t="str">
        <f>CONCATENATE(Tableau1[[#This Row],[LONGUEUR UNITE]],"X",Tableau1[[#This Row],[LARGEUR UNITE]])</f>
        <v>30X40</v>
      </c>
      <c r="S1347" s="16" t="s">
        <v>2363</v>
      </c>
      <c r="T1347" s="16" t="s">
        <v>227</v>
      </c>
      <c r="U1347" s="38" t="s">
        <v>1264</v>
      </c>
      <c r="V1347" s="16" t="s">
        <v>2076</v>
      </c>
      <c r="W1347" s="171" t="s">
        <v>2104</v>
      </c>
      <c r="X1347" s="45" t="s">
        <v>2193</v>
      </c>
      <c r="Y1347" s="33" t="s">
        <v>2394</v>
      </c>
      <c r="Z1347" s="18">
        <v>1</v>
      </c>
      <c r="AA1347" s="92">
        <v>500</v>
      </c>
      <c r="AB1347" s="271">
        <v>7</v>
      </c>
      <c r="AC1347" s="271">
        <v>8</v>
      </c>
      <c r="AD1347" s="290">
        <v>56</v>
      </c>
      <c r="AE1347" s="278">
        <f t="shared" si="2079"/>
        <v>42.389000000000003</v>
      </c>
      <c r="AF1347" s="268">
        <v>42.389000000000003</v>
      </c>
      <c r="AG1347" s="278">
        <f t="shared" si="2080"/>
        <v>84.778000000000006</v>
      </c>
      <c r="AH1347" s="404">
        <v>1</v>
      </c>
      <c r="AI1347" s="404">
        <f t="shared" si="2081"/>
        <v>1.7857142857142856E-2</v>
      </c>
      <c r="AJ1347" s="727">
        <v>0.69272599999999995</v>
      </c>
      <c r="AK1347" s="88">
        <f t="shared" si="2082"/>
        <v>13.025037586000003</v>
      </c>
      <c r="AL1347" s="88">
        <f t="shared" si="2083"/>
        <v>13.025037586000003</v>
      </c>
      <c r="AM1347" s="88">
        <f t="shared" si="2084"/>
        <v>26.050075172000007</v>
      </c>
      <c r="AN1347" t="s">
        <v>2826</v>
      </c>
      <c r="AO1347" s="88" t="s">
        <v>2759</v>
      </c>
    </row>
    <row r="1348" spans="1:41" ht="19.5" customHeight="1" thickBot="1">
      <c r="A1348" s="740" t="s">
        <v>278</v>
      </c>
      <c r="B1348" t="str">
        <f t="shared" si="2078"/>
        <v>003165*1</v>
      </c>
      <c r="D1348" s="42" t="s">
        <v>829</v>
      </c>
      <c r="E1348" s="42"/>
      <c r="F1348" s="498"/>
      <c r="G1348" s="226">
        <v>500</v>
      </c>
      <c r="H1348" s="313"/>
      <c r="I1348" s="430"/>
      <c r="J1348" s="430" t="s">
        <v>278</v>
      </c>
      <c r="K1348" s="22" t="s">
        <v>2606</v>
      </c>
      <c r="L1348" s="38" t="s">
        <v>2625</v>
      </c>
      <c r="M1348" s="16" t="s">
        <v>2594</v>
      </c>
      <c r="N1348" s="16"/>
      <c r="O1348" s="16" t="s">
        <v>2071</v>
      </c>
      <c r="P1348" s="16">
        <v>30</v>
      </c>
      <c r="Q1348" s="16">
        <v>40</v>
      </c>
      <c r="R1348" s="16" t="str">
        <f>CONCATENATE(Tableau1[[#This Row],[LONGUEUR UNITE]],"X",Tableau1[[#This Row],[LARGEUR UNITE]])</f>
        <v>30X40</v>
      </c>
      <c r="S1348" s="16" t="s">
        <v>2363</v>
      </c>
      <c r="T1348" s="16" t="s">
        <v>227</v>
      </c>
      <c r="U1348" s="38" t="s">
        <v>1264</v>
      </c>
      <c r="V1348" s="16" t="s">
        <v>2090</v>
      </c>
      <c r="W1348" s="171" t="s">
        <v>2104</v>
      </c>
      <c r="X1348" s="45" t="s">
        <v>2395</v>
      </c>
      <c r="Y1348" s="33" t="s">
        <v>589</v>
      </c>
      <c r="Z1348" s="18">
        <v>1</v>
      </c>
      <c r="AA1348" s="92">
        <v>500</v>
      </c>
      <c r="AB1348" s="271">
        <v>7</v>
      </c>
      <c r="AC1348" s="271">
        <v>8</v>
      </c>
      <c r="AD1348" s="290">
        <v>56</v>
      </c>
      <c r="AE1348" s="278">
        <f t="shared" si="2079"/>
        <v>42.389000000000003</v>
      </c>
      <c r="AF1348" s="268">
        <v>42.389000000000003</v>
      </c>
      <c r="AG1348" s="278">
        <f t="shared" si="2080"/>
        <v>84.778000000000006</v>
      </c>
      <c r="AH1348" s="404">
        <v>1</v>
      </c>
      <c r="AI1348" s="404">
        <f t="shared" si="2081"/>
        <v>1.7857142857142856E-2</v>
      </c>
      <c r="AJ1348" s="727">
        <v>0.69272599999999995</v>
      </c>
      <c r="AK1348" s="88">
        <f t="shared" si="2082"/>
        <v>13.025037586000003</v>
      </c>
      <c r="AL1348" s="88">
        <f t="shared" si="2083"/>
        <v>13.025037586000003</v>
      </c>
      <c r="AM1348" s="88">
        <f t="shared" si="2084"/>
        <v>26.050075172000007</v>
      </c>
      <c r="AN1348" t="s">
        <v>2826</v>
      </c>
      <c r="AO1348" s="88" t="s">
        <v>2759</v>
      </c>
    </row>
    <row r="1349" spans="1:41" ht="27" customHeight="1" thickBot="1">
      <c r="A1349" s="740" t="s">
        <v>279</v>
      </c>
      <c r="B1349" t="str">
        <f t="shared" si="2078"/>
        <v>003125*1</v>
      </c>
      <c r="D1349" s="42" t="s">
        <v>818</v>
      </c>
      <c r="E1349" s="42"/>
      <c r="F1349" s="498"/>
      <c r="G1349" s="226">
        <v>500</v>
      </c>
      <c r="H1349" s="313"/>
      <c r="I1349" s="430"/>
      <c r="J1349" s="430" t="s">
        <v>279</v>
      </c>
      <c r="K1349" s="22" t="s">
        <v>2606</v>
      </c>
      <c r="L1349" s="38" t="s">
        <v>2625</v>
      </c>
      <c r="M1349" s="16" t="s">
        <v>2594</v>
      </c>
      <c r="N1349" s="16"/>
      <c r="O1349" s="16" t="s">
        <v>2071</v>
      </c>
      <c r="P1349" s="16">
        <v>30</v>
      </c>
      <c r="Q1349" s="16">
        <v>40</v>
      </c>
      <c r="R1349" s="16" t="str">
        <f>CONCATENATE(Tableau1[[#This Row],[LONGUEUR UNITE]],"X",Tableau1[[#This Row],[LARGEUR UNITE]])</f>
        <v>30X40</v>
      </c>
      <c r="S1349" s="16" t="s">
        <v>2363</v>
      </c>
      <c r="T1349" s="16" t="s">
        <v>227</v>
      </c>
      <c r="U1349" s="38" t="s">
        <v>1264</v>
      </c>
      <c r="V1349" s="16" t="s">
        <v>2084</v>
      </c>
      <c r="W1349" s="171" t="s">
        <v>2104</v>
      </c>
      <c r="X1349" s="45" t="s">
        <v>2203</v>
      </c>
      <c r="Y1349" s="33" t="s">
        <v>2396</v>
      </c>
      <c r="Z1349" s="18">
        <v>1</v>
      </c>
      <c r="AA1349" s="92">
        <v>500</v>
      </c>
      <c r="AB1349" s="271">
        <v>7</v>
      </c>
      <c r="AC1349" s="271">
        <v>8</v>
      </c>
      <c r="AD1349" s="290">
        <v>56</v>
      </c>
      <c r="AE1349" s="278">
        <f t="shared" si="2079"/>
        <v>42.389000000000003</v>
      </c>
      <c r="AF1349" s="268">
        <v>42.389000000000003</v>
      </c>
      <c r="AG1349" s="278">
        <f t="shared" si="2080"/>
        <v>84.778000000000006</v>
      </c>
      <c r="AH1349" s="404">
        <v>1</v>
      </c>
      <c r="AI1349" s="404">
        <f t="shared" si="2081"/>
        <v>1.7857142857142856E-2</v>
      </c>
      <c r="AJ1349" s="727">
        <v>0.69272599999999995</v>
      </c>
      <c r="AK1349" s="88">
        <f t="shared" si="2082"/>
        <v>13.025037586000003</v>
      </c>
      <c r="AL1349" s="88">
        <f t="shared" si="2083"/>
        <v>13.025037586000003</v>
      </c>
      <c r="AM1349" s="88">
        <f t="shared" si="2084"/>
        <v>26.050075172000007</v>
      </c>
      <c r="AN1349" t="s">
        <v>2826</v>
      </c>
      <c r="AO1349" s="88" t="s">
        <v>2759</v>
      </c>
    </row>
    <row r="1350" spans="1:41" ht="19.5" customHeight="1" thickBot="1">
      <c r="A1350" s="740" t="s">
        <v>272</v>
      </c>
      <c r="B1350" t="str">
        <f t="shared" si="2078"/>
        <v>260115*1</v>
      </c>
      <c r="D1350" s="42" t="s">
        <v>914</v>
      </c>
      <c r="E1350" s="42"/>
      <c r="F1350" s="498"/>
      <c r="G1350" s="226">
        <v>500</v>
      </c>
      <c r="H1350" s="313"/>
      <c r="I1350" s="430"/>
      <c r="J1350" s="430" t="s">
        <v>280</v>
      </c>
      <c r="K1350" s="22" t="s">
        <v>2606</v>
      </c>
      <c r="L1350" s="38" t="s">
        <v>2625</v>
      </c>
      <c r="M1350" s="16" t="s">
        <v>2362</v>
      </c>
      <c r="N1350" s="16"/>
      <c r="O1350" s="16" t="s">
        <v>5</v>
      </c>
      <c r="P1350" s="16">
        <v>30</v>
      </c>
      <c r="Q1350" s="16">
        <v>40</v>
      </c>
      <c r="R1350" s="16" t="str">
        <f>CONCATENATE(Tableau1[[#This Row],[LONGUEUR UNITE]],"X",Tableau1[[#This Row],[LARGEUR UNITE]])</f>
        <v>30X40</v>
      </c>
      <c r="S1350" s="16" t="s">
        <v>2363</v>
      </c>
      <c r="T1350" s="16" t="s">
        <v>227</v>
      </c>
      <c r="U1350" s="38" t="s">
        <v>1264</v>
      </c>
      <c r="V1350" s="16" t="s">
        <v>2076</v>
      </c>
      <c r="W1350" s="171" t="s">
        <v>2104</v>
      </c>
      <c r="X1350" s="45" t="s">
        <v>2397</v>
      </c>
      <c r="Y1350" s="33" t="s">
        <v>2398</v>
      </c>
      <c r="Z1350" s="18">
        <v>1</v>
      </c>
      <c r="AA1350" s="92">
        <v>500</v>
      </c>
      <c r="AB1350" s="271">
        <v>7</v>
      </c>
      <c r="AC1350" s="271">
        <v>10</v>
      </c>
      <c r="AD1350" s="271">
        <v>70</v>
      </c>
      <c r="AE1350" s="278">
        <f t="shared" si="2079"/>
        <v>40.338999999999999</v>
      </c>
      <c r="AF1350" s="268">
        <v>40.338999999999999</v>
      </c>
      <c r="AG1350" s="278">
        <f t="shared" si="2080"/>
        <v>80.677999999999997</v>
      </c>
      <c r="AH1350" s="404">
        <v>1</v>
      </c>
      <c r="AI1350" s="404">
        <f t="shared" si="2081"/>
        <v>1.4285714285714285E-2</v>
      </c>
      <c r="AJ1350" s="727">
        <v>0.69272599999999995</v>
      </c>
      <c r="AK1350" s="88">
        <f t="shared" si="2082"/>
        <v>12.395125886000002</v>
      </c>
      <c r="AL1350" s="88">
        <f t="shared" si="2083"/>
        <v>12.395125886000002</v>
      </c>
      <c r="AM1350" s="88">
        <f t="shared" si="2084"/>
        <v>24.790251772000005</v>
      </c>
      <c r="AN1350" t="s">
        <v>2826</v>
      </c>
      <c r="AO1350" s="88" t="s">
        <v>2677</v>
      </c>
    </row>
    <row r="1351" spans="1:41" ht="19.5" customHeight="1" thickBot="1">
      <c r="A1351" s="740" t="s">
        <v>273</v>
      </c>
      <c r="B1351" t="str">
        <f t="shared" si="2078"/>
        <v>260430*1</v>
      </c>
      <c r="D1351" s="42" t="s">
        <v>928</v>
      </c>
      <c r="E1351" s="42"/>
      <c r="F1351" s="498"/>
      <c r="G1351" s="226">
        <v>500</v>
      </c>
      <c r="H1351" s="313"/>
      <c r="I1351" s="430"/>
      <c r="J1351" s="430"/>
      <c r="K1351" s="22" t="s">
        <v>2606</v>
      </c>
      <c r="L1351" s="38" t="s">
        <v>2625</v>
      </c>
      <c r="M1351" s="16" t="s">
        <v>2362</v>
      </c>
      <c r="N1351" s="16"/>
      <c r="O1351" s="16" t="s">
        <v>5</v>
      </c>
      <c r="P1351" s="16">
        <v>30</v>
      </c>
      <c r="Q1351" s="16">
        <v>40</v>
      </c>
      <c r="R1351" s="16" t="str">
        <f>CONCATENATE(Tableau1[[#This Row],[LONGUEUR UNITE]],"X",Tableau1[[#This Row],[LARGEUR UNITE]])</f>
        <v>30X40</v>
      </c>
      <c r="S1351" s="16" t="s">
        <v>2363</v>
      </c>
      <c r="T1351" s="16" t="s">
        <v>227</v>
      </c>
      <c r="U1351" s="38" t="s">
        <v>1264</v>
      </c>
      <c r="V1351" s="16" t="s">
        <v>2399</v>
      </c>
      <c r="W1351" s="171" t="s">
        <v>2104</v>
      </c>
      <c r="X1351" s="45" t="s">
        <v>2399</v>
      </c>
      <c r="Y1351" s="33" t="s">
        <v>2400</v>
      </c>
      <c r="Z1351" s="18">
        <v>1</v>
      </c>
      <c r="AA1351" s="92">
        <v>500</v>
      </c>
      <c r="AB1351" s="271">
        <v>7</v>
      </c>
      <c r="AC1351" s="271">
        <v>10</v>
      </c>
      <c r="AD1351" s="271">
        <v>70</v>
      </c>
      <c r="AE1351" s="278">
        <f t="shared" si="2079"/>
        <v>40.338999999999999</v>
      </c>
      <c r="AF1351" s="268">
        <v>40.338999999999999</v>
      </c>
      <c r="AG1351" s="278">
        <f t="shared" si="2080"/>
        <v>80.677999999999997</v>
      </c>
      <c r="AH1351" s="404">
        <v>1</v>
      </c>
      <c r="AI1351" s="404">
        <f t="shared" si="2081"/>
        <v>1.4285714285714285E-2</v>
      </c>
      <c r="AJ1351" s="727">
        <v>0.69272599999999995</v>
      </c>
      <c r="AK1351" s="88">
        <f t="shared" si="2082"/>
        <v>12.395125886000002</v>
      </c>
      <c r="AL1351" s="88">
        <f t="shared" si="2083"/>
        <v>12.395125886000002</v>
      </c>
      <c r="AM1351" s="88">
        <f t="shared" si="2084"/>
        <v>24.790251772000005</v>
      </c>
      <c r="AN1351" t="s">
        <v>2826</v>
      </c>
      <c r="AO1351" s="88" t="s">
        <v>2677</v>
      </c>
    </row>
    <row r="1352" spans="1:41" ht="19.5" customHeight="1" thickBot="1">
      <c r="A1352" s="740" t="s">
        <v>273</v>
      </c>
      <c r="B1352" t="str">
        <f t="shared" ref="B1352" si="2087">+CONCATENATE(A1352,"*",AH1352)</f>
        <v>260430*35</v>
      </c>
      <c r="D1352" s="42" t="s">
        <v>928</v>
      </c>
      <c r="E1352" s="42"/>
      <c r="F1352" s="498"/>
      <c r="G1352" s="226">
        <v>500</v>
      </c>
      <c r="H1352" s="313"/>
      <c r="I1352" s="430"/>
      <c r="J1352" s="430"/>
      <c r="K1352" s="22" t="s">
        <v>2606</v>
      </c>
      <c r="L1352" s="38" t="s">
        <v>2625</v>
      </c>
      <c r="M1352" s="16" t="s">
        <v>2362</v>
      </c>
      <c r="N1352" s="16"/>
      <c r="O1352" s="16" t="s">
        <v>5</v>
      </c>
      <c r="P1352" s="16">
        <v>30</v>
      </c>
      <c r="Q1352" s="16">
        <v>40</v>
      </c>
      <c r="R1352" s="16" t="str">
        <f>CONCATENATE(Tableau1[[#This Row],[LONGUEUR UNITE]],"X",Tableau1[[#This Row],[LARGEUR UNITE]])</f>
        <v>30X40</v>
      </c>
      <c r="S1352" s="16" t="s">
        <v>2363</v>
      </c>
      <c r="T1352" s="16" t="s">
        <v>227</v>
      </c>
      <c r="U1352" s="38" t="s">
        <v>1264</v>
      </c>
      <c r="V1352" s="16" t="s">
        <v>2399</v>
      </c>
      <c r="W1352" s="171" t="s">
        <v>2104</v>
      </c>
      <c r="X1352" s="45" t="s">
        <v>2399</v>
      </c>
      <c r="Y1352" s="33" t="s">
        <v>2400</v>
      </c>
      <c r="Z1352" s="18">
        <v>1</v>
      </c>
      <c r="AA1352" s="92">
        <v>500</v>
      </c>
      <c r="AB1352" s="271">
        <v>7</v>
      </c>
      <c r="AC1352" s="271">
        <v>10</v>
      </c>
      <c r="AD1352" s="271">
        <v>70</v>
      </c>
      <c r="AE1352" s="278">
        <f t="shared" ref="AE1352" si="2088">AF1352/Z1352</f>
        <v>40.338999999999999</v>
      </c>
      <c r="AF1352" s="268">
        <v>40.338999999999999</v>
      </c>
      <c r="AG1352" s="278">
        <f t="shared" si="2080"/>
        <v>80.677999999999997</v>
      </c>
      <c r="AH1352" s="404">
        <v>35</v>
      </c>
      <c r="AI1352" s="404">
        <f t="shared" si="2081"/>
        <v>0.5</v>
      </c>
      <c r="AJ1352" s="727">
        <v>0.70800299999999994</v>
      </c>
      <c r="AK1352" s="88">
        <f t="shared" si="2082"/>
        <v>11.778866983</v>
      </c>
      <c r="AL1352" s="88">
        <f t="shared" si="2083"/>
        <v>11.778866983</v>
      </c>
      <c r="AM1352" s="88">
        <f t="shared" si="2084"/>
        <v>23.557733966000001</v>
      </c>
      <c r="AN1352" t="s">
        <v>2826</v>
      </c>
      <c r="AO1352" s="88" t="s">
        <v>2677</v>
      </c>
    </row>
    <row r="1353" spans="1:41" ht="19.5" customHeight="1" thickBot="1">
      <c r="A1353" s="740" t="s">
        <v>273</v>
      </c>
      <c r="B1353" t="str">
        <f t="shared" ref="B1353" si="2089">+CONCATENATE(A1353,"*",AH1353)</f>
        <v>260430*70</v>
      </c>
      <c r="D1353" s="42" t="s">
        <v>928</v>
      </c>
      <c r="E1353" s="42"/>
      <c r="F1353" s="498"/>
      <c r="G1353" s="226">
        <v>500</v>
      </c>
      <c r="H1353" s="313"/>
      <c r="I1353" s="430"/>
      <c r="J1353" s="430"/>
      <c r="K1353" s="22" t="s">
        <v>2606</v>
      </c>
      <c r="L1353" s="38" t="s">
        <v>2625</v>
      </c>
      <c r="M1353" s="16" t="s">
        <v>2362</v>
      </c>
      <c r="N1353" s="16"/>
      <c r="O1353" s="16" t="s">
        <v>5</v>
      </c>
      <c r="P1353" s="16">
        <v>30</v>
      </c>
      <c r="Q1353" s="16">
        <v>40</v>
      </c>
      <c r="R1353" s="16" t="str">
        <f>CONCATENATE(Tableau1[[#This Row],[LONGUEUR UNITE]],"X",Tableau1[[#This Row],[LARGEUR UNITE]])</f>
        <v>30X40</v>
      </c>
      <c r="S1353" s="16" t="s">
        <v>2363</v>
      </c>
      <c r="T1353" s="16" t="s">
        <v>227</v>
      </c>
      <c r="U1353" s="38" t="s">
        <v>1264</v>
      </c>
      <c r="V1353" s="16" t="s">
        <v>2399</v>
      </c>
      <c r="W1353" s="171" t="s">
        <v>2104</v>
      </c>
      <c r="X1353" s="45" t="s">
        <v>2399</v>
      </c>
      <c r="Y1353" s="33" t="s">
        <v>2400</v>
      </c>
      <c r="Z1353" s="18">
        <v>1</v>
      </c>
      <c r="AA1353" s="92">
        <v>500</v>
      </c>
      <c r="AB1353" s="271">
        <v>7</v>
      </c>
      <c r="AC1353" s="271">
        <v>10</v>
      </c>
      <c r="AD1353" s="271">
        <v>70</v>
      </c>
      <c r="AE1353" s="278">
        <f t="shared" ref="AE1353" si="2090">AF1353/Z1353</f>
        <v>40.338999999999999</v>
      </c>
      <c r="AF1353" s="268">
        <v>40.338999999999999</v>
      </c>
      <c r="AG1353" s="278">
        <f t="shared" si="2080"/>
        <v>80.677999999999997</v>
      </c>
      <c r="AH1353" s="404">
        <v>70</v>
      </c>
      <c r="AI1353" s="404">
        <f t="shared" si="2081"/>
        <v>1</v>
      </c>
      <c r="AJ1353" s="727">
        <v>0.71424599999999994</v>
      </c>
      <c r="AK1353" s="88">
        <f t="shared" si="2082"/>
        <v>11.527030606000004</v>
      </c>
      <c r="AL1353" s="88">
        <f t="shared" si="2083"/>
        <v>11.527030606000004</v>
      </c>
      <c r="AM1353" s="88">
        <f t="shared" si="2084"/>
        <v>23.054061212000008</v>
      </c>
      <c r="AN1353" t="s">
        <v>2826</v>
      </c>
      <c r="AO1353" s="88" t="s">
        <v>2677</v>
      </c>
    </row>
    <row r="1354" spans="1:41" ht="19.5" customHeight="1" thickBot="1">
      <c r="A1354" s="740" t="s">
        <v>273</v>
      </c>
      <c r="B1354" t="str">
        <f t="shared" ref="B1354" si="2091">+CONCATENATE(A1354,"*",AH1354)</f>
        <v>260430*210</v>
      </c>
      <c r="D1354" s="42" t="s">
        <v>928</v>
      </c>
      <c r="E1354" s="42"/>
      <c r="F1354" s="498"/>
      <c r="G1354" s="226">
        <v>500</v>
      </c>
      <c r="H1354" s="313"/>
      <c r="I1354" s="430"/>
      <c r="J1354" s="430"/>
      <c r="K1354" s="22" t="s">
        <v>2606</v>
      </c>
      <c r="L1354" s="38" t="s">
        <v>2625</v>
      </c>
      <c r="M1354" s="16" t="s">
        <v>2362</v>
      </c>
      <c r="N1354" s="16"/>
      <c r="O1354" s="16" t="s">
        <v>5</v>
      </c>
      <c r="P1354" s="16">
        <v>30</v>
      </c>
      <c r="Q1354" s="16">
        <v>40</v>
      </c>
      <c r="R1354" s="16" t="str">
        <f>CONCATENATE(Tableau1[[#This Row],[LONGUEUR UNITE]],"X",Tableau1[[#This Row],[LARGEUR UNITE]])</f>
        <v>30X40</v>
      </c>
      <c r="S1354" s="16" t="s">
        <v>2363</v>
      </c>
      <c r="T1354" s="16" t="s">
        <v>227</v>
      </c>
      <c r="U1354" s="38" t="s">
        <v>1264</v>
      </c>
      <c r="V1354" s="16" t="s">
        <v>2399</v>
      </c>
      <c r="W1354" s="171" t="s">
        <v>2104</v>
      </c>
      <c r="X1354" s="45" t="s">
        <v>2399</v>
      </c>
      <c r="Y1354" s="33" t="s">
        <v>2400</v>
      </c>
      <c r="Z1354" s="18">
        <v>1</v>
      </c>
      <c r="AA1354" s="92">
        <v>500</v>
      </c>
      <c r="AB1354" s="271">
        <v>7</v>
      </c>
      <c r="AC1354" s="271">
        <v>10</v>
      </c>
      <c r="AD1354" s="271">
        <v>70</v>
      </c>
      <c r="AE1354" s="278">
        <f t="shared" ref="AE1354" si="2092">AF1354/Z1354</f>
        <v>40.338999999999999</v>
      </c>
      <c r="AF1354" s="268">
        <v>40.338999999999999</v>
      </c>
      <c r="AG1354" s="278">
        <f t="shared" si="2080"/>
        <v>80.677999999999997</v>
      </c>
      <c r="AH1354" s="404">
        <v>210</v>
      </c>
      <c r="AI1354" s="404">
        <f t="shared" si="2081"/>
        <v>3</v>
      </c>
      <c r="AJ1354" s="727">
        <v>0.72345000000000004</v>
      </c>
      <c r="AK1354" s="88">
        <f t="shared" si="2082"/>
        <v>11.155750449999999</v>
      </c>
      <c r="AL1354" s="88">
        <f t="shared" si="2083"/>
        <v>11.155750449999999</v>
      </c>
      <c r="AM1354" s="88">
        <f t="shared" si="2084"/>
        <v>22.311500899999999</v>
      </c>
      <c r="AN1354" t="s">
        <v>2826</v>
      </c>
      <c r="AO1354" s="88" t="s">
        <v>2677</v>
      </c>
    </row>
    <row r="1355" spans="1:41" ht="19.5" customHeight="1" thickBot="1">
      <c r="A1355" s="808" t="s">
        <v>724</v>
      </c>
      <c r="B1355" t="str">
        <f t="shared" si="2078"/>
        <v>002006*1</v>
      </c>
      <c r="D1355" s="42" t="s">
        <v>785</v>
      </c>
      <c r="E1355" s="433"/>
      <c r="F1355" s="402"/>
      <c r="G1355" s="226">
        <v>500</v>
      </c>
      <c r="H1355" s="306"/>
      <c r="I1355" s="403"/>
      <c r="J1355" s="403"/>
      <c r="K1355" s="22" t="s">
        <v>2606</v>
      </c>
      <c r="L1355" s="38" t="s">
        <v>2625</v>
      </c>
      <c r="M1355" s="16" t="s">
        <v>2594</v>
      </c>
      <c r="N1355" s="16"/>
      <c r="O1355" s="16" t="s">
        <v>2071</v>
      </c>
      <c r="P1355" s="16">
        <v>30</v>
      </c>
      <c r="Q1355" s="16">
        <v>40</v>
      </c>
      <c r="R1355" s="16" t="str">
        <f>CONCATENATE(Tableau1[[#This Row],[LONGUEUR UNITE]],"X",Tableau1[[#This Row],[LARGEUR UNITE]])</f>
        <v>30X40</v>
      </c>
      <c r="S1355" s="16" t="s">
        <v>2363</v>
      </c>
      <c r="T1355" s="16" t="s">
        <v>227</v>
      </c>
      <c r="U1355" s="38" t="s">
        <v>1264</v>
      </c>
      <c r="V1355" s="16" t="s">
        <v>2080</v>
      </c>
      <c r="W1355" s="171" t="s">
        <v>2104</v>
      </c>
      <c r="X1355" s="45" t="s">
        <v>2401</v>
      </c>
      <c r="Y1355" s="33" t="s">
        <v>725</v>
      </c>
      <c r="Z1355" s="18">
        <v>1</v>
      </c>
      <c r="AA1355" s="92">
        <v>500</v>
      </c>
      <c r="AB1355" s="271">
        <v>7</v>
      </c>
      <c r="AC1355" s="271">
        <v>10</v>
      </c>
      <c r="AD1355" s="271">
        <v>70</v>
      </c>
      <c r="AE1355" s="278">
        <f t="shared" si="2079"/>
        <v>50.603999999999999</v>
      </c>
      <c r="AF1355" s="268">
        <v>50.603999999999999</v>
      </c>
      <c r="AG1355" s="278">
        <f t="shared" si="2080"/>
        <v>101.208</v>
      </c>
      <c r="AH1355" s="404">
        <v>1</v>
      </c>
      <c r="AI1355" s="404">
        <f t="shared" si="2081"/>
        <v>1.4285714285714285E-2</v>
      </c>
      <c r="AJ1355" s="727">
        <v>0.71489999999999998</v>
      </c>
      <c r="AK1355" s="88">
        <f t="shared" si="2082"/>
        <v>14.427200400000004</v>
      </c>
      <c r="AL1355" s="88">
        <f t="shared" si="2083"/>
        <v>14.427200400000004</v>
      </c>
      <c r="AM1355" s="88">
        <f t="shared" si="2084"/>
        <v>28.854400800000008</v>
      </c>
      <c r="AN1355" t="s">
        <v>2826</v>
      </c>
      <c r="AO1355" s="88" t="s">
        <v>2756</v>
      </c>
    </row>
    <row r="1356" spans="1:41" ht="19.5" customHeight="1" thickBot="1">
      <c r="A1356" s="809" t="s">
        <v>1446</v>
      </c>
      <c r="B1356" t="str">
        <f t="shared" si="2078"/>
        <v>002087*1</v>
      </c>
      <c r="D1356" s="598" t="s">
        <v>1742</v>
      </c>
      <c r="E1356" s="598"/>
      <c r="F1356" s="599"/>
      <c r="G1356" s="288">
        <v>500</v>
      </c>
      <c r="H1356" s="322"/>
      <c r="I1356" s="600"/>
      <c r="J1356" s="600"/>
      <c r="K1356" s="22" t="s">
        <v>2606</v>
      </c>
      <c r="L1356" s="38" t="s">
        <v>2625</v>
      </c>
      <c r="M1356" s="16" t="s">
        <v>2377</v>
      </c>
      <c r="N1356" s="168"/>
      <c r="O1356" s="168" t="s">
        <v>5</v>
      </c>
      <c r="P1356" s="168">
        <v>30</v>
      </c>
      <c r="Q1356" s="168">
        <v>40</v>
      </c>
      <c r="R1356" s="168" t="str">
        <f>CONCATENATE(Tableau1[[#This Row],[LONGUEUR UNITE]],"X",Tableau1[[#This Row],[LARGEUR UNITE]])</f>
        <v>30X40</v>
      </c>
      <c r="S1356" s="16" t="s">
        <v>2363</v>
      </c>
      <c r="T1356" s="16" t="s">
        <v>227</v>
      </c>
      <c r="U1356" s="38" t="s">
        <v>1264</v>
      </c>
      <c r="V1356" s="168" t="s">
        <v>2084</v>
      </c>
      <c r="W1356" s="171" t="s">
        <v>2104</v>
      </c>
      <c r="X1356" s="45" t="s">
        <v>2402</v>
      </c>
      <c r="Y1356" s="33" t="s">
        <v>2403</v>
      </c>
      <c r="Z1356" s="601">
        <v>1</v>
      </c>
      <c r="AA1356" s="162">
        <v>500</v>
      </c>
      <c r="AB1356" s="271">
        <v>7</v>
      </c>
      <c r="AC1356" s="271">
        <v>10</v>
      </c>
      <c r="AD1356" s="271">
        <v>70</v>
      </c>
      <c r="AE1356" s="278">
        <f t="shared" si="2079"/>
        <v>40.338999999999999</v>
      </c>
      <c r="AF1356" s="268">
        <v>40.338999999999999</v>
      </c>
      <c r="AG1356" s="278">
        <f t="shared" si="2080"/>
        <v>80.677999999999997</v>
      </c>
      <c r="AH1356" s="404">
        <v>1</v>
      </c>
      <c r="AI1356" s="404">
        <f t="shared" si="2081"/>
        <v>1.4285714285714285E-2</v>
      </c>
      <c r="AJ1356" s="727">
        <v>0.71489999999999998</v>
      </c>
      <c r="AK1356" s="88">
        <f t="shared" si="2082"/>
        <v>11.500648900000002</v>
      </c>
      <c r="AL1356" s="88">
        <f t="shared" si="2083"/>
        <v>11.500648900000002</v>
      </c>
      <c r="AM1356" s="88">
        <f t="shared" si="2084"/>
        <v>23.001297800000003</v>
      </c>
      <c r="AN1356" t="s">
        <v>2826</v>
      </c>
      <c r="AO1356" s="88" t="s">
        <v>2756</v>
      </c>
    </row>
    <row r="1357" spans="1:41" ht="19.5" customHeight="1" thickBot="1">
      <c r="A1357" s="809" t="s">
        <v>1447</v>
      </c>
      <c r="B1357" t="str">
        <f t="shared" si="2078"/>
        <v>002089*1</v>
      </c>
      <c r="D1357" s="598" t="s">
        <v>1743</v>
      </c>
      <c r="E1357" s="598"/>
      <c r="F1357" s="599"/>
      <c r="G1357" s="288">
        <v>500</v>
      </c>
      <c r="H1357" s="322"/>
      <c r="I1357" s="600"/>
      <c r="J1357" s="600"/>
      <c r="K1357" s="22" t="s">
        <v>2606</v>
      </c>
      <c r="L1357" s="38" t="s">
        <v>2625</v>
      </c>
      <c r="M1357" s="16" t="s">
        <v>2377</v>
      </c>
      <c r="N1357" s="168"/>
      <c r="O1357" s="168" t="s">
        <v>5</v>
      </c>
      <c r="P1357" s="168">
        <v>30</v>
      </c>
      <c r="Q1357" s="168">
        <v>40</v>
      </c>
      <c r="R1357" s="168" t="str">
        <f>CONCATENATE(Tableau1[[#This Row],[LONGUEUR UNITE]],"X",Tableau1[[#This Row],[LARGEUR UNITE]])</f>
        <v>30X40</v>
      </c>
      <c r="S1357" s="16" t="s">
        <v>2363</v>
      </c>
      <c r="T1357" s="16" t="s">
        <v>227</v>
      </c>
      <c r="U1357" s="38" t="s">
        <v>1264</v>
      </c>
      <c r="V1357" s="168"/>
      <c r="W1357" s="171" t="s">
        <v>2104</v>
      </c>
      <c r="X1357" s="45" t="s">
        <v>2571</v>
      </c>
      <c r="Y1357" s="33" t="s">
        <v>2404</v>
      </c>
      <c r="Z1357" s="601">
        <v>1</v>
      </c>
      <c r="AA1357" s="162">
        <v>500</v>
      </c>
      <c r="AB1357" s="271">
        <v>7</v>
      </c>
      <c r="AC1357" s="271">
        <v>10</v>
      </c>
      <c r="AD1357" s="271">
        <v>70</v>
      </c>
      <c r="AE1357" s="278">
        <f t="shared" si="2079"/>
        <v>50.603999999999999</v>
      </c>
      <c r="AF1357" s="268">
        <v>50.603999999999999</v>
      </c>
      <c r="AG1357" s="278">
        <f t="shared" si="2080"/>
        <v>101.208</v>
      </c>
      <c r="AH1357" s="404">
        <v>1</v>
      </c>
      <c r="AI1357" s="404">
        <f t="shared" si="2081"/>
        <v>1.4285714285714285E-2</v>
      </c>
      <c r="AJ1357" s="727">
        <v>0.71489999999999998</v>
      </c>
      <c r="AK1357" s="88">
        <f t="shared" si="2082"/>
        <v>14.427200400000004</v>
      </c>
      <c r="AL1357" s="88">
        <f t="shared" si="2083"/>
        <v>14.427200400000004</v>
      </c>
      <c r="AM1357" s="88">
        <f t="shared" si="2084"/>
        <v>28.854400800000008</v>
      </c>
      <c r="AN1357" t="s">
        <v>2826</v>
      </c>
      <c r="AO1357" s="88" t="s">
        <v>2756</v>
      </c>
    </row>
    <row r="1358" spans="1:41" ht="19.5" customHeight="1" thickBot="1">
      <c r="A1358" s="809" t="s">
        <v>1448</v>
      </c>
      <c r="B1358" t="str">
        <f t="shared" si="2078"/>
        <v>002090*1</v>
      </c>
      <c r="D1358" s="598" t="s">
        <v>1744</v>
      </c>
      <c r="E1358" s="598"/>
      <c r="F1358" s="599"/>
      <c r="G1358" s="288">
        <v>500</v>
      </c>
      <c r="H1358" s="322"/>
      <c r="I1358" s="600"/>
      <c r="J1358" s="600"/>
      <c r="K1358" s="22" t="s">
        <v>2606</v>
      </c>
      <c r="L1358" s="38" t="s">
        <v>2625</v>
      </c>
      <c r="M1358" s="16" t="s">
        <v>2377</v>
      </c>
      <c r="N1358" s="168"/>
      <c r="O1358" s="168" t="s">
        <v>5</v>
      </c>
      <c r="P1358" s="168">
        <v>30</v>
      </c>
      <c r="Q1358" s="168">
        <v>40</v>
      </c>
      <c r="R1358" s="168" t="str">
        <f>CONCATENATE(Tableau1[[#This Row],[LONGUEUR UNITE]],"X",Tableau1[[#This Row],[LARGEUR UNITE]])</f>
        <v>30X40</v>
      </c>
      <c r="S1358" s="16" t="s">
        <v>2363</v>
      </c>
      <c r="T1358" s="16" t="s">
        <v>227</v>
      </c>
      <c r="U1358" s="38" t="s">
        <v>1264</v>
      </c>
      <c r="V1358" s="168" t="s">
        <v>2086</v>
      </c>
      <c r="W1358" s="171" t="s">
        <v>2104</v>
      </c>
      <c r="X1358" s="45" t="s">
        <v>2405</v>
      </c>
      <c r="Y1358" s="33" t="s">
        <v>2406</v>
      </c>
      <c r="Z1358" s="601">
        <v>1</v>
      </c>
      <c r="AA1358" s="162">
        <v>500</v>
      </c>
      <c r="AB1358" s="271">
        <v>7</v>
      </c>
      <c r="AC1358" s="271">
        <v>10</v>
      </c>
      <c r="AD1358" s="271">
        <v>70</v>
      </c>
      <c r="AE1358" s="278">
        <f t="shared" si="2079"/>
        <v>67.537999999999997</v>
      </c>
      <c r="AF1358" s="268">
        <v>67.537999999999997</v>
      </c>
      <c r="AG1358" s="278">
        <f t="shared" si="2080"/>
        <v>135.07599999999999</v>
      </c>
      <c r="AH1358" s="404">
        <v>1</v>
      </c>
      <c r="AI1358" s="404">
        <f t="shared" si="2081"/>
        <v>1.4285714285714285E-2</v>
      </c>
      <c r="AJ1358" s="727">
        <v>0.71489999999999998</v>
      </c>
      <c r="AK1358" s="88">
        <f t="shared" si="2082"/>
        <v>19.255083800000001</v>
      </c>
      <c r="AL1358" s="88">
        <f t="shared" si="2083"/>
        <v>19.255083800000001</v>
      </c>
      <c r="AM1358" s="88">
        <f t="shared" si="2084"/>
        <v>38.510167600000003</v>
      </c>
      <c r="AN1358" t="s">
        <v>2826</v>
      </c>
      <c r="AO1358" s="88" t="s">
        <v>2756</v>
      </c>
    </row>
    <row r="1359" spans="1:41" ht="19.5" customHeight="1" thickBot="1">
      <c r="A1359" s="809" t="s">
        <v>1449</v>
      </c>
      <c r="B1359" t="str">
        <f t="shared" si="2078"/>
        <v>002091*1</v>
      </c>
      <c r="D1359" s="598" t="s">
        <v>1745</v>
      </c>
      <c r="E1359" s="598"/>
      <c r="F1359" s="599"/>
      <c r="G1359" s="288">
        <v>500</v>
      </c>
      <c r="H1359" s="322"/>
      <c r="I1359" s="600"/>
      <c r="J1359" s="600"/>
      <c r="K1359" s="22" t="s">
        <v>2606</v>
      </c>
      <c r="L1359" s="38" t="s">
        <v>2625</v>
      </c>
      <c r="M1359" s="16" t="s">
        <v>2377</v>
      </c>
      <c r="N1359" s="168"/>
      <c r="O1359" s="168" t="s">
        <v>5</v>
      </c>
      <c r="P1359" s="168">
        <v>30</v>
      </c>
      <c r="Q1359" s="168">
        <v>40</v>
      </c>
      <c r="R1359" s="168" t="str">
        <f>CONCATENATE(Tableau1[[#This Row],[LONGUEUR UNITE]],"X",Tableau1[[#This Row],[LARGEUR UNITE]])</f>
        <v>30X40</v>
      </c>
      <c r="S1359" s="16" t="s">
        <v>2363</v>
      </c>
      <c r="T1359" s="16" t="s">
        <v>227</v>
      </c>
      <c r="U1359" s="38" t="s">
        <v>1264</v>
      </c>
      <c r="V1359" s="168" t="s">
        <v>2331</v>
      </c>
      <c r="W1359" s="171" t="s">
        <v>2104</v>
      </c>
      <c r="X1359" s="45" t="s">
        <v>2407</v>
      </c>
      <c r="Y1359" s="33" t="s">
        <v>2408</v>
      </c>
      <c r="Z1359" s="601">
        <v>1</v>
      </c>
      <c r="AA1359" s="162">
        <v>500</v>
      </c>
      <c r="AB1359" s="271">
        <v>7</v>
      </c>
      <c r="AC1359" s="271">
        <v>10</v>
      </c>
      <c r="AD1359" s="271">
        <v>70</v>
      </c>
      <c r="AE1359" s="278">
        <f t="shared" si="2079"/>
        <v>67.537999999999997</v>
      </c>
      <c r="AF1359" s="268">
        <v>67.537999999999997</v>
      </c>
      <c r="AG1359" s="278">
        <f t="shared" si="2080"/>
        <v>135.07599999999999</v>
      </c>
      <c r="AH1359" s="404">
        <v>1</v>
      </c>
      <c r="AI1359" s="404">
        <f t="shared" si="2081"/>
        <v>1.4285714285714285E-2</v>
      </c>
      <c r="AJ1359" s="727">
        <v>0.71489999999999998</v>
      </c>
      <c r="AK1359" s="88">
        <f t="shared" si="2082"/>
        <v>19.255083800000001</v>
      </c>
      <c r="AL1359" s="88">
        <f t="shared" si="2083"/>
        <v>19.255083800000001</v>
      </c>
      <c r="AM1359" s="88">
        <f t="shared" si="2084"/>
        <v>38.510167600000003</v>
      </c>
      <c r="AN1359" t="s">
        <v>2826</v>
      </c>
      <c r="AO1359" s="88" t="s">
        <v>2756</v>
      </c>
    </row>
    <row r="1360" spans="1:41" ht="19.5" customHeight="1" thickBot="1">
      <c r="A1360" s="809" t="s">
        <v>1450</v>
      </c>
      <c r="B1360" t="str">
        <f t="shared" si="2078"/>
        <v>002092*1</v>
      </c>
      <c r="D1360" s="598" t="s">
        <v>1746</v>
      </c>
      <c r="E1360" s="598"/>
      <c r="F1360" s="599"/>
      <c r="G1360" s="288">
        <v>500</v>
      </c>
      <c r="H1360" s="322"/>
      <c r="I1360" s="600"/>
      <c r="J1360" s="600"/>
      <c r="K1360" s="22" t="s">
        <v>2606</v>
      </c>
      <c r="L1360" s="38" t="s">
        <v>2625</v>
      </c>
      <c r="M1360" s="16" t="s">
        <v>2377</v>
      </c>
      <c r="N1360" s="168"/>
      <c r="O1360" s="168" t="s">
        <v>5</v>
      </c>
      <c r="P1360" s="168">
        <v>30</v>
      </c>
      <c r="Q1360" s="168">
        <v>40</v>
      </c>
      <c r="R1360" s="168" t="str">
        <f>CONCATENATE(Tableau1[[#This Row],[LONGUEUR UNITE]],"X",Tableau1[[#This Row],[LARGEUR UNITE]])</f>
        <v>30X40</v>
      </c>
      <c r="S1360" s="16" t="s">
        <v>2363</v>
      </c>
      <c r="T1360" s="16" t="s">
        <v>227</v>
      </c>
      <c r="U1360" s="38" t="s">
        <v>1264</v>
      </c>
      <c r="V1360" s="168" t="s">
        <v>2084</v>
      </c>
      <c r="W1360" s="171" t="s">
        <v>2104</v>
      </c>
      <c r="X1360" s="45" t="s">
        <v>2409</v>
      </c>
      <c r="Y1360" s="33" t="s">
        <v>2410</v>
      </c>
      <c r="Z1360" s="601">
        <v>1</v>
      </c>
      <c r="AA1360" s="162">
        <v>500</v>
      </c>
      <c r="AB1360" s="271">
        <v>7</v>
      </c>
      <c r="AC1360" s="271">
        <v>10</v>
      </c>
      <c r="AD1360" s="271">
        <v>70</v>
      </c>
      <c r="AE1360" s="278">
        <f t="shared" si="2079"/>
        <v>67.537999999999997</v>
      </c>
      <c r="AF1360" s="268">
        <v>67.537999999999997</v>
      </c>
      <c r="AG1360" s="278">
        <f t="shared" si="2080"/>
        <v>135.07599999999999</v>
      </c>
      <c r="AH1360" s="404">
        <v>1</v>
      </c>
      <c r="AI1360" s="404">
        <f t="shared" si="2081"/>
        <v>1.4285714285714285E-2</v>
      </c>
      <c r="AJ1360" s="727">
        <v>0.71489999999999998</v>
      </c>
      <c r="AK1360" s="88">
        <f t="shared" si="2082"/>
        <v>19.255083800000001</v>
      </c>
      <c r="AL1360" s="88">
        <f t="shared" si="2083"/>
        <v>19.255083800000001</v>
      </c>
      <c r="AM1360" s="88">
        <f t="shared" si="2084"/>
        <v>38.510167600000003</v>
      </c>
      <c r="AN1360" t="s">
        <v>2826</v>
      </c>
      <c r="AO1360" s="88" t="s">
        <v>2756</v>
      </c>
    </row>
    <row r="1361" spans="1:41" ht="19.5" customHeight="1">
      <c r="A1361" s="810" t="s">
        <v>1391</v>
      </c>
      <c r="B1361" t="str">
        <f t="shared" si="2078"/>
        <v>221906*1</v>
      </c>
      <c r="D1361" s="89" t="s">
        <v>1408</v>
      </c>
      <c r="E1361" s="89"/>
      <c r="F1361" s="89"/>
      <c r="G1361" s="89">
        <v>200</v>
      </c>
      <c r="H1361" s="316"/>
      <c r="I1361" s="417" t="s">
        <v>1824</v>
      </c>
      <c r="J1361" s="417"/>
      <c r="K1361" s="22" t="s">
        <v>2606</v>
      </c>
      <c r="L1361" s="38" t="s">
        <v>2625</v>
      </c>
      <c r="M1361" s="16" t="s">
        <v>2362</v>
      </c>
      <c r="N1361" s="89"/>
      <c r="O1361" s="89" t="s">
        <v>1393</v>
      </c>
      <c r="P1361" s="89">
        <v>30</v>
      </c>
      <c r="Q1361" s="89">
        <v>40</v>
      </c>
      <c r="R1361" s="89" t="str">
        <f>CONCATENATE(Tableau1[[#This Row],[LONGUEUR UNITE]],"X",Tableau1[[#This Row],[LARGEUR UNITE]])</f>
        <v>30X40</v>
      </c>
      <c r="S1361" s="16" t="s">
        <v>2363</v>
      </c>
      <c r="T1361" s="16" t="s">
        <v>227</v>
      </c>
      <c r="U1361" s="38" t="s">
        <v>1264</v>
      </c>
      <c r="V1361" s="89" t="s">
        <v>2092</v>
      </c>
      <c r="W1361" s="45" t="s">
        <v>2593</v>
      </c>
      <c r="X1361" s="45"/>
      <c r="Y1361" s="89" t="s">
        <v>2411</v>
      </c>
      <c r="Z1361" s="89">
        <v>1</v>
      </c>
      <c r="AA1361" s="89">
        <v>200</v>
      </c>
      <c r="AB1361" s="272">
        <v>7</v>
      </c>
      <c r="AC1361" s="272">
        <v>20</v>
      </c>
      <c r="AD1361" s="272">
        <v>140</v>
      </c>
      <c r="AE1361" s="292">
        <f t="shared" si="2079"/>
        <v>29.02</v>
      </c>
      <c r="AF1361" s="268">
        <v>29.02</v>
      </c>
      <c r="AG1361" s="278">
        <f t="shared" si="2080"/>
        <v>145.1</v>
      </c>
      <c r="AH1361" s="472">
        <v>1</v>
      </c>
      <c r="AI1361" s="404">
        <f t="shared" si="2081"/>
        <v>7.1428571428571426E-3</v>
      </c>
      <c r="AJ1361" s="727">
        <v>0.79930400000000001</v>
      </c>
      <c r="AK1361" s="88">
        <f t="shared" si="2082"/>
        <v>5.8241979199999996</v>
      </c>
      <c r="AL1361" s="88">
        <f t="shared" si="2083"/>
        <v>5.8241979199999996</v>
      </c>
      <c r="AM1361" s="88">
        <f t="shared" si="2084"/>
        <v>29.120989599999998</v>
      </c>
      <c r="AN1361" t="s">
        <v>2826</v>
      </c>
      <c r="AO1361" s="88" t="s">
        <v>2760</v>
      </c>
    </row>
    <row r="1362" spans="1:41" ht="19.5" customHeight="1">
      <c r="A1362" s="811" t="s">
        <v>1392</v>
      </c>
      <c r="B1362" t="str">
        <f t="shared" si="2078"/>
        <v>222400*1</v>
      </c>
      <c r="D1362" s="89" t="s">
        <v>1409</v>
      </c>
      <c r="E1362" s="89"/>
      <c r="F1362" s="89"/>
      <c r="G1362" s="89">
        <v>200</v>
      </c>
      <c r="H1362" s="316"/>
      <c r="I1362" s="417"/>
      <c r="J1362" s="417"/>
      <c r="K1362" s="22" t="s">
        <v>2606</v>
      </c>
      <c r="L1362" s="38" t="s">
        <v>2625</v>
      </c>
      <c r="M1362" s="16" t="s">
        <v>2362</v>
      </c>
      <c r="N1362" s="89"/>
      <c r="O1362" s="89" t="s">
        <v>1393</v>
      </c>
      <c r="P1362" s="89">
        <v>30</v>
      </c>
      <c r="Q1362" s="89">
        <v>40</v>
      </c>
      <c r="R1362" s="89" t="str">
        <f>CONCATENATE(Tableau1[[#This Row],[LONGUEUR UNITE]],"X",Tableau1[[#This Row],[LARGEUR UNITE]])</f>
        <v>30X40</v>
      </c>
      <c r="S1362" s="16" t="s">
        <v>2363</v>
      </c>
      <c r="T1362" s="16" t="s">
        <v>227</v>
      </c>
      <c r="U1362" s="38" t="s">
        <v>1264</v>
      </c>
      <c r="V1362" s="89" t="s">
        <v>2091</v>
      </c>
      <c r="W1362" s="45" t="s">
        <v>2593</v>
      </c>
      <c r="X1362" s="45"/>
      <c r="Y1362" s="89" t="s">
        <v>1410</v>
      </c>
      <c r="Z1362" s="89">
        <v>1</v>
      </c>
      <c r="AA1362" s="89">
        <v>200</v>
      </c>
      <c r="AB1362" s="272">
        <v>7</v>
      </c>
      <c r="AC1362" s="272">
        <v>20</v>
      </c>
      <c r="AD1362" s="272">
        <v>140</v>
      </c>
      <c r="AE1362" s="292">
        <f t="shared" si="2079"/>
        <v>29.02</v>
      </c>
      <c r="AF1362" s="268">
        <v>29.02</v>
      </c>
      <c r="AG1362" s="278">
        <f t="shared" si="2080"/>
        <v>145.1</v>
      </c>
      <c r="AH1362" s="472">
        <v>1</v>
      </c>
      <c r="AI1362" s="404">
        <f t="shared" si="2081"/>
        <v>7.1428571428571426E-3</v>
      </c>
      <c r="AJ1362" s="727">
        <v>0.79930400000000001</v>
      </c>
      <c r="AK1362" s="88">
        <f t="shared" si="2082"/>
        <v>5.8241979199999996</v>
      </c>
      <c r="AL1362" s="88">
        <f t="shared" si="2083"/>
        <v>5.8241979199999996</v>
      </c>
      <c r="AM1362" s="88">
        <f t="shared" si="2084"/>
        <v>29.120989599999998</v>
      </c>
      <c r="AN1362" t="s">
        <v>2826</v>
      </c>
      <c r="AO1362" s="88" t="s">
        <v>2760</v>
      </c>
    </row>
    <row r="1363" spans="1:41" ht="30" customHeight="1" thickBot="1">
      <c r="A1363" s="773"/>
      <c r="D1363" s="187"/>
      <c r="E1363" s="1042"/>
      <c r="F1363" s="487"/>
      <c r="G1363" s="223"/>
      <c r="H1363" s="310"/>
      <c r="I1363" s="417"/>
      <c r="J1363" s="417"/>
      <c r="Z1363" s="161"/>
      <c r="AA1363" s="162"/>
      <c r="AB1363" s="271"/>
      <c r="AC1363" s="271"/>
      <c r="AD1363" s="271"/>
      <c r="AE1363" s="88"/>
      <c r="AF1363"/>
      <c r="AG1363" s="88"/>
      <c r="AH1363" s="404"/>
      <c r="AI1363" s="404"/>
      <c r="AJ1363" s="727"/>
      <c r="AK1363" s="88"/>
      <c r="AL1363" s="88"/>
      <c r="AM1363" s="88"/>
      <c r="AO1363" s="88"/>
    </row>
    <row r="1364" spans="1:41" s="5" customFormat="1" ht="31.5" thickTop="1">
      <c r="A1364" s="812"/>
      <c r="B1364" s="377"/>
      <c r="C1364" s="377"/>
      <c r="D1364" s="602"/>
      <c r="E1364" s="602"/>
      <c r="F1364" s="603"/>
      <c r="G1364" s="604"/>
      <c r="H1364" s="605" t="s">
        <v>1819</v>
      </c>
      <c r="I1364" s="606"/>
      <c r="J1364" s="606"/>
      <c r="K1364" s="587"/>
      <c r="L1364" s="588"/>
      <c r="M1364" s="296"/>
      <c r="N1364" s="607"/>
      <c r="O1364" s="607"/>
      <c r="P1364" s="607"/>
      <c r="Q1364" s="607"/>
      <c r="R1364" s="607"/>
      <c r="S1364" s="607"/>
      <c r="T1364" s="607"/>
      <c r="U1364" s="607"/>
      <c r="V1364" s="607"/>
      <c r="W1364" s="608"/>
      <c r="X1364" s="377"/>
      <c r="Y1364" s="439" t="s">
        <v>2412</v>
      </c>
      <c r="Z1364" s="609"/>
      <c r="AA1364" s="610"/>
      <c r="AB1364" s="591"/>
      <c r="AC1364" s="591"/>
      <c r="AD1364" s="591"/>
      <c r="AE1364" s="377"/>
      <c r="AF1364" s="377"/>
      <c r="AG1364" s="377"/>
      <c r="AH1364" s="371"/>
      <c r="AI1364" s="371"/>
      <c r="AJ1364" s="727"/>
      <c r="AK1364" s="732"/>
      <c r="AL1364" s="728"/>
      <c r="AM1364" s="732"/>
      <c r="AN1364"/>
      <c r="AO1364" s="1053"/>
    </row>
    <row r="1365" spans="1:41" ht="19.5" customHeight="1">
      <c r="A1365" s="765"/>
      <c r="D1365" s="187"/>
      <c r="E1365" s="187"/>
      <c r="F1365" s="473"/>
      <c r="G1365" s="223"/>
      <c r="H1365" s="307"/>
      <c r="I1365" s="406"/>
      <c r="J1365" s="406"/>
      <c r="K1365" s="358"/>
      <c r="L1365" s="163"/>
      <c r="M1365" s="163"/>
      <c r="N1365" s="56"/>
      <c r="O1365" s="56"/>
      <c r="P1365" s="56"/>
      <c r="Q1365" s="56"/>
      <c r="R1365" s="56"/>
      <c r="S1365" s="56"/>
      <c r="T1365" s="56"/>
      <c r="U1365" s="56"/>
      <c r="V1365" s="56"/>
      <c r="Z1365" s="161"/>
      <c r="AA1365" s="162"/>
      <c r="AB1365" s="271"/>
      <c r="AC1365" s="271"/>
      <c r="AD1365" s="271"/>
      <c r="AF1365"/>
      <c r="AK1365" s="88"/>
      <c r="AL1365" s="88"/>
      <c r="AM1365" s="88"/>
      <c r="AN1365" s="5"/>
      <c r="AO1365" s="88"/>
    </row>
    <row r="1366" spans="1:41" ht="19.5" customHeight="1">
      <c r="A1366" s="745" t="s">
        <v>245</v>
      </c>
      <c r="B1366" t="str">
        <f>+CONCATENATE(A1366,"*",AH1366)</f>
        <v>210352*1</v>
      </c>
      <c r="D1366" s="42" t="s">
        <v>904</v>
      </c>
      <c r="E1366" s="187"/>
      <c r="F1366" s="407"/>
      <c r="G1366" s="226">
        <v>250</v>
      </c>
      <c r="H1366" s="304"/>
      <c r="I1366" s="406"/>
      <c r="J1366" s="406" t="s">
        <v>245</v>
      </c>
      <c r="K1366" s="22" t="s">
        <v>2606</v>
      </c>
      <c r="L1366" s="63" t="s">
        <v>2630</v>
      </c>
      <c r="M1366" s="16" t="s">
        <v>2413</v>
      </c>
      <c r="N1366" s="63"/>
      <c r="O1366" s="63" t="s">
        <v>5</v>
      </c>
      <c r="P1366" s="63">
        <v>60</v>
      </c>
      <c r="Q1366" s="63">
        <v>60</v>
      </c>
      <c r="R1366" t="str">
        <f>CONCATENATE(Tableau1[[#This Row],[LONGUEUR UNITE]],"X",Tableau1[[#This Row],[LARGEUR UNITE]])</f>
        <v>60X60</v>
      </c>
      <c r="S1366" s="16" t="s">
        <v>2363</v>
      </c>
      <c r="T1366" s="16" t="s">
        <v>227</v>
      </c>
      <c r="U1366" s="38" t="s">
        <v>1264</v>
      </c>
      <c r="V1366" s="63" t="s">
        <v>5</v>
      </c>
      <c r="W1366" s="45" t="s">
        <v>2592</v>
      </c>
      <c r="X1366" s="45"/>
      <c r="Y1366" s="6" t="s">
        <v>2414</v>
      </c>
      <c r="Z1366" s="18">
        <v>1</v>
      </c>
      <c r="AA1366" s="92">
        <v>250</v>
      </c>
      <c r="AB1366" s="271">
        <v>2</v>
      </c>
      <c r="AC1366" s="271">
        <v>20</v>
      </c>
      <c r="AD1366" s="271">
        <v>40</v>
      </c>
      <c r="AE1366" s="278">
        <f t="shared" ref="AE1366:AE1368" si="2093">AF1366/Z1366</f>
        <v>56.887999999999998</v>
      </c>
      <c r="AF1366" s="268">
        <v>56.887999999999998</v>
      </c>
      <c r="AG1366" s="278">
        <f t="shared" ref="AG1366:AG1368" si="2094">AF1366/AA1366*1000</f>
        <v>227.55199999999999</v>
      </c>
      <c r="AH1366" s="404">
        <v>1</v>
      </c>
      <c r="AI1366" s="404">
        <f t="shared" ref="AI1366:AI1368" si="2095">AH1366/AD1366</f>
        <v>2.5000000000000001E-2</v>
      </c>
      <c r="AJ1366" s="727">
        <v>0.71489999999999998</v>
      </c>
      <c r="AK1366" s="88">
        <f t="shared" ref="AK1366:AK1368" si="2096">AL1366/Z1366</f>
        <v>16.218768799999999</v>
      </c>
      <c r="AL1366" s="88">
        <f t="shared" ref="AL1366:AL1368" si="2097">AF1366-(AF1366*AJ1366)</f>
        <v>16.218768799999999</v>
      </c>
      <c r="AM1366" s="88">
        <f t="shared" ref="AM1366:AM1368" si="2098">AL1366/AA1366*1000</f>
        <v>64.875075199999998</v>
      </c>
      <c r="AN1366" t="s">
        <v>2826</v>
      </c>
      <c r="AO1366" s="88" t="s">
        <v>2761</v>
      </c>
    </row>
    <row r="1367" spans="1:41" ht="19.5" customHeight="1">
      <c r="A1367" s="745" t="s">
        <v>246</v>
      </c>
      <c r="B1367" t="str">
        <f>+CONCATENATE(A1367,"*",AH1367)</f>
        <v>210350*1</v>
      </c>
      <c r="D1367" s="42" t="s">
        <v>905</v>
      </c>
      <c r="E1367" s="187"/>
      <c r="F1367" s="407"/>
      <c r="G1367" s="226">
        <v>250</v>
      </c>
      <c r="H1367" s="304"/>
      <c r="I1367" s="406"/>
      <c r="J1367" s="406" t="s">
        <v>246</v>
      </c>
      <c r="K1367" s="22" t="s">
        <v>2606</v>
      </c>
      <c r="L1367" s="63" t="s">
        <v>2630</v>
      </c>
      <c r="M1367" s="16" t="s">
        <v>2413</v>
      </c>
      <c r="N1367" s="63"/>
      <c r="O1367" s="63" t="s">
        <v>5</v>
      </c>
      <c r="P1367" s="63">
        <v>70</v>
      </c>
      <c r="Q1367" s="63">
        <v>70</v>
      </c>
      <c r="R1367" t="str">
        <f>CONCATENATE(Tableau1[[#This Row],[LONGUEUR UNITE]],"X",Tableau1[[#This Row],[LARGEUR UNITE]])</f>
        <v>70X70</v>
      </c>
      <c r="S1367" s="16" t="s">
        <v>2363</v>
      </c>
      <c r="T1367" s="16" t="s">
        <v>227</v>
      </c>
      <c r="U1367" s="38" t="s">
        <v>1264</v>
      </c>
      <c r="V1367" s="63" t="s">
        <v>5</v>
      </c>
      <c r="W1367" s="45" t="s">
        <v>2592</v>
      </c>
      <c r="X1367" s="45"/>
      <c r="Y1367" s="6" t="s">
        <v>2415</v>
      </c>
      <c r="Z1367" s="18">
        <v>1</v>
      </c>
      <c r="AA1367" s="92">
        <v>250</v>
      </c>
      <c r="AB1367" s="271">
        <v>1</v>
      </c>
      <c r="AC1367" s="271">
        <v>20</v>
      </c>
      <c r="AD1367" s="271">
        <v>20</v>
      </c>
      <c r="AE1367" s="278">
        <f t="shared" si="2093"/>
        <v>65.546000000000006</v>
      </c>
      <c r="AF1367" s="268">
        <v>65.546000000000006</v>
      </c>
      <c r="AG1367" s="278">
        <f t="shared" si="2094"/>
        <v>262.18400000000003</v>
      </c>
      <c r="AH1367" s="404">
        <v>1</v>
      </c>
      <c r="AI1367" s="404">
        <f t="shared" si="2095"/>
        <v>0.05</v>
      </c>
      <c r="AJ1367" s="727">
        <v>0.71489999999999998</v>
      </c>
      <c r="AK1367" s="88">
        <f t="shared" si="2096"/>
        <v>18.687164600000003</v>
      </c>
      <c r="AL1367" s="88">
        <f t="shared" si="2097"/>
        <v>18.687164600000003</v>
      </c>
      <c r="AM1367" s="88">
        <f t="shared" si="2098"/>
        <v>74.748658400000011</v>
      </c>
      <c r="AN1367" t="s">
        <v>2826</v>
      </c>
      <c r="AO1367" s="88" t="s">
        <v>2761</v>
      </c>
    </row>
    <row r="1368" spans="1:41" ht="19.5" customHeight="1" thickBot="1">
      <c r="A1368" s="813" t="s">
        <v>247</v>
      </c>
      <c r="B1368" t="str">
        <f>+CONCATENATE(A1368,"*",AH1368)</f>
        <v>210351*1</v>
      </c>
      <c r="D1368" s="42" t="s">
        <v>906</v>
      </c>
      <c r="E1368" s="187"/>
      <c r="F1368" s="611"/>
      <c r="G1368" s="226">
        <v>250</v>
      </c>
      <c r="H1368" s="304"/>
      <c r="I1368" s="406"/>
      <c r="J1368" s="406" t="s">
        <v>247</v>
      </c>
      <c r="K1368" s="22" t="s">
        <v>2606</v>
      </c>
      <c r="L1368" s="63" t="s">
        <v>2630</v>
      </c>
      <c r="M1368" s="16" t="s">
        <v>2413</v>
      </c>
      <c r="N1368" s="106"/>
      <c r="O1368" s="106" t="s">
        <v>5</v>
      </c>
      <c r="P1368" s="106">
        <v>80</v>
      </c>
      <c r="Q1368" s="106">
        <v>80</v>
      </c>
      <c r="R1368" t="str">
        <f>CONCATENATE(Tableau1[[#This Row],[LONGUEUR UNITE]],"X",Tableau1[[#This Row],[LARGEUR UNITE]])</f>
        <v>80X80</v>
      </c>
      <c r="S1368" s="16" t="s">
        <v>2363</v>
      </c>
      <c r="T1368" s="16" t="s">
        <v>227</v>
      </c>
      <c r="U1368" s="38" t="s">
        <v>1264</v>
      </c>
      <c r="V1368" s="106" t="s">
        <v>5</v>
      </c>
      <c r="W1368" s="45" t="s">
        <v>2592</v>
      </c>
      <c r="X1368" s="45"/>
      <c r="Y1368" s="105" t="s">
        <v>2416</v>
      </c>
      <c r="Z1368" s="18">
        <v>1</v>
      </c>
      <c r="AA1368" s="92">
        <v>250</v>
      </c>
      <c r="AB1368" s="271">
        <v>1</v>
      </c>
      <c r="AC1368" s="271">
        <v>20</v>
      </c>
      <c r="AD1368" s="271">
        <v>20</v>
      </c>
      <c r="AE1368" s="278">
        <f t="shared" si="2093"/>
        <v>85.361999999999995</v>
      </c>
      <c r="AF1368" s="268">
        <v>85.361999999999995</v>
      </c>
      <c r="AG1368" s="278">
        <f t="shared" si="2094"/>
        <v>341.44799999999998</v>
      </c>
      <c r="AH1368" s="404">
        <v>1</v>
      </c>
      <c r="AI1368" s="404">
        <f t="shared" si="2095"/>
        <v>0.05</v>
      </c>
      <c r="AJ1368" s="727">
        <v>0.71489999999999998</v>
      </c>
      <c r="AK1368" s="88">
        <f t="shared" si="2096"/>
        <v>24.336706200000002</v>
      </c>
      <c r="AL1368" s="88">
        <f t="shared" si="2097"/>
        <v>24.336706200000002</v>
      </c>
      <c r="AM1368" s="88">
        <f t="shared" si="2098"/>
        <v>97.346824800000007</v>
      </c>
      <c r="AN1368" t="s">
        <v>2826</v>
      </c>
      <c r="AO1368" s="88" t="s">
        <v>2761</v>
      </c>
    </row>
    <row r="1369" spans="1:41" ht="19.5" customHeight="1">
      <c r="A1369" s="788"/>
      <c r="D1369" s="42"/>
      <c r="F1369" s="453"/>
      <c r="G1369" s="226"/>
      <c r="H1369" s="310"/>
      <c r="I1369" s="417"/>
      <c r="J1369" s="417"/>
      <c r="K1369" s="22"/>
      <c r="S1369" s="16"/>
      <c r="U1369" s="38"/>
      <c r="Y1369" s="153"/>
      <c r="Z1369" s="18"/>
      <c r="AA1369" s="92"/>
      <c r="AB1369" s="271"/>
      <c r="AC1369" s="271"/>
      <c r="AD1369" s="271"/>
      <c r="AE1369" s="278"/>
      <c r="AF1369"/>
      <c r="AG1369" s="278"/>
      <c r="AH1369" s="404"/>
      <c r="AI1369" s="404"/>
      <c r="AJ1369" s="727"/>
      <c r="AK1369" s="88"/>
      <c r="AL1369" s="88"/>
      <c r="AM1369" s="88"/>
      <c r="AO1369" s="88"/>
    </row>
    <row r="1370" spans="1:41" ht="19.5" customHeight="1" thickBot="1">
      <c r="A1370" s="814" t="s">
        <v>717</v>
      </c>
      <c r="B1370" t="str">
        <f>+CONCATENATE(A1370,"*",AH1370)</f>
        <v>210374*1</v>
      </c>
      <c r="D1370" s="42" t="s">
        <v>908</v>
      </c>
      <c r="E1370" s="433"/>
      <c r="F1370" s="429"/>
      <c r="G1370" s="226">
        <v>500</v>
      </c>
      <c r="H1370" s="306"/>
      <c r="I1370" s="403" t="s">
        <v>2417</v>
      </c>
      <c r="J1370" s="403"/>
      <c r="K1370" s="22" t="s">
        <v>2606</v>
      </c>
      <c r="L1370" s="63" t="s">
        <v>2630</v>
      </c>
      <c r="M1370" s="16" t="s">
        <v>2413</v>
      </c>
      <c r="N1370" s="16"/>
      <c r="O1370" s="16" t="s">
        <v>5</v>
      </c>
      <c r="P1370" s="16">
        <v>30</v>
      </c>
      <c r="Q1370" s="16">
        <v>40</v>
      </c>
      <c r="R1370" s="16" t="str">
        <f>CONCATENATE(Tableau1[[#This Row],[LONGUEUR UNITE]],"X",Tableau1[[#This Row],[LARGEUR UNITE]])</f>
        <v>30X40</v>
      </c>
      <c r="S1370" s="16" t="s">
        <v>2363</v>
      </c>
      <c r="T1370" s="16" t="s">
        <v>227</v>
      </c>
      <c r="U1370" s="38" t="s">
        <v>1264</v>
      </c>
      <c r="V1370" s="168" t="s">
        <v>2331</v>
      </c>
      <c r="W1370" s="171" t="s">
        <v>2104</v>
      </c>
      <c r="X1370" s="45" t="s">
        <v>2418</v>
      </c>
      <c r="Y1370" s="33" t="s">
        <v>2419</v>
      </c>
      <c r="Z1370" s="18">
        <v>1</v>
      </c>
      <c r="AA1370" s="92">
        <v>500</v>
      </c>
      <c r="AB1370" s="271">
        <v>7</v>
      </c>
      <c r="AC1370" s="271">
        <v>10</v>
      </c>
      <c r="AD1370" s="271">
        <v>70</v>
      </c>
      <c r="AE1370" s="278">
        <f t="shared" ref="AE1370:AE1371" si="2099">AF1370/Z1370</f>
        <v>67.540000000000006</v>
      </c>
      <c r="AF1370" s="268">
        <v>67.540000000000006</v>
      </c>
      <c r="AG1370" s="278">
        <f t="shared" ref="AG1370:AG1371" si="2100">AF1370/AA1370*1000</f>
        <v>135.08000000000001</v>
      </c>
      <c r="AH1370" s="404">
        <v>1</v>
      </c>
      <c r="AI1370" s="404">
        <f t="shared" ref="AI1370:AI1371" si="2101">AH1370/AD1370</f>
        <v>1.4285714285714285E-2</v>
      </c>
      <c r="AJ1370" s="727">
        <v>0.71489999999999998</v>
      </c>
      <c r="AK1370" s="88">
        <f t="shared" ref="AK1370:AK1371" si="2102">AL1370/Z1370</f>
        <v>19.255654</v>
      </c>
      <c r="AL1370" s="88">
        <f t="shared" ref="AL1370:AL1371" si="2103">AF1370-(AF1370*AJ1370)</f>
        <v>19.255654</v>
      </c>
      <c r="AM1370" s="88">
        <f t="shared" ref="AM1370:AM1371" si="2104">AL1370/AA1370*1000</f>
        <v>38.511308</v>
      </c>
      <c r="AN1370" t="s">
        <v>2826</v>
      </c>
      <c r="AO1370" s="88" t="s">
        <v>2761</v>
      </c>
    </row>
    <row r="1371" spans="1:41" ht="19.5" customHeight="1" thickBot="1">
      <c r="A1371" s="814" t="s">
        <v>718</v>
      </c>
      <c r="B1371" t="str">
        <f>+CONCATENATE(A1371,"*",AH1371)</f>
        <v>210375*1</v>
      </c>
      <c r="D1371" s="42" t="s">
        <v>907</v>
      </c>
      <c r="E1371" s="433"/>
      <c r="F1371" s="429"/>
      <c r="G1371" s="226">
        <v>500</v>
      </c>
      <c r="H1371" s="306"/>
      <c r="I1371" s="403"/>
      <c r="J1371" s="403"/>
      <c r="K1371" s="22" t="s">
        <v>2606</v>
      </c>
      <c r="L1371" s="63" t="s">
        <v>2630</v>
      </c>
      <c r="M1371" s="16" t="s">
        <v>2413</v>
      </c>
      <c r="N1371" s="16"/>
      <c r="O1371" s="16" t="s">
        <v>5</v>
      </c>
      <c r="P1371" s="16">
        <v>30</v>
      </c>
      <c r="Q1371" s="16">
        <v>40</v>
      </c>
      <c r="R1371" s="16" t="str">
        <f>CONCATENATE(Tableau1[[#This Row],[LONGUEUR UNITE]],"X",Tableau1[[#This Row],[LARGEUR UNITE]])</f>
        <v>30X40</v>
      </c>
      <c r="S1371" s="16" t="s">
        <v>2363</v>
      </c>
      <c r="T1371" s="16" t="s">
        <v>227</v>
      </c>
      <c r="U1371" s="38" t="s">
        <v>1264</v>
      </c>
      <c r="V1371" s="168" t="s">
        <v>2420</v>
      </c>
      <c r="W1371" s="171" t="s">
        <v>2104</v>
      </c>
      <c r="X1371" s="45" t="s">
        <v>2421</v>
      </c>
      <c r="Y1371" s="33" t="s">
        <v>2422</v>
      </c>
      <c r="Z1371" s="18">
        <v>1</v>
      </c>
      <c r="AA1371" s="92">
        <v>500</v>
      </c>
      <c r="AB1371" s="271">
        <v>7</v>
      </c>
      <c r="AC1371" s="271">
        <v>10</v>
      </c>
      <c r="AD1371" s="271">
        <v>70</v>
      </c>
      <c r="AE1371" s="278">
        <f t="shared" si="2099"/>
        <v>67.540000000000006</v>
      </c>
      <c r="AF1371" s="268">
        <v>67.540000000000006</v>
      </c>
      <c r="AG1371" s="278">
        <f t="shared" si="2100"/>
        <v>135.08000000000001</v>
      </c>
      <c r="AH1371" s="404">
        <v>1</v>
      </c>
      <c r="AI1371" s="404">
        <f t="shared" si="2101"/>
        <v>1.4285714285714285E-2</v>
      </c>
      <c r="AJ1371" s="727">
        <v>0.71489999999999998</v>
      </c>
      <c r="AK1371" s="88">
        <f t="shared" si="2102"/>
        <v>19.255654</v>
      </c>
      <c r="AL1371" s="88">
        <f t="shared" si="2103"/>
        <v>19.255654</v>
      </c>
      <c r="AM1371" s="88">
        <f t="shared" si="2104"/>
        <v>38.511308</v>
      </c>
      <c r="AN1371" t="s">
        <v>2826</v>
      </c>
      <c r="AO1371" s="88" t="s">
        <v>2761</v>
      </c>
    </row>
    <row r="1372" spans="1:41" ht="19.5" customHeight="1" thickBot="1">
      <c r="A1372" s="814"/>
      <c r="D1372" s="42"/>
      <c r="E1372" s="433"/>
      <c r="F1372" s="429"/>
      <c r="G1372" s="226"/>
      <c r="H1372" s="306"/>
      <c r="I1372" s="403"/>
      <c r="J1372" s="403"/>
      <c r="K1372" s="22"/>
      <c r="L1372" s="16"/>
      <c r="M1372" s="16"/>
      <c r="N1372" s="16"/>
      <c r="O1372" s="16"/>
      <c r="P1372" s="16"/>
      <c r="Q1372" s="16"/>
      <c r="R1372" s="16"/>
      <c r="S1372" s="16"/>
      <c r="U1372" s="38"/>
      <c r="V1372" s="168"/>
      <c r="W1372" s="171"/>
      <c r="Y1372" s="33"/>
      <c r="Z1372" s="18"/>
      <c r="AA1372" s="92"/>
      <c r="AB1372" s="271"/>
      <c r="AC1372" s="271"/>
      <c r="AD1372" s="271"/>
      <c r="AE1372" s="278"/>
      <c r="AF1372"/>
      <c r="AG1372" s="278"/>
      <c r="AH1372" s="404"/>
      <c r="AI1372" s="404"/>
      <c r="AJ1372" s="727"/>
      <c r="AK1372" s="88"/>
      <c r="AL1372" s="88"/>
      <c r="AM1372" s="88"/>
      <c r="AO1372" s="88"/>
    </row>
    <row r="1373" spans="1:41" ht="19.5" customHeight="1" thickBot="1">
      <c r="A1373" s="814" t="s">
        <v>1295</v>
      </c>
      <c r="B1373" t="str">
        <f>+CONCATENATE(A1373,"*",AH1373)</f>
        <v>211350*1</v>
      </c>
      <c r="D1373" s="42" t="s">
        <v>1748</v>
      </c>
      <c r="E1373" s="433"/>
      <c r="F1373" s="429"/>
      <c r="G1373" s="226">
        <v>250</v>
      </c>
      <c r="H1373" s="306"/>
      <c r="I1373" s="403" t="s">
        <v>2423</v>
      </c>
      <c r="J1373" s="403"/>
      <c r="K1373" s="22" t="s">
        <v>2606</v>
      </c>
      <c r="L1373" s="63" t="s">
        <v>2630</v>
      </c>
      <c r="M1373" s="16" t="s">
        <v>2413</v>
      </c>
      <c r="N1373" s="16"/>
      <c r="O1373" s="16" t="s">
        <v>541</v>
      </c>
      <c r="P1373" s="16">
        <v>30</v>
      </c>
      <c r="Q1373" s="16">
        <v>45</v>
      </c>
      <c r="R1373" s="16" t="str">
        <f>CONCATENATE(Tableau1[[#This Row],[LONGUEUR UNITE]],"X",Tableau1[[#This Row],[LARGEUR UNITE]])</f>
        <v>30X45</v>
      </c>
      <c r="S1373" s="16" t="s">
        <v>2363</v>
      </c>
      <c r="T1373" s="16" t="s">
        <v>227</v>
      </c>
      <c r="U1373" s="38" t="s">
        <v>1264</v>
      </c>
      <c r="V1373" s="16" t="s">
        <v>2260</v>
      </c>
      <c r="W1373" s="171" t="s">
        <v>2104</v>
      </c>
      <c r="X1373" s="45" t="s">
        <v>2424</v>
      </c>
      <c r="Y1373" s="33" t="s">
        <v>1290</v>
      </c>
      <c r="Z1373" s="18">
        <v>1</v>
      </c>
      <c r="AA1373" s="92">
        <v>250</v>
      </c>
      <c r="AB1373" s="271">
        <v>5</v>
      </c>
      <c r="AC1373" s="271">
        <v>22</v>
      </c>
      <c r="AD1373" s="271">
        <v>110</v>
      </c>
      <c r="AE1373" s="278">
        <f t="shared" ref="AE1373" si="2105">AF1373/Z1373</f>
        <v>37.994</v>
      </c>
      <c r="AF1373" s="984">
        <v>37.994</v>
      </c>
      <c r="AG1373" s="278">
        <f t="shared" ref="AG1373:AG1374" si="2106">AF1373/AA1373*1000</f>
        <v>151.976</v>
      </c>
      <c r="AH1373" s="404">
        <v>1</v>
      </c>
      <c r="AI1373" s="404">
        <f t="shared" ref="AI1373:AI1374" si="2107">AH1373/AD1373</f>
        <v>9.0909090909090905E-3</v>
      </c>
      <c r="AJ1373" s="727">
        <v>0.71489999999999998</v>
      </c>
      <c r="AK1373" s="88">
        <f t="shared" ref="AK1373:AK1374" si="2108">AL1373/Z1373</f>
        <v>10.832089400000001</v>
      </c>
      <c r="AL1373" s="88">
        <f t="shared" ref="AL1373:AL1374" si="2109">AF1373-(AF1373*AJ1373)</f>
        <v>10.832089400000001</v>
      </c>
      <c r="AM1373" s="88">
        <f t="shared" ref="AM1373:AM1374" si="2110">AL1373/AA1373*1000</f>
        <v>43.328357600000004</v>
      </c>
      <c r="AN1373" t="s">
        <v>2826</v>
      </c>
      <c r="AO1373" s="88" t="s">
        <v>2762</v>
      </c>
    </row>
    <row r="1374" spans="1:41" ht="19.5" customHeight="1" thickBot="1">
      <c r="A1374" s="814" t="s">
        <v>1295</v>
      </c>
      <c r="B1374" t="str">
        <f>+CONCATENATE(A1374,"*",AH1374)</f>
        <v>211350*110</v>
      </c>
      <c r="D1374" s="42" t="s">
        <v>1748</v>
      </c>
      <c r="E1374" s="433"/>
      <c r="F1374" s="429"/>
      <c r="G1374" s="226">
        <v>250</v>
      </c>
      <c r="H1374" s="306"/>
      <c r="I1374" s="403" t="s">
        <v>2423</v>
      </c>
      <c r="J1374" s="403"/>
      <c r="K1374" s="22" t="s">
        <v>2606</v>
      </c>
      <c r="L1374" s="63" t="s">
        <v>2630</v>
      </c>
      <c r="M1374" s="16" t="s">
        <v>2413</v>
      </c>
      <c r="N1374" s="16"/>
      <c r="O1374" s="16" t="s">
        <v>541</v>
      </c>
      <c r="P1374" s="16">
        <v>30</v>
      </c>
      <c r="Q1374" s="16">
        <v>45</v>
      </c>
      <c r="R1374" s="16" t="str">
        <f>CONCATENATE(Tableau1[[#This Row],[LONGUEUR UNITE]],"X",Tableau1[[#This Row],[LARGEUR UNITE]])</f>
        <v>30X45</v>
      </c>
      <c r="S1374" s="16" t="s">
        <v>2363</v>
      </c>
      <c r="T1374" s="16" t="s">
        <v>227</v>
      </c>
      <c r="U1374" s="38" t="s">
        <v>1264</v>
      </c>
      <c r="V1374" s="16" t="s">
        <v>2260</v>
      </c>
      <c r="W1374" s="171" t="s">
        <v>2104</v>
      </c>
      <c r="X1374" s="45" t="s">
        <v>2424</v>
      </c>
      <c r="Y1374" s="33" t="s">
        <v>1290</v>
      </c>
      <c r="Z1374" s="18">
        <v>1</v>
      </c>
      <c r="AA1374" s="92">
        <v>250</v>
      </c>
      <c r="AB1374" s="271">
        <v>5</v>
      </c>
      <c r="AC1374" s="271">
        <v>22</v>
      </c>
      <c r="AD1374" s="271">
        <v>110</v>
      </c>
      <c r="AE1374" s="278">
        <f t="shared" ref="AE1374" si="2111">AF1374/Z1374</f>
        <v>37.994</v>
      </c>
      <c r="AF1374" s="984">
        <v>37.994</v>
      </c>
      <c r="AG1374" s="278">
        <f t="shared" si="2106"/>
        <v>151.976</v>
      </c>
      <c r="AH1374" s="404">
        <v>110</v>
      </c>
      <c r="AI1374" s="404">
        <f t="shared" si="2107"/>
        <v>1</v>
      </c>
      <c r="AJ1374" s="727">
        <v>0.72914500000000004</v>
      </c>
      <c r="AK1374" s="88">
        <f t="shared" si="2108"/>
        <v>10.29086487</v>
      </c>
      <c r="AL1374" s="88">
        <f t="shared" si="2109"/>
        <v>10.29086487</v>
      </c>
      <c r="AM1374" s="88">
        <f t="shared" si="2110"/>
        <v>41.16345948</v>
      </c>
      <c r="AN1374" t="s">
        <v>2826</v>
      </c>
      <c r="AO1374" s="88" t="s">
        <v>2762</v>
      </c>
    </row>
    <row r="1375" spans="1:41" ht="19.5" customHeight="1" thickBot="1">
      <c r="A1375" s="814"/>
      <c r="D1375" s="42"/>
      <c r="E1375" s="433"/>
      <c r="F1375" s="429"/>
      <c r="G1375" s="226"/>
      <c r="H1375" s="306"/>
      <c r="I1375" s="403"/>
      <c r="J1375" s="403"/>
      <c r="K1375" s="22"/>
      <c r="L1375" s="16"/>
      <c r="M1375" s="16"/>
      <c r="N1375" s="16"/>
      <c r="O1375" s="16"/>
      <c r="P1375" s="16"/>
      <c r="Q1375" s="16"/>
      <c r="R1375" s="16"/>
      <c r="S1375" s="16"/>
      <c r="U1375" s="38"/>
      <c r="V1375" s="16"/>
      <c r="W1375" s="171"/>
      <c r="Y1375" s="33"/>
      <c r="Z1375" s="18"/>
      <c r="AA1375" s="92"/>
      <c r="AB1375" s="271"/>
      <c r="AC1375" s="271"/>
      <c r="AD1375" s="271"/>
      <c r="AE1375" s="278"/>
      <c r="AF1375"/>
      <c r="AG1375" s="278"/>
      <c r="AH1375" s="404"/>
      <c r="AI1375" s="404"/>
      <c r="AJ1375" s="727"/>
      <c r="AK1375" s="88"/>
      <c r="AL1375" s="88"/>
      <c r="AM1375" s="88"/>
      <c r="AO1375" s="88"/>
    </row>
    <row r="1376" spans="1:41" ht="19.5" customHeight="1" thickBot="1">
      <c r="A1376" s="814" t="s">
        <v>1294</v>
      </c>
      <c r="B1376" t="str">
        <f t="shared" ref="B1376:B1385" si="2112">+CONCATENATE(A1376,"*",AH1376)</f>
        <v>211650*1</v>
      </c>
      <c r="D1376" s="42" t="s">
        <v>1747</v>
      </c>
      <c r="E1376" s="433"/>
      <c r="F1376" s="429"/>
      <c r="G1376" s="226">
        <v>250</v>
      </c>
      <c r="H1376" s="306"/>
      <c r="I1376" s="403" t="s">
        <v>2425</v>
      </c>
      <c r="J1376" s="403"/>
      <c r="K1376" s="22" t="s">
        <v>2606</v>
      </c>
      <c r="L1376" s="63" t="s">
        <v>2630</v>
      </c>
      <c r="M1376" s="16" t="s">
        <v>2413</v>
      </c>
      <c r="N1376" s="16"/>
      <c r="O1376" s="16" t="s">
        <v>2071</v>
      </c>
      <c r="P1376" s="16">
        <v>30</v>
      </c>
      <c r="Q1376" s="16">
        <v>45</v>
      </c>
      <c r="R1376" s="16" t="str">
        <f>CONCATENATE(Tableau1[[#This Row],[LONGUEUR UNITE]],"X",Tableau1[[#This Row],[LARGEUR UNITE]])</f>
        <v>30X45</v>
      </c>
      <c r="S1376" s="16" t="s">
        <v>2363</v>
      </c>
      <c r="T1376" s="16" t="s">
        <v>227</v>
      </c>
      <c r="U1376" s="38" t="s">
        <v>1264</v>
      </c>
      <c r="V1376" s="16" t="s">
        <v>2263</v>
      </c>
      <c r="W1376" s="171" t="s">
        <v>2104</v>
      </c>
      <c r="X1376" s="45" t="s">
        <v>2426</v>
      </c>
      <c r="Y1376" s="33" t="s">
        <v>1291</v>
      </c>
      <c r="Z1376" s="18">
        <v>1</v>
      </c>
      <c r="AA1376" s="92">
        <v>250</v>
      </c>
      <c r="AB1376" s="271">
        <v>5</v>
      </c>
      <c r="AC1376" s="271">
        <v>22</v>
      </c>
      <c r="AD1376" s="271">
        <v>110</v>
      </c>
      <c r="AE1376" s="278">
        <f t="shared" ref="AE1376:AE1384" si="2113">AF1376/Z1376</f>
        <v>37.994</v>
      </c>
      <c r="AF1376" s="984">
        <v>37.994</v>
      </c>
      <c r="AG1376" s="278">
        <f t="shared" ref="AG1376:AG1385" si="2114">AF1376/AA1376*1000</f>
        <v>151.976</v>
      </c>
      <c r="AH1376" s="404">
        <v>1</v>
      </c>
      <c r="AI1376" s="404">
        <f t="shared" ref="AI1376:AI1385" si="2115">AH1376/AD1376</f>
        <v>9.0909090909090905E-3</v>
      </c>
      <c r="AJ1376" s="727">
        <v>0.71489999999999998</v>
      </c>
      <c r="AK1376" s="88">
        <f t="shared" ref="AK1376:AK1385" si="2116">AL1376/Z1376</f>
        <v>10.832089400000001</v>
      </c>
      <c r="AL1376" s="88">
        <f t="shared" ref="AL1376:AL1385" si="2117">AF1376-(AF1376*AJ1376)</f>
        <v>10.832089400000001</v>
      </c>
      <c r="AM1376" s="88">
        <f t="shared" ref="AM1376:AM1385" si="2118">AL1376/AA1376*1000</f>
        <v>43.328357600000004</v>
      </c>
      <c r="AN1376" t="s">
        <v>2826</v>
      </c>
      <c r="AO1376" s="88" t="s">
        <v>2762</v>
      </c>
    </row>
    <row r="1377" spans="1:41" ht="19.5" customHeight="1" thickBot="1">
      <c r="A1377" s="814" t="s">
        <v>1294</v>
      </c>
      <c r="B1377" t="str">
        <f t="shared" si="2112"/>
        <v>211650*110</v>
      </c>
      <c r="D1377" s="42" t="s">
        <v>1747</v>
      </c>
      <c r="E1377" s="433"/>
      <c r="F1377" s="429"/>
      <c r="G1377" s="226">
        <v>250</v>
      </c>
      <c r="H1377" s="306"/>
      <c r="I1377" s="403" t="s">
        <v>2425</v>
      </c>
      <c r="J1377" s="403"/>
      <c r="K1377" s="22" t="s">
        <v>2606</v>
      </c>
      <c r="L1377" s="63" t="s">
        <v>2630</v>
      </c>
      <c r="M1377" s="16" t="s">
        <v>2413</v>
      </c>
      <c r="N1377" s="16"/>
      <c r="O1377" s="16" t="s">
        <v>2071</v>
      </c>
      <c r="P1377" s="16">
        <v>30</v>
      </c>
      <c r="Q1377" s="16">
        <v>45</v>
      </c>
      <c r="R1377" s="16" t="str">
        <f>CONCATENATE(Tableau1[[#This Row],[LONGUEUR UNITE]],"X",Tableau1[[#This Row],[LARGEUR UNITE]])</f>
        <v>30X45</v>
      </c>
      <c r="S1377" s="16" t="s">
        <v>2363</v>
      </c>
      <c r="T1377" s="16" t="s">
        <v>227</v>
      </c>
      <c r="U1377" s="38" t="s">
        <v>1264</v>
      </c>
      <c r="V1377" s="16" t="s">
        <v>2263</v>
      </c>
      <c r="W1377" s="171" t="s">
        <v>2104</v>
      </c>
      <c r="X1377" s="45" t="s">
        <v>2426</v>
      </c>
      <c r="Y1377" s="33" t="s">
        <v>1291</v>
      </c>
      <c r="Z1377" s="18">
        <v>1</v>
      </c>
      <c r="AA1377" s="92">
        <v>250</v>
      </c>
      <c r="AB1377" s="271">
        <v>5</v>
      </c>
      <c r="AC1377" s="271">
        <v>22</v>
      </c>
      <c r="AD1377" s="271">
        <v>110</v>
      </c>
      <c r="AE1377" s="278">
        <f t="shared" ref="AE1377" si="2119">AF1377/Z1377</f>
        <v>37.994</v>
      </c>
      <c r="AF1377" s="984">
        <v>37.994</v>
      </c>
      <c r="AG1377" s="278">
        <f t="shared" si="2114"/>
        <v>151.976</v>
      </c>
      <c r="AH1377" s="404">
        <v>110</v>
      </c>
      <c r="AI1377" s="404">
        <f t="shared" si="2115"/>
        <v>1</v>
      </c>
      <c r="AJ1377" s="727">
        <v>0.72914500000000004</v>
      </c>
      <c r="AK1377" s="88">
        <f t="shared" si="2116"/>
        <v>10.29086487</v>
      </c>
      <c r="AL1377" s="88">
        <f t="shared" si="2117"/>
        <v>10.29086487</v>
      </c>
      <c r="AM1377" s="88">
        <f t="shared" si="2118"/>
        <v>41.16345948</v>
      </c>
      <c r="AN1377" t="s">
        <v>2826</v>
      </c>
      <c r="AO1377" s="88" t="s">
        <v>2762</v>
      </c>
    </row>
    <row r="1378" spans="1:41" ht="19.5" customHeight="1" thickBot="1">
      <c r="A1378" s="814" t="s">
        <v>1287</v>
      </c>
      <c r="B1378" t="str">
        <f t="shared" si="2112"/>
        <v>211800*1</v>
      </c>
      <c r="D1378" s="42" t="s">
        <v>1749</v>
      </c>
      <c r="E1378" s="433"/>
      <c r="F1378" s="429"/>
      <c r="G1378" s="226">
        <v>250</v>
      </c>
      <c r="H1378" s="306"/>
      <c r="I1378" s="403"/>
      <c r="J1378" s="403"/>
      <c r="K1378" s="22" t="s">
        <v>2606</v>
      </c>
      <c r="L1378" s="63" t="s">
        <v>2630</v>
      </c>
      <c r="M1378" s="16" t="s">
        <v>2413</v>
      </c>
      <c r="N1378" s="16"/>
      <c r="O1378" s="16" t="s">
        <v>2071</v>
      </c>
      <c r="P1378" s="16">
        <v>30</v>
      </c>
      <c r="Q1378" s="16">
        <v>45</v>
      </c>
      <c r="R1378" s="16" t="str">
        <f>CONCATENATE(Tableau1[[#This Row],[LONGUEUR UNITE]],"X",Tableau1[[#This Row],[LARGEUR UNITE]])</f>
        <v>30X45</v>
      </c>
      <c r="S1378" s="16" t="s">
        <v>2363</v>
      </c>
      <c r="T1378" s="16" t="s">
        <v>227</v>
      </c>
      <c r="U1378" s="38" t="s">
        <v>1264</v>
      </c>
      <c r="V1378" s="16" t="s">
        <v>2236</v>
      </c>
      <c r="W1378" s="171" t="s">
        <v>2104</v>
      </c>
      <c r="X1378" s="45" t="s">
        <v>2427</v>
      </c>
      <c r="Y1378" s="33" t="s">
        <v>1286</v>
      </c>
      <c r="Z1378" s="18">
        <v>1</v>
      </c>
      <c r="AA1378" s="92">
        <v>250</v>
      </c>
      <c r="AB1378" s="271">
        <v>5</v>
      </c>
      <c r="AC1378" s="271">
        <v>22</v>
      </c>
      <c r="AD1378" s="271">
        <v>110</v>
      </c>
      <c r="AE1378" s="278">
        <f t="shared" si="2113"/>
        <v>37.994</v>
      </c>
      <c r="AF1378" s="984">
        <v>37.994</v>
      </c>
      <c r="AG1378" s="278">
        <f t="shared" si="2114"/>
        <v>151.976</v>
      </c>
      <c r="AH1378" s="404">
        <v>1</v>
      </c>
      <c r="AI1378" s="404">
        <f t="shared" si="2115"/>
        <v>9.0909090909090905E-3</v>
      </c>
      <c r="AJ1378" s="727">
        <v>0.71489999999999998</v>
      </c>
      <c r="AK1378" s="88">
        <f t="shared" si="2116"/>
        <v>10.832089400000001</v>
      </c>
      <c r="AL1378" s="88">
        <f t="shared" si="2117"/>
        <v>10.832089400000001</v>
      </c>
      <c r="AM1378" s="88">
        <f t="shared" si="2118"/>
        <v>43.328357600000004</v>
      </c>
      <c r="AN1378" t="s">
        <v>2826</v>
      </c>
      <c r="AO1378" s="88" t="s">
        <v>2762</v>
      </c>
    </row>
    <row r="1379" spans="1:41" ht="19.5" customHeight="1" thickBot="1">
      <c r="A1379" s="814" t="s">
        <v>1287</v>
      </c>
      <c r="B1379" t="str">
        <f t="shared" si="2112"/>
        <v>211800*110</v>
      </c>
      <c r="D1379" s="42" t="s">
        <v>1749</v>
      </c>
      <c r="E1379" s="433"/>
      <c r="F1379" s="429"/>
      <c r="G1379" s="226">
        <v>250</v>
      </c>
      <c r="H1379" s="306"/>
      <c r="I1379" s="403"/>
      <c r="J1379" s="403"/>
      <c r="K1379" s="22" t="s">
        <v>2606</v>
      </c>
      <c r="L1379" s="63" t="s">
        <v>2630</v>
      </c>
      <c r="M1379" s="16" t="s">
        <v>2413</v>
      </c>
      <c r="N1379" s="16"/>
      <c r="O1379" s="16" t="s">
        <v>2071</v>
      </c>
      <c r="P1379" s="16">
        <v>30</v>
      </c>
      <c r="Q1379" s="16">
        <v>45</v>
      </c>
      <c r="R1379" s="16" t="str">
        <f>CONCATENATE(Tableau1[[#This Row],[LONGUEUR UNITE]],"X",Tableau1[[#This Row],[LARGEUR UNITE]])</f>
        <v>30X45</v>
      </c>
      <c r="S1379" s="16" t="s">
        <v>2363</v>
      </c>
      <c r="T1379" s="16" t="s">
        <v>227</v>
      </c>
      <c r="U1379" s="38" t="s">
        <v>1264</v>
      </c>
      <c r="V1379" s="16" t="s">
        <v>2236</v>
      </c>
      <c r="W1379" s="171" t="s">
        <v>2104</v>
      </c>
      <c r="X1379" s="45" t="s">
        <v>2427</v>
      </c>
      <c r="Y1379" s="33" t="s">
        <v>1286</v>
      </c>
      <c r="Z1379" s="18">
        <v>1</v>
      </c>
      <c r="AA1379" s="92">
        <v>250</v>
      </c>
      <c r="AB1379" s="271">
        <v>5</v>
      </c>
      <c r="AC1379" s="271">
        <v>22</v>
      </c>
      <c r="AD1379" s="271">
        <v>110</v>
      </c>
      <c r="AE1379" s="278">
        <f t="shared" ref="AE1379" si="2120">AF1379/Z1379</f>
        <v>37.994</v>
      </c>
      <c r="AF1379" s="984">
        <v>37.994</v>
      </c>
      <c r="AG1379" s="278">
        <f t="shared" si="2114"/>
        <v>151.976</v>
      </c>
      <c r="AH1379" s="404">
        <v>110</v>
      </c>
      <c r="AI1379" s="404">
        <f t="shared" si="2115"/>
        <v>1</v>
      </c>
      <c r="AJ1379" s="727">
        <v>0.72914500000000004</v>
      </c>
      <c r="AK1379" s="88">
        <f t="shared" si="2116"/>
        <v>10.29086487</v>
      </c>
      <c r="AL1379" s="88">
        <f t="shared" si="2117"/>
        <v>10.29086487</v>
      </c>
      <c r="AM1379" s="88">
        <f t="shared" si="2118"/>
        <v>41.16345948</v>
      </c>
      <c r="AN1379" t="s">
        <v>2826</v>
      </c>
      <c r="AO1379" s="88" t="s">
        <v>2762</v>
      </c>
    </row>
    <row r="1380" spans="1:41" ht="27" customHeight="1" thickBot="1">
      <c r="A1380" s="814" t="s">
        <v>1288</v>
      </c>
      <c r="B1380" t="str">
        <f t="shared" si="2112"/>
        <v>211760*1</v>
      </c>
      <c r="D1380" s="42" t="s">
        <v>1750</v>
      </c>
      <c r="E1380" s="433"/>
      <c r="F1380" s="429"/>
      <c r="G1380" s="226">
        <v>250</v>
      </c>
      <c r="H1380" s="306"/>
      <c r="I1380" s="403"/>
      <c r="J1380" s="403"/>
      <c r="K1380" s="22" t="s">
        <v>2606</v>
      </c>
      <c r="L1380" s="63" t="s">
        <v>2630</v>
      </c>
      <c r="M1380" s="16" t="s">
        <v>2413</v>
      </c>
      <c r="N1380" s="16"/>
      <c r="O1380" s="16" t="s">
        <v>2071</v>
      </c>
      <c r="P1380" s="16">
        <v>30</v>
      </c>
      <c r="Q1380" s="16">
        <v>45</v>
      </c>
      <c r="R1380" s="16" t="str">
        <f>CONCATENATE(Tableau1[[#This Row],[LONGUEUR UNITE]],"X",Tableau1[[#This Row],[LARGEUR UNITE]])</f>
        <v>30X45</v>
      </c>
      <c r="S1380" s="16" t="s">
        <v>2363</v>
      </c>
      <c r="T1380" s="16" t="s">
        <v>227</v>
      </c>
      <c r="U1380" s="38" t="s">
        <v>1264</v>
      </c>
      <c r="V1380" s="16" t="s">
        <v>2266</v>
      </c>
      <c r="W1380" s="171" t="s">
        <v>2104</v>
      </c>
      <c r="X1380" s="45" t="s">
        <v>2428</v>
      </c>
      <c r="Y1380" s="33" t="s">
        <v>1289</v>
      </c>
      <c r="Z1380" s="18">
        <v>1</v>
      </c>
      <c r="AA1380" s="92">
        <v>250</v>
      </c>
      <c r="AB1380" s="271">
        <v>5</v>
      </c>
      <c r="AC1380" s="271">
        <v>22</v>
      </c>
      <c r="AD1380" s="271">
        <v>110</v>
      </c>
      <c r="AE1380" s="278">
        <f t="shared" si="2113"/>
        <v>37.994</v>
      </c>
      <c r="AF1380" s="984">
        <v>37.994</v>
      </c>
      <c r="AG1380" s="278">
        <f t="shared" si="2114"/>
        <v>151.976</v>
      </c>
      <c r="AH1380" s="404">
        <v>1</v>
      </c>
      <c r="AI1380" s="404">
        <f t="shared" si="2115"/>
        <v>9.0909090909090905E-3</v>
      </c>
      <c r="AJ1380" s="727">
        <v>0.71489999999999998</v>
      </c>
      <c r="AK1380" s="88">
        <f t="shared" si="2116"/>
        <v>10.832089400000001</v>
      </c>
      <c r="AL1380" s="88">
        <f t="shared" si="2117"/>
        <v>10.832089400000001</v>
      </c>
      <c r="AM1380" s="88">
        <f t="shared" si="2118"/>
        <v>43.328357600000004</v>
      </c>
      <c r="AN1380" t="s">
        <v>2826</v>
      </c>
      <c r="AO1380" s="88" t="s">
        <v>2762</v>
      </c>
    </row>
    <row r="1381" spans="1:41" ht="27" customHeight="1" thickBot="1">
      <c r="A1381" s="814" t="s">
        <v>1288</v>
      </c>
      <c r="B1381" t="str">
        <f t="shared" si="2112"/>
        <v>211760*110</v>
      </c>
      <c r="D1381" s="42" t="s">
        <v>1750</v>
      </c>
      <c r="E1381" s="433"/>
      <c r="F1381" s="429"/>
      <c r="G1381" s="226">
        <v>250</v>
      </c>
      <c r="H1381" s="306"/>
      <c r="I1381" s="403"/>
      <c r="J1381" s="403"/>
      <c r="K1381" s="22" t="s">
        <v>2606</v>
      </c>
      <c r="L1381" s="63" t="s">
        <v>2630</v>
      </c>
      <c r="M1381" s="16" t="s">
        <v>2413</v>
      </c>
      <c r="N1381" s="16"/>
      <c r="O1381" s="16" t="s">
        <v>2071</v>
      </c>
      <c r="P1381" s="16">
        <v>30</v>
      </c>
      <c r="Q1381" s="16">
        <v>45</v>
      </c>
      <c r="R1381" s="16" t="str">
        <f>CONCATENATE(Tableau1[[#This Row],[LONGUEUR UNITE]],"X",Tableau1[[#This Row],[LARGEUR UNITE]])</f>
        <v>30X45</v>
      </c>
      <c r="S1381" s="16" t="s">
        <v>2363</v>
      </c>
      <c r="T1381" s="16" t="s">
        <v>227</v>
      </c>
      <c r="U1381" s="38" t="s">
        <v>1264</v>
      </c>
      <c r="V1381" s="16" t="s">
        <v>2266</v>
      </c>
      <c r="W1381" s="171" t="s">
        <v>2104</v>
      </c>
      <c r="X1381" s="45" t="s">
        <v>2428</v>
      </c>
      <c r="Y1381" s="33" t="s">
        <v>1289</v>
      </c>
      <c r="Z1381" s="18">
        <v>1</v>
      </c>
      <c r="AA1381" s="92">
        <v>250</v>
      </c>
      <c r="AB1381" s="271">
        <v>5</v>
      </c>
      <c r="AC1381" s="271">
        <v>22</v>
      </c>
      <c r="AD1381" s="271">
        <v>110</v>
      </c>
      <c r="AE1381" s="278">
        <f t="shared" ref="AE1381" si="2121">AF1381/Z1381</f>
        <v>37.994</v>
      </c>
      <c r="AF1381" s="984">
        <v>37.994</v>
      </c>
      <c r="AG1381" s="278">
        <f t="shared" si="2114"/>
        <v>151.976</v>
      </c>
      <c r="AH1381" s="404">
        <v>110</v>
      </c>
      <c r="AI1381" s="404">
        <f t="shared" si="2115"/>
        <v>1</v>
      </c>
      <c r="AJ1381" s="727">
        <v>0.72914500000000004</v>
      </c>
      <c r="AK1381" s="88">
        <f t="shared" si="2116"/>
        <v>10.29086487</v>
      </c>
      <c r="AL1381" s="88">
        <f t="shared" si="2117"/>
        <v>10.29086487</v>
      </c>
      <c r="AM1381" s="88">
        <f t="shared" si="2118"/>
        <v>41.16345948</v>
      </c>
      <c r="AN1381" t="s">
        <v>2826</v>
      </c>
      <c r="AO1381" s="88" t="s">
        <v>2762</v>
      </c>
    </row>
    <row r="1382" spans="1:41" ht="19.5" customHeight="1" thickBot="1">
      <c r="A1382" s="814" t="s">
        <v>1296</v>
      </c>
      <c r="B1382" t="str">
        <f t="shared" si="2112"/>
        <v>211750*1</v>
      </c>
      <c r="D1382" s="42" t="s">
        <v>1751</v>
      </c>
      <c r="E1382" s="433"/>
      <c r="F1382" s="429"/>
      <c r="G1382" s="226">
        <v>250</v>
      </c>
      <c r="H1382" s="306"/>
      <c r="I1382" s="403"/>
      <c r="J1382" s="403"/>
      <c r="K1382" s="22" t="s">
        <v>2606</v>
      </c>
      <c r="L1382" s="63" t="s">
        <v>2630</v>
      </c>
      <c r="M1382" s="16" t="s">
        <v>2413</v>
      </c>
      <c r="N1382" s="16"/>
      <c r="O1382" s="16" t="s">
        <v>2071</v>
      </c>
      <c r="P1382" s="16">
        <v>30</v>
      </c>
      <c r="Q1382" s="16">
        <v>45</v>
      </c>
      <c r="R1382" s="16" t="str">
        <f>CONCATENATE(Tableau1[[#This Row],[LONGUEUR UNITE]],"X",Tableau1[[#This Row],[LARGEUR UNITE]])</f>
        <v>30X45</v>
      </c>
      <c r="S1382" s="16" t="s">
        <v>2363</v>
      </c>
      <c r="T1382" s="16" t="s">
        <v>227</v>
      </c>
      <c r="U1382" s="38" t="s">
        <v>1264</v>
      </c>
      <c r="V1382" s="16" t="s">
        <v>2268</v>
      </c>
      <c r="W1382" s="171" t="s">
        <v>2104</v>
      </c>
      <c r="X1382" s="45" t="s">
        <v>2429</v>
      </c>
      <c r="Y1382" s="33" t="s">
        <v>1292</v>
      </c>
      <c r="Z1382" s="18">
        <v>1</v>
      </c>
      <c r="AA1382" s="92">
        <v>250</v>
      </c>
      <c r="AB1382" s="271">
        <v>5</v>
      </c>
      <c r="AC1382" s="271">
        <v>22</v>
      </c>
      <c r="AD1382" s="271">
        <v>110</v>
      </c>
      <c r="AE1382" s="278">
        <f t="shared" si="2113"/>
        <v>37.994</v>
      </c>
      <c r="AF1382" s="268">
        <v>37.994</v>
      </c>
      <c r="AG1382" s="278">
        <f t="shared" si="2114"/>
        <v>151.976</v>
      </c>
      <c r="AH1382" s="404">
        <v>1</v>
      </c>
      <c r="AI1382" s="404">
        <f t="shared" si="2115"/>
        <v>9.0909090909090905E-3</v>
      </c>
      <c r="AJ1382" s="727">
        <v>0.71489999999999998</v>
      </c>
      <c r="AK1382" s="88">
        <f t="shared" si="2116"/>
        <v>10.832089400000001</v>
      </c>
      <c r="AL1382" s="88">
        <f t="shared" si="2117"/>
        <v>10.832089400000001</v>
      </c>
      <c r="AM1382" s="88">
        <f t="shared" si="2118"/>
        <v>43.328357600000004</v>
      </c>
      <c r="AN1382" t="s">
        <v>2826</v>
      </c>
      <c r="AO1382" s="88" t="s">
        <v>2762</v>
      </c>
    </row>
    <row r="1383" spans="1:41" ht="19.5" customHeight="1" thickBot="1">
      <c r="A1383" s="814" t="s">
        <v>1296</v>
      </c>
      <c r="B1383" t="str">
        <f t="shared" si="2112"/>
        <v>211750*110</v>
      </c>
      <c r="D1383" s="42" t="s">
        <v>1751</v>
      </c>
      <c r="E1383" s="433"/>
      <c r="F1383" s="429"/>
      <c r="G1383" s="226">
        <v>250</v>
      </c>
      <c r="H1383" s="306"/>
      <c r="I1383" s="403"/>
      <c r="J1383" s="403"/>
      <c r="K1383" s="22" t="s">
        <v>2606</v>
      </c>
      <c r="L1383" s="63" t="s">
        <v>2630</v>
      </c>
      <c r="M1383" s="16" t="s">
        <v>2413</v>
      </c>
      <c r="N1383" s="16"/>
      <c r="O1383" s="16" t="s">
        <v>2071</v>
      </c>
      <c r="P1383" s="16">
        <v>30</v>
      </c>
      <c r="Q1383" s="16">
        <v>45</v>
      </c>
      <c r="R1383" s="16" t="str">
        <f>CONCATENATE(Tableau1[[#This Row],[LONGUEUR UNITE]],"X",Tableau1[[#This Row],[LARGEUR UNITE]])</f>
        <v>30X45</v>
      </c>
      <c r="S1383" s="16" t="s">
        <v>2363</v>
      </c>
      <c r="T1383" s="16" t="s">
        <v>227</v>
      </c>
      <c r="U1383" s="38" t="s">
        <v>1264</v>
      </c>
      <c r="V1383" s="16" t="s">
        <v>2268</v>
      </c>
      <c r="W1383" s="171" t="s">
        <v>2104</v>
      </c>
      <c r="X1383" s="45" t="s">
        <v>2429</v>
      </c>
      <c r="Y1383" s="33" t="s">
        <v>1292</v>
      </c>
      <c r="Z1383" s="18">
        <v>1</v>
      </c>
      <c r="AA1383" s="92">
        <v>250</v>
      </c>
      <c r="AB1383" s="271">
        <v>5</v>
      </c>
      <c r="AC1383" s="271">
        <v>22</v>
      </c>
      <c r="AD1383" s="271">
        <v>110</v>
      </c>
      <c r="AE1383" s="278">
        <f t="shared" ref="AE1383" si="2122">AF1383/Z1383</f>
        <v>37.994</v>
      </c>
      <c r="AF1383" s="268">
        <v>37.994</v>
      </c>
      <c r="AG1383" s="278">
        <f t="shared" si="2114"/>
        <v>151.976</v>
      </c>
      <c r="AH1383" s="404">
        <v>110</v>
      </c>
      <c r="AI1383" s="404">
        <f t="shared" si="2115"/>
        <v>1</v>
      </c>
      <c r="AJ1383" s="727">
        <v>0.72914500000000004</v>
      </c>
      <c r="AK1383" s="88">
        <f t="shared" si="2116"/>
        <v>10.29086487</v>
      </c>
      <c r="AL1383" s="88">
        <f t="shared" si="2117"/>
        <v>10.29086487</v>
      </c>
      <c r="AM1383" s="88">
        <f t="shared" si="2118"/>
        <v>41.16345948</v>
      </c>
      <c r="AN1383" t="s">
        <v>2826</v>
      </c>
      <c r="AO1383" s="88" t="s">
        <v>2762</v>
      </c>
    </row>
    <row r="1384" spans="1:41" ht="19.5" customHeight="1" thickBot="1">
      <c r="A1384" s="815" t="s">
        <v>1297</v>
      </c>
      <c r="B1384" t="str">
        <f t="shared" si="2112"/>
        <v>211560*1</v>
      </c>
      <c r="D1384" s="422" t="s">
        <v>1752</v>
      </c>
      <c r="E1384" s="1047"/>
      <c r="F1384" s="612"/>
      <c r="G1384" s="228">
        <v>250</v>
      </c>
      <c r="H1384" s="328"/>
      <c r="I1384" s="613"/>
      <c r="J1384" s="613"/>
      <c r="K1384" s="22" t="s">
        <v>2606</v>
      </c>
      <c r="L1384" s="63" t="s">
        <v>2630</v>
      </c>
      <c r="M1384" s="16" t="s">
        <v>2413</v>
      </c>
      <c r="N1384" s="96"/>
      <c r="O1384" s="96" t="s">
        <v>2071</v>
      </c>
      <c r="P1384" s="96">
        <v>30</v>
      </c>
      <c r="Q1384" s="96">
        <v>45</v>
      </c>
      <c r="R1384" s="45" t="str">
        <f>CONCATENATE(Tableau1[[#This Row],[LONGUEUR UNITE]],"X",Tableau1[[#This Row],[LARGEUR UNITE]])</f>
        <v>30X45</v>
      </c>
      <c r="S1384" s="16" t="s">
        <v>2363</v>
      </c>
      <c r="T1384" s="16" t="s">
        <v>227</v>
      </c>
      <c r="U1384" s="38" t="s">
        <v>1264</v>
      </c>
      <c r="V1384" s="96" t="s">
        <v>2084</v>
      </c>
      <c r="W1384" s="171" t="s">
        <v>2104</v>
      </c>
      <c r="X1384" s="45" t="s">
        <v>2203</v>
      </c>
      <c r="Y1384" s="57" t="s">
        <v>1293</v>
      </c>
      <c r="Z1384" s="173">
        <v>1</v>
      </c>
      <c r="AA1384" s="174">
        <v>250</v>
      </c>
      <c r="AB1384" s="271">
        <v>5</v>
      </c>
      <c r="AC1384" s="271">
        <v>22</v>
      </c>
      <c r="AD1384" s="271">
        <v>110</v>
      </c>
      <c r="AE1384" s="278">
        <f t="shared" si="2113"/>
        <v>37.994</v>
      </c>
      <c r="AF1384" s="268">
        <v>37.994</v>
      </c>
      <c r="AG1384" s="278">
        <f t="shared" si="2114"/>
        <v>151.976</v>
      </c>
      <c r="AH1384" s="404">
        <v>1</v>
      </c>
      <c r="AI1384" s="404">
        <f t="shared" si="2115"/>
        <v>9.0909090909090905E-3</v>
      </c>
      <c r="AJ1384" s="727">
        <v>0.71489999999999998</v>
      </c>
      <c r="AK1384" s="88">
        <f t="shared" si="2116"/>
        <v>10.832089400000001</v>
      </c>
      <c r="AL1384" s="88">
        <f t="shared" si="2117"/>
        <v>10.832089400000001</v>
      </c>
      <c r="AM1384" s="88">
        <f t="shared" si="2118"/>
        <v>43.328357600000004</v>
      </c>
      <c r="AN1384" t="s">
        <v>2826</v>
      </c>
      <c r="AO1384" s="88" t="s">
        <v>2762</v>
      </c>
    </row>
    <row r="1385" spans="1:41" ht="19.5" customHeight="1" thickBot="1">
      <c r="A1385" s="815" t="s">
        <v>1297</v>
      </c>
      <c r="B1385" t="str">
        <f t="shared" si="2112"/>
        <v>211560*110</v>
      </c>
      <c r="D1385" s="422" t="s">
        <v>1752</v>
      </c>
      <c r="E1385" s="1047"/>
      <c r="F1385" s="612"/>
      <c r="G1385" s="228">
        <v>250</v>
      </c>
      <c r="H1385" s="328"/>
      <c r="I1385" s="613"/>
      <c r="J1385" s="613"/>
      <c r="K1385" s="22" t="s">
        <v>2606</v>
      </c>
      <c r="L1385" s="63" t="s">
        <v>2630</v>
      </c>
      <c r="M1385" s="16" t="s">
        <v>2413</v>
      </c>
      <c r="N1385" s="96"/>
      <c r="O1385" s="96" t="s">
        <v>2071</v>
      </c>
      <c r="P1385" s="96">
        <v>30</v>
      </c>
      <c r="Q1385" s="96">
        <v>45</v>
      </c>
      <c r="R1385" s="45" t="str">
        <f>CONCATENATE(Tableau1[[#This Row],[LONGUEUR UNITE]],"X",Tableau1[[#This Row],[LARGEUR UNITE]])</f>
        <v>30X45</v>
      </c>
      <c r="S1385" s="16" t="s">
        <v>2363</v>
      </c>
      <c r="T1385" s="16" t="s">
        <v>227</v>
      </c>
      <c r="U1385" s="38" t="s">
        <v>1264</v>
      </c>
      <c r="V1385" s="96" t="s">
        <v>2084</v>
      </c>
      <c r="W1385" s="171" t="s">
        <v>2104</v>
      </c>
      <c r="X1385" s="45" t="s">
        <v>2203</v>
      </c>
      <c r="Y1385" s="57" t="s">
        <v>1293</v>
      </c>
      <c r="Z1385" s="173">
        <v>1</v>
      </c>
      <c r="AA1385" s="174">
        <v>250</v>
      </c>
      <c r="AB1385" s="271">
        <v>5</v>
      </c>
      <c r="AC1385" s="271">
        <v>22</v>
      </c>
      <c r="AD1385" s="271">
        <v>110</v>
      </c>
      <c r="AE1385" s="278">
        <f t="shared" ref="AE1385" si="2123">AF1385/Z1385</f>
        <v>37.994</v>
      </c>
      <c r="AF1385" s="268">
        <v>37.994</v>
      </c>
      <c r="AG1385" s="278">
        <f t="shared" si="2114"/>
        <v>151.976</v>
      </c>
      <c r="AH1385" s="404">
        <v>110</v>
      </c>
      <c r="AI1385" s="404">
        <f t="shared" si="2115"/>
        <v>1</v>
      </c>
      <c r="AJ1385" s="727">
        <v>0.72914500000000004</v>
      </c>
      <c r="AK1385" s="88">
        <f t="shared" si="2116"/>
        <v>10.29086487</v>
      </c>
      <c r="AL1385" s="88">
        <f t="shared" si="2117"/>
        <v>10.29086487</v>
      </c>
      <c r="AM1385" s="88">
        <f t="shared" si="2118"/>
        <v>41.16345948</v>
      </c>
      <c r="AN1385" t="s">
        <v>2826</v>
      </c>
      <c r="AO1385" s="88" t="s">
        <v>2762</v>
      </c>
    </row>
    <row r="1386" spans="1:41" ht="30" customHeight="1" thickBot="1">
      <c r="A1386" s="803"/>
      <c r="D1386" s="187"/>
      <c r="G1386" s="223"/>
      <c r="H1386" s="310"/>
      <c r="I1386" s="417"/>
      <c r="J1386" s="417"/>
      <c r="K1386" s="69"/>
      <c r="L1386" s="168"/>
      <c r="S1386" s="168"/>
      <c r="Y1386" s="153"/>
      <c r="Z1386" s="161"/>
      <c r="AA1386" s="162"/>
      <c r="AB1386" s="271"/>
      <c r="AC1386" s="271"/>
      <c r="AD1386" s="271"/>
      <c r="AE1386" s="88"/>
      <c r="AF1386"/>
      <c r="AG1386" s="88"/>
      <c r="AH1386" s="404"/>
      <c r="AI1386" s="404"/>
      <c r="AJ1386" s="727"/>
      <c r="AK1386" s="88"/>
      <c r="AL1386" s="88"/>
      <c r="AM1386" s="88"/>
      <c r="AO1386" s="88"/>
    </row>
    <row r="1387" spans="1:41" ht="31.5" thickTop="1">
      <c r="A1387" s="740"/>
      <c r="D1387" s="42"/>
      <c r="E1387" s="42"/>
      <c r="F1387" s="498"/>
      <c r="G1387" s="226"/>
      <c r="H1387" s="437" t="s">
        <v>1820</v>
      </c>
      <c r="I1387" s="430"/>
      <c r="J1387" s="430"/>
      <c r="K1387" s="587"/>
      <c r="L1387" s="588"/>
      <c r="M1387" s="588"/>
      <c r="N1387" s="16"/>
      <c r="O1387" s="16"/>
      <c r="P1387" s="16"/>
      <c r="Q1387" s="16"/>
      <c r="R1387" s="16"/>
      <c r="S1387" s="16"/>
      <c r="T1387" s="16"/>
      <c r="U1387" s="16"/>
      <c r="V1387" s="86"/>
      <c r="W1387" s="86"/>
      <c r="X1387" s="86"/>
      <c r="Y1387" s="439" t="s">
        <v>2430</v>
      </c>
      <c r="Z1387" s="18"/>
      <c r="AA1387" s="92"/>
      <c r="AB1387" s="271"/>
      <c r="AC1387" s="271"/>
      <c r="AD1387" s="271"/>
      <c r="AE1387" s="279"/>
      <c r="AF1387"/>
      <c r="AG1387" s="279"/>
      <c r="AH1387" s="371"/>
      <c r="AI1387" s="371"/>
      <c r="AJ1387" s="727"/>
      <c r="AK1387" s="88"/>
      <c r="AL1387" s="728"/>
      <c r="AM1387" s="88"/>
      <c r="AO1387" s="88"/>
    </row>
    <row r="1388" spans="1:41" ht="19.5" customHeight="1">
      <c r="A1388" s="740"/>
      <c r="D1388" s="42"/>
      <c r="E1388" s="42"/>
      <c r="F1388" s="498"/>
      <c r="G1388" s="226"/>
      <c r="H1388" s="313"/>
      <c r="I1388" s="430"/>
      <c r="J1388" s="430"/>
      <c r="K1388" s="358"/>
      <c r="L1388" s="147"/>
      <c r="M1388" s="147"/>
      <c r="N1388" s="16"/>
      <c r="O1388" s="16"/>
      <c r="P1388" s="16"/>
      <c r="Q1388" s="16"/>
      <c r="R1388" s="16"/>
      <c r="S1388" s="16"/>
      <c r="T1388" s="16"/>
      <c r="U1388" s="16"/>
      <c r="V1388" s="86"/>
      <c r="W1388" s="86"/>
      <c r="X1388" s="86"/>
      <c r="Y1388" s="16"/>
      <c r="Z1388" s="18"/>
      <c r="AA1388" s="92"/>
      <c r="AB1388" s="271"/>
      <c r="AC1388" s="271"/>
      <c r="AD1388" s="271"/>
      <c r="AE1388" s="279"/>
      <c r="AF1388"/>
      <c r="AG1388" s="279"/>
      <c r="AH1388" s="404"/>
      <c r="AI1388" s="404"/>
      <c r="AJ1388" s="88"/>
      <c r="AK1388" s="88"/>
      <c r="AL1388" s="88"/>
      <c r="AM1388" s="88"/>
      <c r="AO1388" s="88"/>
    </row>
    <row r="1389" spans="1:41" ht="19.5" customHeight="1">
      <c r="A1389" s="740" t="s">
        <v>248</v>
      </c>
      <c r="B1389" t="str">
        <f t="shared" ref="B1389:B1400" si="2124">+CONCATENATE(A1389,"*",AH1389)</f>
        <v>270009*1</v>
      </c>
      <c r="D1389" s="42" t="s">
        <v>936</v>
      </c>
      <c r="E1389" s="42"/>
      <c r="F1389" s="498"/>
      <c r="G1389" s="226">
        <v>500</v>
      </c>
      <c r="H1389" s="313"/>
      <c r="I1389" s="430"/>
      <c r="J1389" s="430" t="s">
        <v>248</v>
      </c>
      <c r="K1389" s="22" t="s">
        <v>2606</v>
      </c>
      <c r="L1389" s="16" t="s">
        <v>2627</v>
      </c>
      <c r="M1389" s="16" t="s">
        <v>2362</v>
      </c>
      <c r="N1389" s="16"/>
      <c r="O1389" s="16" t="s">
        <v>5</v>
      </c>
      <c r="P1389" s="16">
        <v>55</v>
      </c>
      <c r="Q1389" s="16">
        <v>55</v>
      </c>
      <c r="R1389" s="16" t="str">
        <f>CONCATENATE(Tableau1[[#This Row],[LONGUEUR UNITE]],"X",Tableau1[[#This Row],[LARGEUR UNITE]])</f>
        <v>55X55</v>
      </c>
      <c r="S1389" s="16" t="s">
        <v>2364</v>
      </c>
      <c r="T1389" s="16" t="s">
        <v>227</v>
      </c>
      <c r="U1389" s="38" t="s">
        <v>1264</v>
      </c>
      <c r="V1389" s="16" t="s">
        <v>5</v>
      </c>
      <c r="W1389" s="45" t="s">
        <v>2592</v>
      </c>
      <c r="X1389" s="45"/>
      <c r="Y1389" s="33" t="s">
        <v>2431</v>
      </c>
      <c r="Z1389" s="18">
        <v>1</v>
      </c>
      <c r="AA1389" s="92">
        <v>500</v>
      </c>
      <c r="AB1389" s="271">
        <v>4</v>
      </c>
      <c r="AC1389" s="271">
        <v>9</v>
      </c>
      <c r="AD1389" s="271">
        <v>36</v>
      </c>
      <c r="AE1389" s="278">
        <f t="shared" ref="AE1389:AE1398" si="2125">AF1389/Z1389</f>
        <v>44.628999999999998</v>
      </c>
      <c r="AF1389" s="268">
        <v>44.628999999999998</v>
      </c>
      <c r="AG1389" s="278">
        <f t="shared" ref="AG1389:AG1400" si="2126">AF1389/AA1389*1000</f>
        <v>89.257999999999996</v>
      </c>
      <c r="AH1389" s="404">
        <v>1</v>
      </c>
      <c r="AI1389" s="404">
        <f t="shared" ref="AI1389:AI1400" si="2127">AH1389/AD1389</f>
        <v>2.7777777777777776E-2</v>
      </c>
      <c r="AJ1389" s="727">
        <v>0.69272599999999995</v>
      </c>
      <c r="AK1389" s="88">
        <f t="shared" ref="AK1389:AK1400" si="2128">AL1389/Z1389</f>
        <v>13.713331346</v>
      </c>
      <c r="AL1389" s="88">
        <f t="shared" ref="AL1389:AL1400" si="2129">AF1389-(AF1389*AJ1389)</f>
        <v>13.713331346</v>
      </c>
      <c r="AM1389" s="88">
        <f t="shared" ref="AM1389:AM1400" si="2130">AL1389/AA1389*1000</f>
        <v>27.426662692000001</v>
      </c>
      <c r="AN1389" t="s">
        <v>2826</v>
      </c>
      <c r="AO1389" s="88" t="s">
        <v>2677</v>
      </c>
    </row>
    <row r="1390" spans="1:41" ht="19.5" customHeight="1">
      <c r="A1390" s="740" t="s">
        <v>248</v>
      </c>
      <c r="B1390" t="str">
        <f t="shared" si="2124"/>
        <v>270009*36</v>
      </c>
      <c r="D1390" s="42" t="s">
        <v>936</v>
      </c>
      <c r="E1390" s="42"/>
      <c r="F1390" s="498"/>
      <c r="G1390" s="226">
        <v>500</v>
      </c>
      <c r="H1390" s="313"/>
      <c r="I1390" s="430"/>
      <c r="J1390" s="430" t="s">
        <v>248</v>
      </c>
      <c r="K1390" s="22" t="s">
        <v>2606</v>
      </c>
      <c r="L1390" s="16" t="s">
        <v>2627</v>
      </c>
      <c r="M1390" s="16" t="s">
        <v>2362</v>
      </c>
      <c r="N1390" s="16"/>
      <c r="O1390" s="16" t="s">
        <v>5</v>
      </c>
      <c r="P1390" s="16">
        <v>55</v>
      </c>
      <c r="Q1390" s="16">
        <v>55</v>
      </c>
      <c r="R1390" s="16" t="str">
        <f>CONCATENATE(Tableau1[[#This Row],[LONGUEUR UNITE]],"X",Tableau1[[#This Row],[LARGEUR UNITE]])</f>
        <v>55X55</v>
      </c>
      <c r="S1390" s="16" t="s">
        <v>2364</v>
      </c>
      <c r="T1390" s="16" t="s">
        <v>227</v>
      </c>
      <c r="U1390" s="38" t="s">
        <v>1264</v>
      </c>
      <c r="V1390" s="16" t="s">
        <v>5</v>
      </c>
      <c r="W1390" s="45" t="s">
        <v>2592</v>
      </c>
      <c r="X1390" s="45"/>
      <c r="Y1390" s="33" t="s">
        <v>2431</v>
      </c>
      <c r="Z1390" s="18">
        <v>1</v>
      </c>
      <c r="AA1390" s="92">
        <v>500</v>
      </c>
      <c r="AB1390" s="271">
        <v>4</v>
      </c>
      <c r="AC1390" s="271">
        <v>9</v>
      </c>
      <c r="AD1390" s="271">
        <v>36</v>
      </c>
      <c r="AE1390" s="278">
        <f t="shared" ref="AE1390" si="2131">AF1390/Z1390</f>
        <v>44.628999999999998</v>
      </c>
      <c r="AF1390" s="268">
        <v>44.628999999999998</v>
      </c>
      <c r="AG1390" s="278">
        <f t="shared" si="2126"/>
        <v>89.257999999999996</v>
      </c>
      <c r="AH1390" s="404">
        <v>36</v>
      </c>
      <c r="AI1390" s="404">
        <f t="shared" si="2127"/>
        <v>1</v>
      </c>
      <c r="AJ1390" s="727">
        <v>0.73113499999999998</v>
      </c>
      <c r="AK1390" s="88">
        <f t="shared" si="2128"/>
        <v>11.999176085000002</v>
      </c>
      <c r="AL1390" s="88">
        <f t="shared" si="2129"/>
        <v>11.999176085000002</v>
      </c>
      <c r="AM1390" s="88">
        <f t="shared" si="2130"/>
        <v>23.998352170000004</v>
      </c>
      <c r="AN1390" t="s">
        <v>2826</v>
      </c>
      <c r="AO1390" s="88" t="s">
        <v>2677</v>
      </c>
    </row>
    <row r="1391" spans="1:41" ht="19.5" customHeight="1">
      <c r="A1391" s="740" t="s">
        <v>248</v>
      </c>
      <c r="B1391" t="str">
        <f t="shared" si="2124"/>
        <v>270009*108</v>
      </c>
      <c r="D1391" s="42" t="s">
        <v>936</v>
      </c>
      <c r="E1391" s="42"/>
      <c r="F1391" s="498"/>
      <c r="G1391" s="226">
        <v>500</v>
      </c>
      <c r="H1391" s="313"/>
      <c r="I1391" s="430"/>
      <c r="J1391" s="430" t="s">
        <v>248</v>
      </c>
      <c r="K1391" s="22" t="s">
        <v>2606</v>
      </c>
      <c r="L1391" s="16" t="s">
        <v>2627</v>
      </c>
      <c r="M1391" s="16" t="s">
        <v>2362</v>
      </c>
      <c r="N1391" s="16"/>
      <c r="O1391" s="16" t="s">
        <v>5</v>
      </c>
      <c r="P1391" s="16">
        <v>55</v>
      </c>
      <c r="Q1391" s="16">
        <v>55</v>
      </c>
      <c r="R1391" s="16" t="str">
        <f>CONCATENATE(Tableau1[[#This Row],[LONGUEUR UNITE]],"X",Tableau1[[#This Row],[LARGEUR UNITE]])</f>
        <v>55X55</v>
      </c>
      <c r="S1391" s="16" t="s">
        <v>2364</v>
      </c>
      <c r="T1391" s="16" t="s">
        <v>227</v>
      </c>
      <c r="U1391" s="38" t="s">
        <v>1264</v>
      </c>
      <c r="V1391" s="16" t="s">
        <v>5</v>
      </c>
      <c r="W1391" s="45" t="s">
        <v>2592</v>
      </c>
      <c r="X1391" s="45"/>
      <c r="Y1391" s="33" t="s">
        <v>2431</v>
      </c>
      <c r="Z1391" s="18">
        <v>1</v>
      </c>
      <c r="AA1391" s="92">
        <v>500</v>
      </c>
      <c r="AB1391" s="271">
        <v>4</v>
      </c>
      <c r="AC1391" s="271">
        <v>9</v>
      </c>
      <c r="AD1391" s="271">
        <v>36</v>
      </c>
      <c r="AE1391" s="278">
        <f t="shared" ref="AE1391" si="2132">AF1391/Z1391</f>
        <v>44.628999999999998</v>
      </c>
      <c r="AF1391" s="268">
        <v>44.628999999999998</v>
      </c>
      <c r="AG1391" s="278">
        <f t="shared" si="2126"/>
        <v>89.257999999999996</v>
      </c>
      <c r="AH1391" s="404">
        <v>108</v>
      </c>
      <c r="AI1391" s="404">
        <f t="shared" si="2127"/>
        <v>3</v>
      </c>
      <c r="AJ1391" s="727">
        <v>0.74649900000000002</v>
      </c>
      <c r="AK1391" s="88">
        <f t="shared" si="2128"/>
        <v>11.313496129000001</v>
      </c>
      <c r="AL1391" s="88">
        <f t="shared" si="2129"/>
        <v>11.313496129000001</v>
      </c>
      <c r="AM1391" s="88">
        <f t="shared" si="2130"/>
        <v>22.626992258000001</v>
      </c>
      <c r="AN1391" t="s">
        <v>2826</v>
      </c>
      <c r="AO1391" s="88" t="s">
        <v>2677</v>
      </c>
    </row>
    <row r="1392" spans="1:41" ht="19.5" customHeight="1">
      <c r="A1392" s="740" t="s">
        <v>249</v>
      </c>
      <c r="B1392" t="str">
        <f t="shared" si="2124"/>
        <v>270014*1</v>
      </c>
      <c r="D1392" s="42" t="s">
        <v>941</v>
      </c>
      <c r="E1392" s="42"/>
      <c r="F1392" s="498"/>
      <c r="G1392" s="226">
        <v>500</v>
      </c>
      <c r="H1392" s="313"/>
      <c r="I1392" s="430"/>
      <c r="J1392" s="430" t="s">
        <v>249</v>
      </c>
      <c r="K1392" s="22" t="s">
        <v>2606</v>
      </c>
      <c r="L1392" s="16" t="s">
        <v>2627</v>
      </c>
      <c r="M1392" s="16" t="s">
        <v>2362</v>
      </c>
      <c r="N1392" s="16"/>
      <c r="O1392" s="16" t="s">
        <v>5</v>
      </c>
      <c r="P1392" s="16">
        <v>60</v>
      </c>
      <c r="Q1392" s="16">
        <v>60</v>
      </c>
      <c r="R1392" s="16" t="str">
        <f>CONCATENATE(Tableau1[[#This Row],[LONGUEUR UNITE]],"X",Tableau1[[#This Row],[LARGEUR UNITE]])</f>
        <v>60X60</v>
      </c>
      <c r="S1392" s="16" t="s">
        <v>2364</v>
      </c>
      <c r="T1392" s="16" t="s">
        <v>227</v>
      </c>
      <c r="U1392" s="38" t="s">
        <v>1264</v>
      </c>
      <c r="V1392" s="16" t="s">
        <v>5</v>
      </c>
      <c r="W1392" s="45" t="s">
        <v>2592</v>
      </c>
      <c r="X1392" s="45"/>
      <c r="Y1392" s="33" t="s">
        <v>2432</v>
      </c>
      <c r="Z1392" s="18">
        <v>1</v>
      </c>
      <c r="AA1392" s="92">
        <v>500</v>
      </c>
      <c r="AB1392" s="271">
        <v>4</v>
      </c>
      <c r="AC1392" s="271">
        <v>9</v>
      </c>
      <c r="AD1392" s="271">
        <v>36</v>
      </c>
      <c r="AE1392" s="278">
        <f t="shared" si="2125"/>
        <v>51.176000000000002</v>
      </c>
      <c r="AF1392" s="268">
        <v>51.176000000000002</v>
      </c>
      <c r="AG1392" s="278">
        <f t="shared" si="2126"/>
        <v>102.352</v>
      </c>
      <c r="AH1392" s="404">
        <v>1</v>
      </c>
      <c r="AI1392" s="404">
        <f t="shared" si="2127"/>
        <v>2.7777777777777776E-2</v>
      </c>
      <c r="AJ1392" s="727">
        <v>0.69272599999999995</v>
      </c>
      <c r="AK1392" s="88">
        <f t="shared" si="2128"/>
        <v>15.725054224000004</v>
      </c>
      <c r="AL1392" s="88">
        <f t="shared" si="2129"/>
        <v>15.725054224000004</v>
      </c>
      <c r="AM1392" s="88">
        <f t="shared" si="2130"/>
        <v>31.450108448000009</v>
      </c>
      <c r="AN1392" t="s">
        <v>2826</v>
      </c>
      <c r="AO1392" s="88" t="s">
        <v>2677</v>
      </c>
    </row>
    <row r="1393" spans="1:41" ht="19.5" customHeight="1">
      <c r="A1393" s="740" t="s">
        <v>249</v>
      </c>
      <c r="B1393" t="str">
        <f t="shared" si="2124"/>
        <v>270014*36</v>
      </c>
      <c r="D1393" s="42" t="s">
        <v>941</v>
      </c>
      <c r="E1393" s="42"/>
      <c r="F1393" s="498"/>
      <c r="G1393" s="226">
        <v>500</v>
      </c>
      <c r="H1393" s="313"/>
      <c r="I1393" s="430"/>
      <c r="J1393" s="430" t="s">
        <v>249</v>
      </c>
      <c r="K1393" s="22" t="s">
        <v>2606</v>
      </c>
      <c r="L1393" s="16" t="s">
        <v>2627</v>
      </c>
      <c r="M1393" s="16" t="s">
        <v>2362</v>
      </c>
      <c r="N1393" s="16"/>
      <c r="O1393" s="16" t="s">
        <v>5</v>
      </c>
      <c r="P1393" s="16">
        <v>60</v>
      </c>
      <c r="Q1393" s="16">
        <v>60</v>
      </c>
      <c r="R1393" s="16" t="str">
        <f>CONCATENATE(Tableau1[[#This Row],[LONGUEUR UNITE]],"X",Tableau1[[#This Row],[LARGEUR UNITE]])</f>
        <v>60X60</v>
      </c>
      <c r="S1393" s="16" t="s">
        <v>2364</v>
      </c>
      <c r="T1393" s="16" t="s">
        <v>227</v>
      </c>
      <c r="U1393" s="38" t="s">
        <v>1264</v>
      </c>
      <c r="V1393" s="16" t="s">
        <v>5</v>
      </c>
      <c r="W1393" s="45" t="s">
        <v>2592</v>
      </c>
      <c r="X1393" s="45"/>
      <c r="Y1393" s="33" t="s">
        <v>2432</v>
      </c>
      <c r="Z1393" s="18">
        <v>1</v>
      </c>
      <c r="AA1393" s="92">
        <v>500</v>
      </c>
      <c r="AB1393" s="271">
        <v>4</v>
      </c>
      <c r="AC1393" s="271">
        <v>9</v>
      </c>
      <c r="AD1393" s="271">
        <v>36</v>
      </c>
      <c r="AE1393" s="278">
        <f t="shared" ref="AE1393" si="2133">AF1393/Z1393</f>
        <v>51.176000000000002</v>
      </c>
      <c r="AF1393" s="268">
        <v>51.176000000000002</v>
      </c>
      <c r="AG1393" s="278">
        <f t="shared" si="2126"/>
        <v>102.352</v>
      </c>
      <c r="AH1393" s="404">
        <v>36</v>
      </c>
      <c r="AI1393" s="404">
        <f t="shared" si="2127"/>
        <v>1</v>
      </c>
      <c r="AJ1393" s="727">
        <v>0.73113499999999998</v>
      </c>
      <c r="AK1393" s="88">
        <f t="shared" si="2128"/>
        <v>13.759435240000002</v>
      </c>
      <c r="AL1393" s="88">
        <f t="shared" si="2129"/>
        <v>13.759435240000002</v>
      </c>
      <c r="AM1393" s="88">
        <f t="shared" si="2130"/>
        <v>27.518870480000004</v>
      </c>
      <c r="AN1393" t="s">
        <v>2826</v>
      </c>
      <c r="AO1393" s="88" t="s">
        <v>2677</v>
      </c>
    </row>
    <row r="1394" spans="1:41" ht="19.5" customHeight="1">
      <c r="A1394" s="740" t="s">
        <v>249</v>
      </c>
      <c r="B1394" t="str">
        <f t="shared" si="2124"/>
        <v>270014*108</v>
      </c>
      <c r="D1394" s="42" t="s">
        <v>941</v>
      </c>
      <c r="E1394" s="42"/>
      <c r="F1394" s="498"/>
      <c r="G1394" s="226">
        <v>500</v>
      </c>
      <c r="H1394" s="313"/>
      <c r="I1394" s="430"/>
      <c r="J1394" s="430" t="s">
        <v>249</v>
      </c>
      <c r="K1394" s="22" t="s">
        <v>2606</v>
      </c>
      <c r="L1394" s="16" t="s">
        <v>2627</v>
      </c>
      <c r="M1394" s="16" t="s">
        <v>2362</v>
      </c>
      <c r="N1394" s="16"/>
      <c r="O1394" s="16" t="s">
        <v>5</v>
      </c>
      <c r="P1394" s="16">
        <v>60</v>
      </c>
      <c r="Q1394" s="16">
        <v>60</v>
      </c>
      <c r="R1394" s="16" t="str">
        <f>CONCATENATE(Tableau1[[#This Row],[LONGUEUR UNITE]],"X",Tableau1[[#This Row],[LARGEUR UNITE]])</f>
        <v>60X60</v>
      </c>
      <c r="S1394" s="16" t="s">
        <v>2364</v>
      </c>
      <c r="T1394" s="16" t="s">
        <v>227</v>
      </c>
      <c r="U1394" s="38" t="s">
        <v>1264</v>
      </c>
      <c r="V1394" s="16" t="s">
        <v>5</v>
      </c>
      <c r="W1394" s="45" t="s">
        <v>2592</v>
      </c>
      <c r="X1394" s="45"/>
      <c r="Y1394" s="33" t="s">
        <v>2432</v>
      </c>
      <c r="Z1394" s="18">
        <v>1</v>
      </c>
      <c r="AA1394" s="92">
        <v>500</v>
      </c>
      <c r="AB1394" s="271">
        <v>4</v>
      </c>
      <c r="AC1394" s="271">
        <v>9</v>
      </c>
      <c r="AD1394" s="271">
        <v>36</v>
      </c>
      <c r="AE1394" s="278">
        <f t="shared" ref="AE1394" si="2134">AF1394/Z1394</f>
        <v>51.176000000000002</v>
      </c>
      <c r="AF1394" s="268">
        <v>51.176000000000002</v>
      </c>
      <c r="AG1394" s="278">
        <f t="shared" si="2126"/>
        <v>102.352</v>
      </c>
      <c r="AH1394" s="404">
        <v>108</v>
      </c>
      <c r="AI1394" s="404">
        <f t="shared" si="2127"/>
        <v>3</v>
      </c>
      <c r="AJ1394" s="727">
        <v>0.74649900000000002</v>
      </c>
      <c r="AK1394" s="88">
        <f t="shared" si="2128"/>
        <v>12.973167175999997</v>
      </c>
      <c r="AL1394" s="88">
        <f t="shared" si="2129"/>
        <v>12.973167175999997</v>
      </c>
      <c r="AM1394" s="88">
        <f t="shared" si="2130"/>
        <v>25.946334351999994</v>
      </c>
      <c r="AN1394" t="s">
        <v>2826</v>
      </c>
      <c r="AO1394" s="88" t="s">
        <v>2677</v>
      </c>
    </row>
    <row r="1395" spans="1:41" ht="19.5" customHeight="1">
      <c r="A1395" s="740" t="s">
        <v>250</v>
      </c>
      <c r="B1395" t="str">
        <f t="shared" si="2124"/>
        <v>270018*1</v>
      </c>
      <c r="D1395" s="42" t="s">
        <v>937</v>
      </c>
      <c r="E1395" s="42"/>
      <c r="F1395" s="498"/>
      <c r="G1395" s="226">
        <v>500</v>
      </c>
      <c r="H1395" s="313"/>
      <c r="I1395" s="430"/>
      <c r="J1395" s="430" t="s">
        <v>250</v>
      </c>
      <c r="K1395" s="22" t="s">
        <v>2606</v>
      </c>
      <c r="L1395" s="16" t="s">
        <v>2627</v>
      </c>
      <c r="M1395" s="16" t="s">
        <v>2362</v>
      </c>
      <c r="N1395" s="16"/>
      <c r="O1395" s="16" t="s">
        <v>5</v>
      </c>
      <c r="P1395" s="16">
        <v>65</v>
      </c>
      <c r="Q1395" s="16">
        <v>65</v>
      </c>
      <c r="R1395" s="16" t="str">
        <f>CONCATENATE(Tableau1[[#This Row],[LONGUEUR UNITE]],"X",Tableau1[[#This Row],[LARGEUR UNITE]])</f>
        <v>65X65</v>
      </c>
      <c r="S1395" s="16" t="s">
        <v>2364</v>
      </c>
      <c r="T1395" s="16" t="s">
        <v>227</v>
      </c>
      <c r="U1395" s="38" t="s">
        <v>1264</v>
      </c>
      <c r="V1395" s="16" t="s">
        <v>5</v>
      </c>
      <c r="W1395" s="45" t="s">
        <v>2592</v>
      </c>
      <c r="X1395" s="45"/>
      <c r="Y1395" s="33" t="s">
        <v>2433</v>
      </c>
      <c r="Z1395" s="18">
        <v>1</v>
      </c>
      <c r="AA1395" s="92">
        <v>500</v>
      </c>
      <c r="AB1395" s="271">
        <v>3</v>
      </c>
      <c r="AC1395" s="271">
        <v>9</v>
      </c>
      <c r="AD1395" s="271">
        <v>27</v>
      </c>
      <c r="AE1395" s="278">
        <f t="shared" si="2125"/>
        <v>61.603000000000002</v>
      </c>
      <c r="AF1395" s="268">
        <v>61.603000000000002</v>
      </c>
      <c r="AG1395" s="278">
        <f t="shared" si="2126"/>
        <v>123.206</v>
      </c>
      <c r="AH1395" s="404">
        <v>1</v>
      </c>
      <c r="AI1395" s="404">
        <f t="shared" si="2127"/>
        <v>3.7037037037037035E-2</v>
      </c>
      <c r="AJ1395" s="727">
        <v>0.69272599999999995</v>
      </c>
      <c r="AK1395" s="88">
        <f t="shared" si="2128"/>
        <v>18.929000222000006</v>
      </c>
      <c r="AL1395" s="88">
        <f t="shared" si="2129"/>
        <v>18.929000222000006</v>
      </c>
      <c r="AM1395" s="88">
        <f t="shared" si="2130"/>
        <v>37.858000444000012</v>
      </c>
      <c r="AN1395" t="s">
        <v>2826</v>
      </c>
      <c r="AO1395" s="88" t="s">
        <v>2677</v>
      </c>
    </row>
    <row r="1396" spans="1:41" ht="19.5" customHeight="1">
      <c r="A1396" s="740" t="s">
        <v>250</v>
      </c>
      <c r="B1396" t="str">
        <f t="shared" si="2124"/>
        <v>270018*27</v>
      </c>
      <c r="D1396" s="42" t="s">
        <v>937</v>
      </c>
      <c r="E1396" s="42"/>
      <c r="F1396" s="498"/>
      <c r="G1396" s="226">
        <v>500</v>
      </c>
      <c r="H1396" s="313"/>
      <c r="I1396" s="430"/>
      <c r="J1396" s="430" t="s">
        <v>250</v>
      </c>
      <c r="K1396" s="22" t="s">
        <v>2606</v>
      </c>
      <c r="L1396" s="16" t="s">
        <v>2627</v>
      </c>
      <c r="M1396" s="16" t="s">
        <v>2362</v>
      </c>
      <c r="N1396" s="16"/>
      <c r="O1396" s="16" t="s">
        <v>5</v>
      </c>
      <c r="P1396" s="16">
        <v>65</v>
      </c>
      <c r="Q1396" s="16">
        <v>65</v>
      </c>
      <c r="R1396" s="16" t="str">
        <f>CONCATENATE(Tableau1[[#This Row],[LONGUEUR UNITE]],"X",Tableau1[[#This Row],[LARGEUR UNITE]])</f>
        <v>65X65</v>
      </c>
      <c r="S1396" s="16" t="s">
        <v>2364</v>
      </c>
      <c r="T1396" s="16" t="s">
        <v>227</v>
      </c>
      <c r="U1396" s="38" t="s">
        <v>1264</v>
      </c>
      <c r="V1396" s="16" t="s">
        <v>5</v>
      </c>
      <c r="W1396" s="45" t="s">
        <v>2592</v>
      </c>
      <c r="X1396" s="45"/>
      <c r="Y1396" s="33" t="s">
        <v>2433</v>
      </c>
      <c r="Z1396" s="18">
        <v>1</v>
      </c>
      <c r="AA1396" s="92">
        <v>500</v>
      </c>
      <c r="AB1396" s="271">
        <v>3</v>
      </c>
      <c r="AC1396" s="271">
        <v>9</v>
      </c>
      <c r="AD1396" s="271">
        <v>27</v>
      </c>
      <c r="AE1396" s="278">
        <f t="shared" ref="AE1396" si="2135">AF1396/Z1396</f>
        <v>61.603000000000002</v>
      </c>
      <c r="AF1396" s="268">
        <v>61.603000000000002</v>
      </c>
      <c r="AG1396" s="278">
        <f t="shared" si="2126"/>
        <v>123.206</v>
      </c>
      <c r="AH1396" s="404">
        <v>27</v>
      </c>
      <c r="AI1396" s="404">
        <f t="shared" si="2127"/>
        <v>1</v>
      </c>
      <c r="AJ1396" s="727">
        <v>0.73113499999999998</v>
      </c>
      <c r="AK1396" s="88">
        <f t="shared" si="2128"/>
        <v>16.562890594999999</v>
      </c>
      <c r="AL1396" s="88">
        <f t="shared" si="2129"/>
        <v>16.562890594999999</v>
      </c>
      <c r="AM1396" s="88">
        <f t="shared" si="2130"/>
        <v>33.125781189999998</v>
      </c>
      <c r="AN1396" t="s">
        <v>2826</v>
      </c>
      <c r="AO1396" s="88" t="s">
        <v>2677</v>
      </c>
    </row>
    <row r="1397" spans="1:41" ht="19.5" customHeight="1">
      <c r="A1397" s="740" t="s">
        <v>250</v>
      </c>
      <c r="B1397" t="str">
        <f t="shared" si="2124"/>
        <v>270018*81</v>
      </c>
      <c r="D1397" s="42" t="s">
        <v>937</v>
      </c>
      <c r="E1397" s="42"/>
      <c r="F1397" s="498"/>
      <c r="G1397" s="226">
        <v>500</v>
      </c>
      <c r="H1397" s="313"/>
      <c r="I1397" s="430"/>
      <c r="J1397" s="430" t="s">
        <v>250</v>
      </c>
      <c r="K1397" s="22" t="s">
        <v>2606</v>
      </c>
      <c r="L1397" s="16" t="s">
        <v>2627</v>
      </c>
      <c r="M1397" s="16" t="s">
        <v>2362</v>
      </c>
      <c r="N1397" s="16"/>
      <c r="O1397" s="16" t="s">
        <v>5</v>
      </c>
      <c r="P1397" s="16">
        <v>65</v>
      </c>
      <c r="Q1397" s="16">
        <v>65</v>
      </c>
      <c r="R1397" s="16" t="str">
        <f>CONCATENATE(Tableau1[[#This Row],[LONGUEUR UNITE]],"X",Tableau1[[#This Row],[LARGEUR UNITE]])</f>
        <v>65X65</v>
      </c>
      <c r="S1397" s="16" t="s">
        <v>2364</v>
      </c>
      <c r="T1397" s="16" t="s">
        <v>227</v>
      </c>
      <c r="U1397" s="38" t="s">
        <v>1264</v>
      </c>
      <c r="V1397" s="16" t="s">
        <v>5</v>
      </c>
      <c r="W1397" s="45" t="s">
        <v>2592</v>
      </c>
      <c r="X1397" s="45"/>
      <c r="Y1397" s="33" t="s">
        <v>2433</v>
      </c>
      <c r="Z1397" s="18">
        <v>1</v>
      </c>
      <c r="AA1397" s="92">
        <v>500</v>
      </c>
      <c r="AB1397" s="271">
        <v>3</v>
      </c>
      <c r="AC1397" s="271">
        <v>9</v>
      </c>
      <c r="AD1397" s="271">
        <v>27</v>
      </c>
      <c r="AE1397" s="278">
        <f t="shared" ref="AE1397" si="2136">AF1397/Z1397</f>
        <v>61.603000000000002</v>
      </c>
      <c r="AF1397" s="268">
        <v>61.603000000000002</v>
      </c>
      <c r="AG1397" s="278">
        <f t="shared" si="2126"/>
        <v>123.206</v>
      </c>
      <c r="AH1397" s="404">
        <v>81</v>
      </c>
      <c r="AI1397" s="404">
        <f t="shared" si="2127"/>
        <v>3</v>
      </c>
      <c r="AJ1397" s="727">
        <v>0.74649900000000002</v>
      </c>
      <c r="AK1397" s="88">
        <f t="shared" si="2128"/>
        <v>15.616422102999998</v>
      </c>
      <c r="AL1397" s="88">
        <f t="shared" si="2129"/>
        <v>15.616422102999998</v>
      </c>
      <c r="AM1397" s="88">
        <f t="shared" si="2130"/>
        <v>31.232844205999996</v>
      </c>
      <c r="AN1397" t="s">
        <v>2826</v>
      </c>
      <c r="AO1397" s="88" t="s">
        <v>2677</v>
      </c>
    </row>
    <row r="1398" spans="1:41" ht="19.5" customHeight="1" thickBot="1">
      <c r="A1398" s="816" t="s">
        <v>251</v>
      </c>
      <c r="B1398" t="str">
        <f t="shared" si="2124"/>
        <v>270022*1</v>
      </c>
      <c r="D1398" s="42" t="s">
        <v>942</v>
      </c>
      <c r="E1398" s="186"/>
      <c r="F1398" s="615"/>
      <c r="G1398" s="226">
        <v>500</v>
      </c>
      <c r="H1398" s="309"/>
      <c r="I1398" s="451"/>
      <c r="J1398" s="451" t="s">
        <v>251</v>
      </c>
      <c r="K1398" s="22" t="s">
        <v>2606</v>
      </c>
      <c r="L1398" s="16" t="s">
        <v>2627</v>
      </c>
      <c r="M1398" s="16" t="s">
        <v>2362</v>
      </c>
      <c r="N1398" s="108"/>
      <c r="O1398" s="108" t="s">
        <v>5</v>
      </c>
      <c r="P1398" s="108">
        <v>70</v>
      </c>
      <c r="Q1398" s="108">
        <v>70</v>
      </c>
      <c r="R1398" s="45" t="str">
        <f>CONCATENATE(Tableau1[[#This Row],[LONGUEUR UNITE]],"X",Tableau1[[#This Row],[LARGEUR UNITE]])</f>
        <v>70X70</v>
      </c>
      <c r="S1398" s="16" t="s">
        <v>2364</v>
      </c>
      <c r="T1398" s="16" t="s">
        <v>227</v>
      </c>
      <c r="U1398" s="38" t="s">
        <v>1264</v>
      </c>
      <c r="V1398" s="108" t="s">
        <v>5</v>
      </c>
      <c r="W1398" s="45" t="s">
        <v>2592</v>
      </c>
      <c r="X1398" s="45"/>
      <c r="Y1398" s="109" t="s">
        <v>2434</v>
      </c>
      <c r="Z1398" s="18">
        <v>1</v>
      </c>
      <c r="AA1398" s="92">
        <v>500</v>
      </c>
      <c r="AB1398" s="271">
        <v>3</v>
      </c>
      <c r="AC1398" s="271">
        <v>9</v>
      </c>
      <c r="AD1398" s="271">
        <v>27</v>
      </c>
      <c r="AE1398" s="278">
        <f t="shared" si="2125"/>
        <v>67.8</v>
      </c>
      <c r="AF1398" s="268">
        <v>67.8</v>
      </c>
      <c r="AG1398" s="278">
        <f t="shared" si="2126"/>
        <v>135.6</v>
      </c>
      <c r="AH1398" s="404">
        <v>1</v>
      </c>
      <c r="AI1398" s="404">
        <f t="shared" si="2127"/>
        <v>3.7037037037037035E-2</v>
      </c>
      <c r="AJ1398" s="727">
        <v>0.69272599999999995</v>
      </c>
      <c r="AK1398" s="88">
        <f t="shared" si="2128"/>
        <v>20.833177200000002</v>
      </c>
      <c r="AL1398" s="88">
        <f t="shared" si="2129"/>
        <v>20.833177200000002</v>
      </c>
      <c r="AM1398" s="88">
        <f t="shared" si="2130"/>
        <v>41.666354400000003</v>
      </c>
      <c r="AN1398" t="s">
        <v>2826</v>
      </c>
      <c r="AO1398" s="88" t="s">
        <v>2677</v>
      </c>
    </row>
    <row r="1399" spans="1:41" ht="19.5" customHeight="1" thickBot="1">
      <c r="A1399" s="816" t="s">
        <v>251</v>
      </c>
      <c r="B1399" t="str">
        <f t="shared" si="2124"/>
        <v>270022*27</v>
      </c>
      <c r="D1399" s="42" t="s">
        <v>942</v>
      </c>
      <c r="E1399" s="186"/>
      <c r="F1399" s="615"/>
      <c r="G1399" s="226">
        <v>500</v>
      </c>
      <c r="H1399" s="309"/>
      <c r="I1399" s="451"/>
      <c r="J1399" s="451" t="s">
        <v>251</v>
      </c>
      <c r="K1399" s="22" t="s">
        <v>2606</v>
      </c>
      <c r="L1399" s="16" t="s">
        <v>2627</v>
      </c>
      <c r="M1399" s="16" t="s">
        <v>2362</v>
      </c>
      <c r="N1399" s="108"/>
      <c r="O1399" s="108" t="s">
        <v>5</v>
      </c>
      <c r="P1399" s="108">
        <v>70</v>
      </c>
      <c r="Q1399" s="108">
        <v>70</v>
      </c>
      <c r="R1399" s="45" t="str">
        <f>CONCATENATE(Tableau1[[#This Row],[LONGUEUR UNITE]],"X",Tableau1[[#This Row],[LARGEUR UNITE]])</f>
        <v>70X70</v>
      </c>
      <c r="S1399" s="16" t="s">
        <v>2364</v>
      </c>
      <c r="T1399" s="16" t="s">
        <v>227</v>
      </c>
      <c r="U1399" s="38" t="s">
        <v>1264</v>
      </c>
      <c r="V1399" s="108" t="s">
        <v>5</v>
      </c>
      <c r="W1399" s="45" t="s">
        <v>2592</v>
      </c>
      <c r="X1399" s="45"/>
      <c r="Y1399" s="109" t="s">
        <v>2434</v>
      </c>
      <c r="Z1399" s="18">
        <v>1</v>
      </c>
      <c r="AA1399" s="92">
        <v>500</v>
      </c>
      <c r="AB1399" s="271">
        <v>3</v>
      </c>
      <c r="AC1399" s="271">
        <v>9</v>
      </c>
      <c r="AD1399" s="271">
        <v>27</v>
      </c>
      <c r="AE1399" s="278">
        <f t="shared" ref="AE1399" si="2137">AF1399/Z1399</f>
        <v>67.8</v>
      </c>
      <c r="AF1399" s="268">
        <v>67.8</v>
      </c>
      <c r="AG1399" s="278">
        <f t="shared" si="2126"/>
        <v>135.6</v>
      </c>
      <c r="AH1399" s="404">
        <v>27</v>
      </c>
      <c r="AI1399" s="404">
        <f t="shared" si="2127"/>
        <v>1</v>
      </c>
      <c r="AJ1399" s="727">
        <v>0.73113499999999998</v>
      </c>
      <c r="AK1399" s="88">
        <f t="shared" si="2128"/>
        <v>18.229047000000001</v>
      </c>
      <c r="AL1399" s="88">
        <f t="shared" si="2129"/>
        <v>18.229047000000001</v>
      </c>
      <c r="AM1399" s="88">
        <f t="shared" si="2130"/>
        <v>36.458094000000003</v>
      </c>
      <c r="AN1399" t="s">
        <v>2826</v>
      </c>
      <c r="AO1399" s="88" t="s">
        <v>2677</v>
      </c>
    </row>
    <row r="1400" spans="1:41" ht="19.5" customHeight="1" thickBot="1">
      <c r="A1400" s="816" t="s">
        <v>251</v>
      </c>
      <c r="B1400" t="str">
        <f t="shared" si="2124"/>
        <v>270022*81</v>
      </c>
      <c r="D1400" s="42" t="s">
        <v>942</v>
      </c>
      <c r="E1400" s="186"/>
      <c r="F1400" s="615"/>
      <c r="G1400" s="226">
        <v>500</v>
      </c>
      <c r="H1400" s="309"/>
      <c r="I1400" s="451"/>
      <c r="J1400" s="451" t="s">
        <v>251</v>
      </c>
      <c r="K1400" s="22" t="s">
        <v>2606</v>
      </c>
      <c r="L1400" s="16" t="s">
        <v>2627</v>
      </c>
      <c r="M1400" s="16" t="s">
        <v>2362</v>
      </c>
      <c r="N1400" s="108"/>
      <c r="O1400" s="108" t="s">
        <v>5</v>
      </c>
      <c r="P1400" s="108">
        <v>70</v>
      </c>
      <c r="Q1400" s="108">
        <v>70</v>
      </c>
      <c r="R1400" s="45" t="str">
        <f>CONCATENATE(Tableau1[[#This Row],[LONGUEUR UNITE]],"X",Tableau1[[#This Row],[LARGEUR UNITE]])</f>
        <v>70X70</v>
      </c>
      <c r="S1400" s="16" t="s">
        <v>2364</v>
      </c>
      <c r="T1400" s="16" t="s">
        <v>227</v>
      </c>
      <c r="U1400" s="38" t="s">
        <v>1264</v>
      </c>
      <c r="V1400" s="108" t="s">
        <v>5</v>
      </c>
      <c r="W1400" s="45" t="s">
        <v>2592</v>
      </c>
      <c r="X1400" s="45"/>
      <c r="Y1400" s="109" t="s">
        <v>2434</v>
      </c>
      <c r="Z1400" s="18">
        <v>1</v>
      </c>
      <c r="AA1400" s="92">
        <v>500</v>
      </c>
      <c r="AB1400" s="271">
        <v>3</v>
      </c>
      <c r="AC1400" s="271">
        <v>9</v>
      </c>
      <c r="AD1400" s="271">
        <v>27</v>
      </c>
      <c r="AE1400" s="278">
        <f t="shared" ref="AE1400" si="2138">AF1400/Z1400</f>
        <v>67.8</v>
      </c>
      <c r="AF1400" s="268">
        <v>67.8</v>
      </c>
      <c r="AG1400" s="278">
        <f t="shared" si="2126"/>
        <v>135.6</v>
      </c>
      <c r="AH1400" s="404">
        <v>81</v>
      </c>
      <c r="AI1400" s="404">
        <f t="shared" si="2127"/>
        <v>3</v>
      </c>
      <c r="AJ1400" s="727">
        <v>0.74649900000000002</v>
      </c>
      <c r="AK1400" s="88">
        <f t="shared" si="2128"/>
        <v>17.187367799999997</v>
      </c>
      <c r="AL1400" s="88">
        <f t="shared" si="2129"/>
        <v>17.187367799999997</v>
      </c>
      <c r="AM1400" s="88">
        <f t="shared" si="2130"/>
        <v>34.374735599999994</v>
      </c>
      <c r="AN1400" t="s">
        <v>2826</v>
      </c>
      <c r="AO1400" s="88" t="s">
        <v>2677</v>
      </c>
    </row>
    <row r="1401" spans="1:41" ht="30" customHeight="1" thickBot="1">
      <c r="A1401" s="759"/>
      <c r="D1401" s="187"/>
      <c r="E1401" s="187"/>
      <c r="F1401" s="452"/>
      <c r="G1401" s="223"/>
      <c r="H1401" s="304"/>
      <c r="I1401" s="406"/>
      <c r="J1401" s="406"/>
      <c r="K1401" s="69"/>
      <c r="Y1401" s="153"/>
      <c r="Z1401" s="161"/>
      <c r="AA1401" s="162"/>
      <c r="AB1401" s="271"/>
      <c r="AC1401" s="271"/>
      <c r="AD1401" s="271"/>
      <c r="AE1401" s="88"/>
      <c r="AF1401"/>
      <c r="AG1401" s="88"/>
      <c r="AH1401" s="404"/>
      <c r="AI1401" s="404"/>
      <c r="AJ1401" s="727"/>
      <c r="AK1401" s="88"/>
      <c r="AL1401" s="88"/>
      <c r="AM1401" s="88"/>
      <c r="AO1401" s="88"/>
    </row>
    <row r="1402" spans="1:41" ht="31.5" thickTop="1">
      <c r="A1402" s="765"/>
      <c r="D1402" s="191"/>
      <c r="E1402" s="191"/>
      <c r="F1402" s="473"/>
      <c r="G1402" s="230"/>
      <c r="H1402" s="509" t="s">
        <v>2435</v>
      </c>
      <c r="I1402" s="510"/>
      <c r="J1402" s="510"/>
      <c r="K1402" s="587"/>
      <c r="L1402" s="588"/>
      <c r="M1402" s="296"/>
      <c r="N1402" s="56"/>
      <c r="O1402" s="56"/>
      <c r="P1402" s="56"/>
      <c r="Q1402" s="56"/>
      <c r="R1402" s="56"/>
      <c r="S1402" s="56"/>
      <c r="T1402" s="56"/>
      <c r="U1402" s="56"/>
      <c r="V1402" s="56"/>
      <c r="Y1402" s="439" t="s">
        <v>2436</v>
      </c>
      <c r="Z1402" s="125"/>
      <c r="AA1402" s="124"/>
      <c r="AB1402" s="271"/>
      <c r="AC1402" s="271"/>
      <c r="AD1402" s="271"/>
      <c r="AF1402"/>
      <c r="AH1402" s="371"/>
      <c r="AI1402" s="371"/>
      <c r="AJ1402" s="727"/>
      <c r="AK1402" s="88"/>
      <c r="AL1402" s="728"/>
      <c r="AM1402" s="88"/>
      <c r="AO1402" s="88"/>
    </row>
    <row r="1403" spans="1:41" ht="19.5" customHeight="1">
      <c r="A1403" s="765"/>
      <c r="D1403" s="187"/>
      <c r="E1403" s="187"/>
      <c r="F1403" s="473"/>
      <c r="G1403" s="223"/>
      <c r="H1403" s="307"/>
      <c r="I1403" s="406"/>
      <c r="J1403" s="406"/>
      <c r="K1403" s="358"/>
      <c r="L1403" s="163"/>
      <c r="M1403" s="163"/>
      <c r="N1403" s="56"/>
      <c r="O1403" s="56"/>
      <c r="P1403" s="56"/>
      <c r="Q1403" s="56"/>
      <c r="R1403" s="56"/>
      <c r="S1403" s="56"/>
      <c r="T1403" s="56"/>
      <c r="U1403" s="56"/>
      <c r="V1403" s="56"/>
      <c r="Y1403" s="153"/>
      <c r="Z1403" s="161"/>
      <c r="AA1403" s="162"/>
      <c r="AB1403" s="271"/>
      <c r="AC1403" s="271"/>
      <c r="AD1403" s="271"/>
      <c r="AF1403"/>
      <c r="AK1403" s="88"/>
      <c r="AL1403" s="88"/>
      <c r="AM1403" s="88"/>
      <c r="AO1403" s="88"/>
    </row>
    <row r="1404" spans="1:41" ht="19.5" customHeight="1">
      <c r="A1404" s="745" t="s">
        <v>252</v>
      </c>
      <c r="B1404" t="str">
        <f>+CONCATENATE(A1404,"*",AH1404)</f>
        <v>685009*1</v>
      </c>
      <c r="D1404" s="42" t="s">
        <v>1029</v>
      </c>
      <c r="E1404" s="187"/>
      <c r="F1404" s="407"/>
      <c r="G1404" s="226">
        <v>500</v>
      </c>
      <c r="H1404" s="304"/>
      <c r="I1404" s="406"/>
      <c r="J1404" s="406"/>
      <c r="K1404" s="22" t="s">
        <v>2606</v>
      </c>
      <c r="L1404" s="63" t="s">
        <v>2629</v>
      </c>
      <c r="M1404" s="16" t="s">
        <v>2413</v>
      </c>
      <c r="N1404" s="63"/>
      <c r="O1404" s="63" t="s">
        <v>5</v>
      </c>
      <c r="P1404" s="63">
        <v>30</v>
      </c>
      <c r="Q1404" s="63">
        <v>40</v>
      </c>
      <c r="R1404" t="str">
        <f>CONCATENATE(Tableau1[[#This Row],[LONGUEUR UNITE]],"X",Tableau1[[#This Row],[LARGEUR UNITE]])</f>
        <v>30X40</v>
      </c>
      <c r="S1404" s="16" t="s">
        <v>2363</v>
      </c>
      <c r="T1404" s="16" t="s">
        <v>227</v>
      </c>
      <c r="U1404" s="38" t="s">
        <v>1264</v>
      </c>
      <c r="V1404" s="63" t="s">
        <v>5</v>
      </c>
      <c r="W1404" s="45" t="s">
        <v>2592</v>
      </c>
      <c r="X1404" s="45"/>
      <c r="Y1404" s="6" t="s">
        <v>2437</v>
      </c>
      <c r="Z1404" s="18">
        <v>1</v>
      </c>
      <c r="AA1404" s="92">
        <v>500</v>
      </c>
      <c r="AB1404" s="271">
        <v>7</v>
      </c>
      <c r="AC1404" s="271">
        <v>15</v>
      </c>
      <c r="AD1404" s="271">
        <v>105</v>
      </c>
      <c r="AE1404" s="278">
        <f t="shared" ref="AE1404:AE1405" si="2139">AF1404/Z1404</f>
        <v>33.195999999999998</v>
      </c>
      <c r="AF1404" s="268">
        <v>33.195999999999998</v>
      </c>
      <c r="AG1404" s="278">
        <f t="shared" ref="AG1404:AG1405" si="2140">AF1404/AA1404*1000</f>
        <v>66.391999999999996</v>
      </c>
      <c r="AH1404" s="404">
        <v>1</v>
      </c>
      <c r="AI1404" s="404">
        <f t="shared" ref="AI1404:AI1405" si="2141">AH1404/AD1404</f>
        <v>9.5238095238095247E-3</v>
      </c>
      <c r="AJ1404" s="727">
        <v>0.67926299999999995</v>
      </c>
      <c r="AK1404" s="88">
        <f t="shared" ref="AK1404:AK1405" si="2142">AL1404/Z1404</f>
        <v>10.647185452000002</v>
      </c>
      <c r="AL1404" s="88">
        <f t="shared" ref="AL1404:AL1405" si="2143">AF1404-(AF1404*AJ1404)</f>
        <v>10.647185452000002</v>
      </c>
      <c r="AM1404" s="88">
        <f t="shared" ref="AM1404:AM1405" si="2144">AL1404/AA1404*1000</f>
        <v>21.294370904000004</v>
      </c>
      <c r="AN1404" t="s">
        <v>2826</v>
      </c>
      <c r="AO1404" s="88" t="s">
        <v>2763</v>
      </c>
    </row>
    <row r="1405" spans="1:41" ht="19.5" customHeight="1">
      <c r="A1405" s="1059" t="s">
        <v>253</v>
      </c>
      <c r="B1405" t="str">
        <f>+CONCATENATE(A1405,"*",AH1405)</f>
        <v>685109*1</v>
      </c>
      <c r="D1405" s="42" t="s">
        <v>1031</v>
      </c>
      <c r="E1405" s="187"/>
      <c r="F1405" s="418"/>
      <c r="G1405" s="226">
        <v>500</v>
      </c>
      <c r="H1405" s="304"/>
      <c r="I1405" s="406"/>
      <c r="J1405" s="406"/>
      <c r="K1405" s="22" t="s">
        <v>2606</v>
      </c>
      <c r="L1405" s="63" t="s">
        <v>2629</v>
      </c>
      <c r="M1405" s="16" t="s">
        <v>2413</v>
      </c>
      <c r="N1405" s="55"/>
      <c r="O1405" s="55" t="s">
        <v>5</v>
      </c>
      <c r="P1405" s="55">
        <v>60</v>
      </c>
      <c r="Q1405" s="55">
        <v>60</v>
      </c>
      <c r="R1405" t="str">
        <f>CONCATENATE(Tableau1[[#This Row],[LONGUEUR UNITE]],"X",Tableau1[[#This Row],[LARGEUR UNITE]])</f>
        <v>60X60</v>
      </c>
      <c r="S1405" s="16" t="s">
        <v>2363</v>
      </c>
      <c r="T1405" s="16" t="s">
        <v>227</v>
      </c>
      <c r="U1405" s="38" t="s">
        <v>1264</v>
      </c>
      <c r="V1405" s="55" t="s">
        <v>5</v>
      </c>
      <c r="W1405" s="45" t="s">
        <v>2592</v>
      </c>
      <c r="X1405" s="45"/>
      <c r="Y1405" s="14" t="s">
        <v>254</v>
      </c>
      <c r="Z1405" s="18">
        <v>1</v>
      </c>
      <c r="AA1405" s="92">
        <v>500</v>
      </c>
      <c r="AB1405" s="271">
        <v>2</v>
      </c>
      <c r="AC1405" s="271">
        <v>15</v>
      </c>
      <c r="AD1405" s="271">
        <v>30</v>
      </c>
      <c r="AE1405" s="278">
        <f t="shared" si="2139"/>
        <v>91.427999999999997</v>
      </c>
      <c r="AF1405" s="268">
        <v>91.427999999999997</v>
      </c>
      <c r="AG1405" s="278">
        <f t="shared" si="2140"/>
        <v>182.85599999999999</v>
      </c>
      <c r="AH1405" s="404">
        <v>1</v>
      </c>
      <c r="AI1405" s="404">
        <f t="shared" si="2141"/>
        <v>3.3333333333333333E-2</v>
      </c>
      <c r="AJ1405" s="727">
        <v>0.67926299999999995</v>
      </c>
      <c r="AK1405" s="88">
        <f t="shared" si="2142"/>
        <v>29.324342436000002</v>
      </c>
      <c r="AL1405" s="88">
        <f t="shared" si="2143"/>
        <v>29.324342436000002</v>
      </c>
      <c r="AM1405" s="88">
        <f t="shared" si="2144"/>
        <v>58.648684872000004</v>
      </c>
      <c r="AN1405" t="s">
        <v>2826</v>
      </c>
      <c r="AO1405" s="88" t="s">
        <v>2763</v>
      </c>
    </row>
    <row r="1406" spans="1:41" ht="30" customHeight="1" thickBot="1">
      <c r="A1406" s="759"/>
      <c r="D1406" s="188"/>
      <c r="E1406" s="187"/>
      <c r="F1406" s="452"/>
      <c r="G1406" s="229"/>
      <c r="H1406" s="304"/>
      <c r="I1406" s="406"/>
      <c r="J1406" s="406"/>
      <c r="K1406" s="69"/>
      <c r="L1406" s="63"/>
      <c r="Z1406" s="176"/>
      <c r="AA1406" s="162"/>
      <c r="AB1406" s="271"/>
      <c r="AC1406" s="271"/>
      <c r="AD1406" s="271"/>
      <c r="AE1406" s="88"/>
      <c r="AF1406"/>
      <c r="AG1406" s="88"/>
      <c r="AH1406" s="404"/>
      <c r="AI1406" s="404"/>
      <c r="AJ1406" s="727"/>
      <c r="AK1406" s="88"/>
      <c r="AL1406" s="88"/>
      <c r="AM1406" s="88"/>
      <c r="AO1406" s="88"/>
    </row>
    <row r="1407" spans="1:41" ht="31.5" thickTop="1">
      <c r="A1407" s="765"/>
      <c r="D1407" s="191"/>
      <c r="E1407" s="191"/>
      <c r="F1407" s="473"/>
      <c r="G1407" s="230"/>
      <c r="H1407" s="509" t="s">
        <v>1821</v>
      </c>
      <c r="I1407" s="510"/>
      <c r="J1407" s="510"/>
      <c r="K1407" s="587"/>
      <c r="L1407" s="588"/>
      <c r="M1407" s="296"/>
      <c r="N1407" s="56"/>
      <c r="O1407" s="56"/>
      <c r="P1407" s="56"/>
      <c r="Q1407" s="56"/>
      <c r="R1407" s="56"/>
      <c r="S1407" s="56"/>
      <c r="T1407" s="56"/>
      <c r="U1407" s="56"/>
      <c r="V1407" s="56"/>
      <c r="Y1407" s="439" t="s">
        <v>2438</v>
      </c>
      <c r="Z1407" s="125"/>
      <c r="AA1407" s="124"/>
      <c r="AB1407" s="271"/>
      <c r="AC1407" s="271"/>
      <c r="AD1407" s="271"/>
      <c r="AF1407"/>
      <c r="AH1407" s="371"/>
      <c r="AI1407" s="371"/>
      <c r="AJ1407" s="727"/>
      <c r="AK1407" s="88"/>
      <c r="AL1407" s="728"/>
      <c r="AM1407" s="88"/>
      <c r="AO1407" s="88"/>
    </row>
    <row r="1408" spans="1:41" ht="19.5" customHeight="1">
      <c r="A1408" s="759"/>
      <c r="D1408" s="188"/>
      <c r="E1408" s="187"/>
      <c r="F1408" s="452"/>
      <c r="G1408" s="229"/>
      <c r="H1408" s="304"/>
      <c r="I1408" s="406"/>
      <c r="J1408" s="406"/>
      <c r="K1408" s="69"/>
      <c r="L1408" s="63"/>
      <c r="Z1408" s="176"/>
      <c r="AA1408" s="162"/>
      <c r="AB1408" s="271"/>
      <c r="AC1408" s="271"/>
      <c r="AD1408" s="271"/>
      <c r="AE1408" s="88"/>
      <c r="AF1408"/>
      <c r="AG1408" s="88"/>
      <c r="AH1408" s="404"/>
      <c r="AI1408" s="404"/>
      <c r="AJ1408" s="727"/>
      <c r="AK1408" s="88"/>
      <c r="AL1408" s="88"/>
      <c r="AM1408" s="88"/>
      <c r="AO1408" s="88"/>
    </row>
    <row r="1409" spans="1:41" ht="19.5" customHeight="1">
      <c r="A1409" s="740" t="s">
        <v>1927</v>
      </c>
      <c r="B1409" t="str">
        <f t="shared" ref="B1409:B1418" si="2145">+CONCATENATE(A1409,"*",AH1409)</f>
        <v>680012*1</v>
      </c>
      <c r="D1409" s="302" t="s">
        <v>1928</v>
      </c>
      <c r="E1409" s="302"/>
      <c r="F1409" s="498"/>
      <c r="G1409" s="226">
        <v>500</v>
      </c>
      <c r="H1409" s="315"/>
      <c r="I1409" s="477"/>
      <c r="J1409" s="616" t="s">
        <v>1927</v>
      </c>
      <c r="K1409" s="22" t="s">
        <v>2606</v>
      </c>
      <c r="L1409" s="63" t="s">
        <v>2628</v>
      </c>
      <c r="M1409" s="16" t="s">
        <v>2413</v>
      </c>
      <c r="N1409" s="16"/>
      <c r="O1409" s="16" t="s">
        <v>2439</v>
      </c>
      <c r="P1409" s="16">
        <v>30</v>
      </c>
      <c r="Q1409" s="16">
        <v>40</v>
      </c>
      <c r="R1409" s="16" t="str">
        <f>CONCATENATE(Tableau1[[#This Row],[LONGUEUR UNITE]],"X",Tableau1[[#This Row],[LARGEUR UNITE]])</f>
        <v>30X40</v>
      </c>
      <c r="S1409" s="16" t="s">
        <v>2363</v>
      </c>
      <c r="T1409" s="16" t="s">
        <v>227</v>
      </c>
      <c r="U1409" s="38" t="s">
        <v>1264</v>
      </c>
      <c r="V1409" s="16" t="s">
        <v>2113</v>
      </c>
      <c r="W1409" s="45" t="s">
        <v>2592</v>
      </c>
      <c r="X1409" s="45"/>
      <c r="Y1409" s="33" t="s">
        <v>255</v>
      </c>
      <c r="Z1409" s="18">
        <v>1</v>
      </c>
      <c r="AA1409" s="92">
        <v>500</v>
      </c>
      <c r="AB1409" s="271">
        <v>6</v>
      </c>
      <c r="AC1409" s="271">
        <v>17</v>
      </c>
      <c r="AD1409" s="271">
        <v>102</v>
      </c>
      <c r="AE1409" s="278">
        <v>28.876000000000001</v>
      </c>
      <c r="AF1409" s="268">
        <v>28.876000000000001</v>
      </c>
      <c r="AG1409" s="278">
        <f t="shared" ref="AG1409:AG1418" si="2146">AF1409/AA1409*1000</f>
        <v>57.752000000000002</v>
      </c>
      <c r="AH1409" s="404">
        <v>1</v>
      </c>
      <c r="AI1409" s="404">
        <f t="shared" ref="AI1409:AI1418" si="2147">AH1409/AD1409</f>
        <v>9.8039215686274508E-3</v>
      </c>
      <c r="AJ1409" s="727">
        <v>0.67926299999999995</v>
      </c>
      <c r="AK1409" s="88">
        <f t="shared" ref="AK1409:AK1418" si="2148">AL1409/Z1409</f>
        <v>9.2616016120000033</v>
      </c>
      <c r="AL1409" s="88">
        <f t="shared" ref="AL1409:AL1418" si="2149">AF1409-(AF1409*AJ1409)</f>
        <v>9.2616016120000033</v>
      </c>
      <c r="AM1409" s="88">
        <f t="shared" ref="AM1409:AM1418" si="2150">AL1409/AA1409*1000</f>
        <v>18.523203224000007</v>
      </c>
      <c r="AN1409" t="s">
        <v>2826</v>
      </c>
      <c r="AO1409" s="88" t="s">
        <v>2677</v>
      </c>
    </row>
    <row r="1410" spans="1:41" ht="19.5" customHeight="1">
      <c r="A1410" s="740" t="s">
        <v>1927</v>
      </c>
      <c r="B1410" t="str">
        <f t="shared" ref="B1410" si="2151">+CONCATENATE(A1410,"*",AH1410)</f>
        <v>680012*24</v>
      </c>
      <c r="D1410" s="302" t="s">
        <v>1928</v>
      </c>
      <c r="E1410" s="302"/>
      <c r="F1410" s="498"/>
      <c r="G1410" s="226">
        <v>500</v>
      </c>
      <c r="H1410" s="315"/>
      <c r="I1410" s="477"/>
      <c r="J1410" s="616" t="s">
        <v>1927</v>
      </c>
      <c r="K1410" s="22" t="s">
        <v>2606</v>
      </c>
      <c r="L1410" s="63" t="s">
        <v>2628</v>
      </c>
      <c r="M1410" s="16" t="s">
        <v>2413</v>
      </c>
      <c r="N1410" s="16"/>
      <c r="O1410" s="16" t="s">
        <v>2439</v>
      </c>
      <c r="P1410" s="16">
        <v>30</v>
      </c>
      <c r="Q1410" s="16">
        <v>40</v>
      </c>
      <c r="R1410" s="16" t="str">
        <f>CONCATENATE(Tableau1[[#This Row],[LONGUEUR UNITE]],"X",Tableau1[[#This Row],[LARGEUR UNITE]])</f>
        <v>30X40</v>
      </c>
      <c r="S1410" s="16" t="s">
        <v>2363</v>
      </c>
      <c r="T1410" s="16" t="s">
        <v>227</v>
      </c>
      <c r="U1410" s="38" t="s">
        <v>1264</v>
      </c>
      <c r="V1410" s="16" t="s">
        <v>2113</v>
      </c>
      <c r="W1410" s="45" t="s">
        <v>2592</v>
      </c>
      <c r="X1410" s="45"/>
      <c r="Y1410" s="33" t="s">
        <v>255</v>
      </c>
      <c r="Z1410" s="18">
        <v>1</v>
      </c>
      <c r="AA1410" s="92">
        <v>500</v>
      </c>
      <c r="AB1410" s="271">
        <v>6</v>
      </c>
      <c r="AC1410" s="271">
        <v>17</v>
      </c>
      <c r="AD1410" s="271">
        <v>102</v>
      </c>
      <c r="AE1410" s="278">
        <v>28.876000000000001</v>
      </c>
      <c r="AF1410" s="268">
        <v>28.876000000000001</v>
      </c>
      <c r="AG1410" s="278">
        <f t="shared" si="2146"/>
        <v>57.752000000000002</v>
      </c>
      <c r="AH1410" s="404">
        <v>24</v>
      </c>
      <c r="AI1410" s="404">
        <f t="shared" si="2147"/>
        <v>0.23529411764705882</v>
      </c>
      <c r="AJ1410" s="727">
        <v>0.68638699999999997</v>
      </c>
      <c r="AK1410" s="88">
        <f t="shared" si="2148"/>
        <v>9.0558889879999995</v>
      </c>
      <c r="AL1410" s="88">
        <f t="shared" si="2149"/>
        <v>9.0558889879999995</v>
      </c>
      <c r="AM1410" s="88">
        <f t="shared" si="2150"/>
        <v>18.111777975999999</v>
      </c>
      <c r="AN1410" t="s">
        <v>2826</v>
      </c>
      <c r="AO1410" s="88" t="s">
        <v>2677</v>
      </c>
    </row>
    <row r="1411" spans="1:41" ht="19.5" customHeight="1">
      <c r="A1411" s="740" t="s">
        <v>1927</v>
      </c>
      <c r="B1411" t="str">
        <f t="shared" ref="B1411" si="2152">+CONCATENATE(A1411,"*",AH1411)</f>
        <v>680012*102</v>
      </c>
      <c r="D1411" s="302" t="s">
        <v>1928</v>
      </c>
      <c r="E1411" s="302"/>
      <c r="F1411" s="498"/>
      <c r="G1411" s="226">
        <v>500</v>
      </c>
      <c r="H1411" s="315"/>
      <c r="I1411" s="477"/>
      <c r="J1411" s="616" t="s">
        <v>1927</v>
      </c>
      <c r="K1411" s="22" t="s">
        <v>2606</v>
      </c>
      <c r="L1411" s="63" t="s">
        <v>2628</v>
      </c>
      <c r="M1411" s="16" t="s">
        <v>2413</v>
      </c>
      <c r="N1411" s="16"/>
      <c r="O1411" s="16" t="s">
        <v>2439</v>
      </c>
      <c r="P1411" s="16">
        <v>30</v>
      </c>
      <c r="Q1411" s="16">
        <v>40</v>
      </c>
      <c r="R1411" s="16" t="str">
        <f>CONCATENATE(Tableau1[[#This Row],[LONGUEUR UNITE]],"X",Tableau1[[#This Row],[LARGEUR UNITE]])</f>
        <v>30X40</v>
      </c>
      <c r="S1411" s="16" t="s">
        <v>2363</v>
      </c>
      <c r="T1411" s="16" t="s">
        <v>227</v>
      </c>
      <c r="U1411" s="38" t="s">
        <v>1264</v>
      </c>
      <c r="V1411" s="16" t="s">
        <v>2113</v>
      </c>
      <c r="W1411" s="45" t="s">
        <v>2592</v>
      </c>
      <c r="X1411" s="45"/>
      <c r="Y1411" s="33" t="s">
        <v>255</v>
      </c>
      <c r="Z1411" s="18">
        <v>1</v>
      </c>
      <c r="AA1411" s="92">
        <v>500</v>
      </c>
      <c r="AB1411" s="271">
        <v>6</v>
      </c>
      <c r="AC1411" s="271">
        <v>17</v>
      </c>
      <c r="AD1411" s="271">
        <v>102</v>
      </c>
      <c r="AE1411" s="278">
        <v>28.876000000000001</v>
      </c>
      <c r="AF1411" s="268">
        <v>28.876000000000001</v>
      </c>
      <c r="AG1411" s="278">
        <f t="shared" si="2146"/>
        <v>57.752000000000002</v>
      </c>
      <c r="AH1411" s="404">
        <v>102</v>
      </c>
      <c r="AI1411" s="404">
        <f t="shared" si="2147"/>
        <v>1</v>
      </c>
      <c r="AJ1411" s="727">
        <v>0.69557500000000005</v>
      </c>
      <c r="AK1411" s="88">
        <f t="shared" si="2148"/>
        <v>8.7905762999999979</v>
      </c>
      <c r="AL1411" s="88">
        <f t="shared" si="2149"/>
        <v>8.7905762999999979</v>
      </c>
      <c r="AM1411" s="88">
        <f t="shared" si="2150"/>
        <v>17.581152599999996</v>
      </c>
      <c r="AN1411" t="s">
        <v>2826</v>
      </c>
      <c r="AO1411" s="88" t="s">
        <v>2677</v>
      </c>
    </row>
    <row r="1412" spans="1:41" ht="19.5" customHeight="1">
      <c r="A1412" s="740" t="s">
        <v>1927</v>
      </c>
      <c r="B1412" t="str">
        <f t="shared" si="2145"/>
        <v>680012*1</v>
      </c>
      <c r="D1412" s="302" t="s">
        <v>1928</v>
      </c>
      <c r="E1412" s="302"/>
      <c r="F1412" s="498"/>
      <c r="G1412" s="226">
        <v>500</v>
      </c>
      <c r="H1412" s="315"/>
      <c r="I1412" s="477"/>
      <c r="J1412" s="616" t="s">
        <v>1927</v>
      </c>
      <c r="K1412" s="22" t="s">
        <v>2606</v>
      </c>
      <c r="L1412" s="63" t="s">
        <v>2628</v>
      </c>
      <c r="M1412" s="16" t="s">
        <v>2413</v>
      </c>
      <c r="N1412" s="16"/>
      <c r="O1412" s="16" t="s">
        <v>2439</v>
      </c>
      <c r="P1412" s="16">
        <v>30</v>
      </c>
      <c r="Q1412" s="16">
        <v>40</v>
      </c>
      <c r="R1412" s="16" t="str">
        <f>CONCATENATE(Tableau1[[#This Row],[LONGUEUR UNITE]],"X",Tableau1[[#This Row],[LARGEUR UNITE]])</f>
        <v>30X40</v>
      </c>
      <c r="S1412" s="16" t="s">
        <v>2363</v>
      </c>
      <c r="T1412" s="16" t="s">
        <v>227</v>
      </c>
      <c r="U1412" s="38" t="s">
        <v>1264</v>
      </c>
      <c r="V1412" s="16" t="s">
        <v>2113</v>
      </c>
      <c r="W1412" s="45" t="s">
        <v>2592</v>
      </c>
      <c r="X1412" s="45"/>
      <c r="Y1412" s="33" t="s">
        <v>255</v>
      </c>
      <c r="Z1412" s="18">
        <v>1</v>
      </c>
      <c r="AA1412" s="92">
        <v>500</v>
      </c>
      <c r="AB1412" s="271">
        <v>6</v>
      </c>
      <c r="AC1412" s="271">
        <v>17</v>
      </c>
      <c r="AD1412" s="271">
        <v>102</v>
      </c>
      <c r="AE1412" s="278">
        <v>28.876000000000001</v>
      </c>
      <c r="AF1412" s="268">
        <v>28.876000000000001</v>
      </c>
      <c r="AG1412" s="278">
        <f t="shared" si="2146"/>
        <v>57.752000000000002</v>
      </c>
      <c r="AH1412" s="404">
        <v>1</v>
      </c>
      <c r="AI1412" s="404">
        <f t="shared" si="2147"/>
        <v>9.8039215686274508E-3</v>
      </c>
      <c r="AJ1412" s="727">
        <v>0.67926299999999995</v>
      </c>
      <c r="AK1412" s="88">
        <f t="shared" si="2148"/>
        <v>9.2616016120000033</v>
      </c>
      <c r="AL1412" s="88">
        <f t="shared" si="2149"/>
        <v>9.2616016120000033</v>
      </c>
      <c r="AM1412" s="88">
        <f t="shared" si="2150"/>
        <v>18.523203224000007</v>
      </c>
      <c r="AN1412" t="s">
        <v>2826</v>
      </c>
      <c r="AO1412" s="88" t="s">
        <v>2677</v>
      </c>
    </row>
    <row r="1413" spans="1:41" ht="19.5" customHeight="1">
      <c r="A1413" s="740" t="s">
        <v>1927</v>
      </c>
      <c r="B1413" t="str">
        <f t="shared" ref="B1413" si="2153">+CONCATENATE(A1413,"*",AH1413)</f>
        <v>680012*24</v>
      </c>
      <c r="D1413" s="302" t="s">
        <v>1928</v>
      </c>
      <c r="E1413" s="302"/>
      <c r="F1413" s="498"/>
      <c r="G1413" s="226">
        <v>500</v>
      </c>
      <c r="H1413" s="315"/>
      <c r="I1413" s="477"/>
      <c r="J1413" s="616" t="s">
        <v>1927</v>
      </c>
      <c r="K1413" s="22" t="s">
        <v>2606</v>
      </c>
      <c r="L1413" s="63" t="s">
        <v>2628</v>
      </c>
      <c r="M1413" s="16" t="s">
        <v>2413</v>
      </c>
      <c r="N1413" s="16"/>
      <c r="O1413" s="16" t="s">
        <v>2439</v>
      </c>
      <c r="P1413" s="16">
        <v>30</v>
      </c>
      <c r="Q1413" s="16">
        <v>40</v>
      </c>
      <c r="R1413" s="16" t="str">
        <f>CONCATENATE(Tableau1[[#This Row],[LONGUEUR UNITE]],"X",Tableau1[[#This Row],[LARGEUR UNITE]])</f>
        <v>30X40</v>
      </c>
      <c r="S1413" s="16" t="s">
        <v>2363</v>
      </c>
      <c r="T1413" s="16" t="s">
        <v>227</v>
      </c>
      <c r="U1413" s="38" t="s">
        <v>1264</v>
      </c>
      <c r="V1413" s="16" t="s">
        <v>2113</v>
      </c>
      <c r="W1413" s="45" t="s">
        <v>2592</v>
      </c>
      <c r="X1413" s="45"/>
      <c r="Y1413" s="33" t="s">
        <v>255</v>
      </c>
      <c r="Z1413" s="18">
        <v>1</v>
      </c>
      <c r="AA1413" s="92">
        <v>500</v>
      </c>
      <c r="AB1413" s="271">
        <v>6</v>
      </c>
      <c r="AC1413" s="271">
        <v>17</v>
      </c>
      <c r="AD1413" s="271">
        <v>102</v>
      </c>
      <c r="AE1413" s="278">
        <v>28.876000000000001</v>
      </c>
      <c r="AF1413" s="268">
        <v>28.876000000000001</v>
      </c>
      <c r="AG1413" s="278">
        <f t="shared" si="2146"/>
        <v>57.752000000000002</v>
      </c>
      <c r="AH1413" s="404">
        <v>24</v>
      </c>
      <c r="AI1413" s="404">
        <f t="shared" si="2147"/>
        <v>0.23529411764705882</v>
      </c>
      <c r="AJ1413" s="727">
        <v>0.68638699999999997</v>
      </c>
      <c r="AK1413" s="88">
        <f t="shared" si="2148"/>
        <v>9.0558889879999995</v>
      </c>
      <c r="AL1413" s="88">
        <f t="shared" si="2149"/>
        <v>9.0558889879999995</v>
      </c>
      <c r="AM1413" s="88">
        <f t="shared" si="2150"/>
        <v>18.111777975999999</v>
      </c>
      <c r="AN1413" t="s">
        <v>2826</v>
      </c>
      <c r="AO1413" s="88" t="s">
        <v>2677</v>
      </c>
    </row>
    <row r="1414" spans="1:41" ht="19.5" customHeight="1">
      <c r="A1414" s="740" t="s">
        <v>1927</v>
      </c>
      <c r="B1414" t="str">
        <f t="shared" ref="B1414" si="2154">+CONCATENATE(A1414,"*",AH1414)</f>
        <v>680012*102</v>
      </c>
      <c r="D1414" s="302" t="s">
        <v>1928</v>
      </c>
      <c r="E1414" s="302"/>
      <c r="F1414" s="498"/>
      <c r="G1414" s="226">
        <v>500</v>
      </c>
      <c r="H1414" s="315"/>
      <c r="I1414" s="477"/>
      <c r="J1414" s="616" t="s">
        <v>1927</v>
      </c>
      <c r="K1414" s="22" t="s">
        <v>2606</v>
      </c>
      <c r="L1414" s="63" t="s">
        <v>2628</v>
      </c>
      <c r="M1414" s="16" t="s">
        <v>2413</v>
      </c>
      <c r="N1414" s="16"/>
      <c r="O1414" s="16" t="s">
        <v>2439</v>
      </c>
      <c r="P1414" s="16">
        <v>30</v>
      </c>
      <c r="Q1414" s="16">
        <v>40</v>
      </c>
      <c r="R1414" s="16" t="str">
        <f>CONCATENATE(Tableau1[[#This Row],[LONGUEUR UNITE]],"X",Tableau1[[#This Row],[LARGEUR UNITE]])</f>
        <v>30X40</v>
      </c>
      <c r="S1414" s="16" t="s">
        <v>2363</v>
      </c>
      <c r="T1414" s="16" t="s">
        <v>227</v>
      </c>
      <c r="U1414" s="38" t="s">
        <v>1264</v>
      </c>
      <c r="V1414" s="16" t="s">
        <v>2113</v>
      </c>
      <c r="W1414" s="45" t="s">
        <v>2592</v>
      </c>
      <c r="X1414" s="45"/>
      <c r="Y1414" s="33" t="s">
        <v>255</v>
      </c>
      <c r="Z1414" s="18">
        <v>1</v>
      </c>
      <c r="AA1414" s="92">
        <v>500</v>
      </c>
      <c r="AB1414" s="271">
        <v>6</v>
      </c>
      <c r="AC1414" s="271">
        <v>17</v>
      </c>
      <c r="AD1414" s="271">
        <v>102</v>
      </c>
      <c r="AE1414" s="278">
        <v>28.876000000000001</v>
      </c>
      <c r="AF1414" s="268">
        <v>28.876000000000001</v>
      </c>
      <c r="AG1414" s="278">
        <f t="shared" si="2146"/>
        <v>57.752000000000002</v>
      </c>
      <c r="AH1414" s="404">
        <v>102</v>
      </c>
      <c r="AI1414" s="404">
        <f t="shared" si="2147"/>
        <v>1</v>
      </c>
      <c r="AJ1414" s="727">
        <v>0.69557500000000005</v>
      </c>
      <c r="AK1414" s="88">
        <f t="shared" si="2148"/>
        <v>8.7905762999999979</v>
      </c>
      <c r="AL1414" s="88">
        <f t="shared" si="2149"/>
        <v>8.7905762999999979</v>
      </c>
      <c r="AM1414" s="88">
        <f t="shared" si="2150"/>
        <v>17.581152599999996</v>
      </c>
      <c r="AN1414" t="s">
        <v>2826</v>
      </c>
      <c r="AO1414" s="88" t="s">
        <v>2677</v>
      </c>
    </row>
    <row r="1415" spans="1:41" ht="19.5" customHeight="1">
      <c r="A1415" s="740" t="s">
        <v>256</v>
      </c>
      <c r="B1415" t="str">
        <f t="shared" si="2145"/>
        <v>680209*1</v>
      </c>
      <c r="D1415" s="42" t="s">
        <v>1062</v>
      </c>
      <c r="E1415" s="42"/>
      <c r="F1415" s="498"/>
      <c r="G1415" s="226">
        <v>500</v>
      </c>
      <c r="H1415" s="313"/>
      <c r="I1415" s="430"/>
      <c r="J1415" s="616" t="s">
        <v>256</v>
      </c>
      <c r="K1415" s="22" t="s">
        <v>2606</v>
      </c>
      <c r="L1415" s="63" t="s">
        <v>2628</v>
      </c>
      <c r="M1415" s="16" t="s">
        <v>2413</v>
      </c>
      <c r="N1415" s="16"/>
      <c r="O1415" s="16" t="s">
        <v>2439</v>
      </c>
      <c r="P1415" s="16">
        <v>55</v>
      </c>
      <c r="Q1415" s="16">
        <v>55</v>
      </c>
      <c r="R1415" s="16" t="str">
        <f>CONCATENATE(Tableau1[[#This Row],[LONGUEUR UNITE]],"X",Tableau1[[#This Row],[LARGEUR UNITE]])</f>
        <v>55X55</v>
      </c>
      <c r="S1415" s="16" t="s">
        <v>2363</v>
      </c>
      <c r="T1415" s="16" t="s">
        <v>227</v>
      </c>
      <c r="U1415" s="38" t="s">
        <v>1264</v>
      </c>
      <c r="V1415" s="16" t="s">
        <v>2113</v>
      </c>
      <c r="W1415" s="45" t="s">
        <v>2592</v>
      </c>
      <c r="X1415" s="45"/>
      <c r="Y1415" s="33" t="s">
        <v>257</v>
      </c>
      <c r="Z1415" s="18">
        <v>1</v>
      </c>
      <c r="AA1415" s="92">
        <v>500</v>
      </c>
      <c r="AB1415" s="271">
        <v>4</v>
      </c>
      <c r="AC1415" s="271">
        <v>9</v>
      </c>
      <c r="AD1415" s="271">
        <v>36</v>
      </c>
      <c r="AE1415" s="278">
        <f t="shared" ref="AE1415:AE1418" si="2155">AF1415/Z1415</f>
        <v>66.835999999999999</v>
      </c>
      <c r="AF1415" s="268">
        <v>66.835999999999999</v>
      </c>
      <c r="AG1415" s="278">
        <f t="shared" si="2146"/>
        <v>133.672</v>
      </c>
      <c r="AH1415" s="404">
        <v>1</v>
      </c>
      <c r="AI1415" s="404">
        <f t="shared" si="2147"/>
        <v>2.7777777777777776E-2</v>
      </c>
      <c r="AJ1415" s="727">
        <v>0.67926299999999995</v>
      </c>
      <c r="AK1415" s="88">
        <f t="shared" si="2148"/>
        <v>21.436778132000001</v>
      </c>
      <c r="AL1415" s="88">
        <f t="shared" si="2149"/>
        <v>21.436778132000001</v>
      </c>
      <c r="AM1415" s="88">
        <f t="shared" si="2150"/>
        <v>42.873556264000001</v>
      </c>
      <c r="AN1415" t="s">
        <v>2826</v>
      </c>
      <c r="AO1415" s="88" t="s">
        <v>2763</v>
      </c>
    </row>
    <row r="1416" spans="1:41" ht="19.5" customHeight="1">
      <c r="A1416" s="740" t="s">
        <v>258</v>
      </c>
      <c r="B1416" t="str">
        <f t="shared" si="2145"/>
        <v>680109*1</v>
      </c>
      <c r="D1416" s="42" t="s">
        <v>1061</v>
      </c>
      <c r="E1416" s="42"/>
      <c r="F1416" s="498"/>
      <c r="G1416" s="226">
        <v>500</v>
      </c>
      <c r="H1416" s="313"/>
      <c r="I1416" s="430"/>
      <c r="J1416" s="616" t="s">
        <v>258</v>
      </c>
      <c r="K1416" s="22" t="s">
        <v>2606</v>
      </c>
      <c r="L1416" s="63" t="s">
        <v>2628</v>
      </c>
      <c r="M1416" s="16" t="s">
        <v>2413</v>
      </c>
      <c r="N1416" s="16"/>
      <c r="O1416" s="16" t="s">
        <v>2439</v>
      </c>
      <c r="P1416" s="16">
        <v>60</v>
      </c>
      <c r="Q1416" s="16">
        <v>60</v>
      </c>
      <c r="R1416" s="16" t="str">
        <f>CONCATENATE(Tableau1[[#This Row],[LONGUEUR UNITE]],"X",Tableau1[[#This Row],[LARGEUR UNITE]])</f>
        <v>60X60</v>
      </c>
      <c r="S1416" s="16" t="s">
        <v>2363</v>
      </c>
      <c r="T1416" s="16" t="s">
        <v>227</v>
      </c>
      <c r="U1416" s="38" t="s">
        <v>1264</v>
      </c>
      <c r="V1416" s="16" t="s">
        <v>2113</v>
      </c>
      <c r="W1416" s="45" t="s">
        <v>2592</v>
      </c>
      <c r="X1416" s="45"/>
      <c r="Y1416" s="33" t="s">
        <v>259</v>
      </c>
      <c r="Z1416" s="18">
        <v>1</v>
      </c>
      <c r="AA1416" s="92">
        <v>500</v>
      </c>
      <c r="AB1416" s="271">
        <v>2</v>
      </c>
      <c r="AC1416" s="271">
        <v>15</v>
      </c>
      <c r="AD1416" s="271">
        <v>30</v>
      </c>
      <c r="AE1416" s="278">
        <f t="shared" si="2155"/>
        <v>79.512</v>
      </c>
      <c r="AF1416" s="268">
        <v>79.512</v>
      </c>
      <c r="AG1416" s="278">
        <f t="shared" si="2146"/>
        <v>159.024</v>
      </c>
      <c r="AH1416" s="404">
        <v>1</v>
      </c>
      <c r="AI1416" s="404">
        <f t="shared" si="2147"/>
        <v>3.3333333333333333E-2</v>
      </c>
      <c r="AJ1416" s="727">
        <v>0.67926299999999995</v>
      </c>
      <c r="AK1416" s="88">
        <f t="shared" si="2148"/>
        <v>25.502440344000007</v>
      </c>
      <c r="AL1416" s="88">
        <f t="shared" si="2149"/>
        <v>25.502440344000007</v>
      </c>
      <c r="AM1416" s="88">
        <f t="shared" si="2150"/>
        <v>51.004880688000014</v>
      </c>
      <c r="AN1416" t="s">
        <v>2826</v>
      </c>
      <c r="AO1416" s="88" t="s">
        <v>2763</v>
      </c>
    </row>
    <row r="1417" spans="1:41" ht="19.5" customHeight="1">
      <c r="A1417" s="740" t="s">
        <v>260</v>
      </c>
      <c r="B1417" t="str">
        <f t="shared" si="2145"/>
        <v>680509*1</v>
      </c>
      <c r="D1417" s="42" t="s">
        <v>1066</v>
      </c>
      <c r="E1417" s="42"/>
      <c r="F1417" s="498"/>
      <c r="G1417" s="226">
        <v>500</v>
      </c>
      <c r="H1417" s="313"/>
      <c r="I1417" s="430"/>
      <c r="J1417" s="616" t="s">
        <v>260</v>
      </c>
      <c r="K1417" s="22" t="s">
        <v>2606</v>
      </c>
      <c r="L1417" s="63" t="s">
        <v>2628</v>
      </c>
      <c r="M1417" s="16" t="s">
        <v>2413</v>
      </c>
      <c r="N1417" s="16"/>
      <c r="O1417" s="16" t="s">
        <v>2439</v>
      </c>
      <c r="P1417" s="16">
        <v>70</v>
      </c>
      <c r="Q1417" s="16">
        <v>70</v>
      </c>
      <c r="R1417" s="16" t="str">
        <f>CONCATENATE(Tableau1[[#This Row],[LONGUEUR UNITE]],"X",Tableau1[[#This Row],[LARGEUR UNITE]])</f>
        <v>70X70</v>
      </c>
      <c r="S1417" s="16" t="s">
        <v>2363</v>
      </c>
      <c r="T1417" s="16" t="s">
        <v>227</v>
      </c>
      <c r="U1417" s="38" t="s">
        <v>1264</v>
      </c>
      <c r="V1417" s="16" t="s">
        <v>2113</v>
      </c>
      <c r="W1417" s="45" t="s">
        <v>2592</v>
      </c>
      <c r="X1417" s="45"/>
      <c r="Y1417" s="33" t="s">
        <v>261</v>
      </c>
      <c r="Z1417" s="18">
        <v>1</v>
      </c>
      <c r="AA1417" s="92">
        <v>500</v>
      </c>
      <c r="AB1417" s="271">
        <v>2</v>
      </c>
      <c r="AC1417" s="271">
        <v>10</v>
      </c>
      <c r="AD1417" s="271">
        <v>20</v>
      </c>
      <c r="AE1417" s="278">
        <f t="shared" si="2155"/>
        <v>108.31</v>
      </c>
      <c r="AF1417" s="268">
        <v>108.31</v>
      </c>
      <c r="AG1417" s="278">
        <f t="shared" si="2146"/>
        <v>216.62</v>
      </c>
      <c r="AH1417" s="404">
        <v>1</v>
      </c>
      <c r="AI1417" s="404">
        <f t="shared" si="2147"/>
        <v>0.05</v>
      </c>
      <c r="AJ1417" s="727">
        <v>0.67926299999999995</v>
      </c>
      <c r="AK1417" s="88">
        <f t="shared" si="2148"/>
        <v>34.739024470000004</v>
      </c>
      <c r="AL1417" s="88">
        <f t="shared" si="2149"/>
        <v>34.739024470000004</v>
      </c>
      <c r="AM1417" s="88">
        <f t="shared" si="2150"/>
        <v>69.478048940000008</v>
      </c>
      <c r="AN1417" t="s">
        <v>2826</v>
      </c>
      <c r="AO1417" s="88" t="s">
        <v>2763</v>
      </c>
    </row>
    <row r="1418" spans="1:41" ht="19.5" customHeight="1" thickBot="1">
      <c r="A1418" s="816" t="s">
        <v>699</v>
      </c>
      <c r="B1418" t="str">
        <f t="shared" si="2145"/>
        <v>692512*1</v>
      </c>
      <c r="D1418" s="42" t="s">
        <v>1052</v>
      </c>
      <c r="E1418" s="654"/>
      <c r="F1418" s="617"/>
      <c r="G1418" s="226">
        <v>330</v>
      </c>
      <c r="H1418" s="315"/>
      <c r="I1418" s="477"/>
      <c r="J1418" s="618" t="s">
        <v>699</v>
      </c>
      <c r="K1418" s="22" t="s">
        <v>2606</v>
      </c>
      <c r="L1418" s="63" t="s">
        <v>2628</v>
      </c>
      <c r="M1418" s="16" t="s">
        <v>2413</v>
      </c>
      <c r="N1418" s="108"/>
      <c r="O1418" s="16" t="s">
        <v>2439</v>
      </c>
      <c r="P1418" s="108">
        <v>40</v>
      </c>
      <c r="Q1418" s="108">
        <v>120</v>
      </c>
      <c r="R1418" s="45" t="str">
        <f>CONCATENATE(Tableau1[[#This Row],[LONGUEUR UNITE]],"X",Tableau1[[#This Row],[LARGEUR UNITE]])</f>
        <v>40X120</v>
      </c>
      <c r="S1418" s="16" t="s">
        <v>2363</v>
      </c>
      <c r="T1418" s="16" t="s">
        <v>227</v>
      </c>
      <c r="U1418" s="38" t="s">
        <v>1264</v>
      </c>
      <c r="V1418" s="16" t="s">
        <v>2113</v>
      </c>
      <c r="W1418" s="45" t="s">
        <v>2592</v>
      </c>
      <c r="X1418" s="45"/>
      <c r="Y1418" s="109" t="s">
        <v>262</v>
      </c>
      <c r="Z1418" s="18">
        <v>1</v>
      </c>
      <c r="AA1418" s="92">
        <v>330</v>
      </c>
      <c r="AB1418" s="271">
        <v>2</v>
      </c>
      <c r="AC1418" s="271">
        <v>5</v>
      </c>
      <c r="AD1418" s="271">
        <v>10</v>
      </c>
      <c r="AE1418" s="278">
        <f t="shared" si="2155"/>
        <v>76.435000000000002</v>
      </c>
      <c r="AF1418" s="268">
        <v>76.435000000000002</v>
      </c>
      <c r="AG1418" s="278">
        <f t="shared" si="2146"/>
        <v>231.62121212121212</v>
      </c>
      <c r="AH1418" s="404">
        <v>1</v>
      </c>
      <c r="AI1418" s="404">
        <f t="shared" si="2147"/>
        <v>0.1</v>
      </c>
      <c r="AJ1418" s="727">
        <v>0.67926299999999995</v>
      </c>
      <c r="AK1418" s="88">
        <f t="shared" si="2148"/>
        <v>24.515532595000003</v>
      </c>
      <c r="AL1418" s="88">
        <f t="shared" si="2149"/>
        <v>24.515532595000003</v>
      </c>
      <c r="AM1418" s="88">
        <f t="shared" si="2150"/>
        <v>74.289492712121216</v>
      </c>
      <c r="AN1418" t="s">
        <v>2826</v>
      </c>
      <c r="AO1418" s="88" t="s">
        <v>2763</v>
      </c>
    </row>
    <row r="1419" spans="1:41" ht="19.5" customHeight="1">
      <c r="A1419" s="817"/>
      <c r="D1419" s="195"/>
      <c r="E1419" s="195"/>
      <c r="F1419" s="619"/>
      <c r="G1419" s="238"/>
      <c r="H1419" s="325"/>
      <c r="I1419" s="614"/>
      <c r="J1419" s="614"/>
      <c r="K1419" s="149"/>
      <c r="L1419" s="63"/>
      <c r="N1419" s="150"/>
      <c r="O1419" s="150"/>
      <c r="P1419" s="150"/>
      <c r="Q1419" s="150"/>
      <c r="R1419" s="150"/>
      <c r="S1419" s="150"/>
      <c r="T1419" s="150"/>
      <c r="U1419" s="150"/>
      <c r="V1419" s="150"/>
      <c r="W1419" s="150"/>
      <c r="X1419" s="150"/>
      <c r="Y1419" s="151"/>
      <c r="Z1419" s="152"/>
      <c r="AA1419" s="148"/>
      <c r="AB1419" s="271"/>
      <c r="AC1419" s="271"/>
      <c r="AD1419" s="271"/>
      <c r="AF1419"/>
      <c r="AK1419" s="88"/>
      <c r="AL1419" s="88"/>
      <c r="AM1419" s="88"/>
      <c r="AO1419" s="88"/>
    </row>
    <row r="1420" spans="1:41" ht="19.5" customHeight="1">
      <c r="A1420" s="740" t="s">
        <v>263</v>
      </c>
      <c r="B1420" t="str">
        <f t="shared" ref="B1420:B1431" si="2156">+CONCATENATE(A1420,"*",AH1420)</f>
        <v>684809*1</v>
      </c>
      <c r="D1420" s="42" t="s">
        <v>1032</v>
      </c>
      <c r="E1420" s="42"/>
      <c r="F1420" s="498"/>
      <c r="G1420" s="226">
        <v>500</v>
      </c>
      <c r="H1420" s="313"/>
      <c r="I1420" s="1035" t="s">
        <v>2595</v>
      </c>
      <c r="J1420" s="430"/>
      <c r="K1420" s="22" t="s">
        <v>2606</v>
      </c>
      <c r="L1420" s="63" t="s">
        <v>2628</v>
      </c>
      <c r="M1420" s="16" t="s">
        <v>2413</v>
      </c>
      <c r="N1420" s="16"/>
      <c r="O1420" s="16" t="s">
        <v>2071</v>
      </c>
      <c r="P1420" s="16">
        <v>30</v>
      </c>
      <c r="Q1420" s="16">
        <v>40</v>
      </c>
      <c r="R1420" s="16" t="str">
        <f>CONCATENATE(Tableau1[[#This Row],[LONGUEUR UNITE]],"X",Tableau1[[#This Row],[LARGEUR UNITE]])</f>
        <v>30X40</v>
      </c>
      <c r="S1420" s="16" t="s">
        <v>2363</v>
      </c>
      <c r="T1420" s="16" t="s">
        <v>227</v>
      </c>
      <c r="U1420" s="38" t="s">
        <v>1264</v>
      </c>
      <c r="V1420" s="16" t="s">
        <v>2078</v>
      </c>
      <c r="W1420" s="45" t="s">
        <v>2593</v>
      </c>
      <c r="X1420" s="45"/>
      <c r="Y1420" s="33" t="s">
        <v>583</v>
      </c>
      <c r="Z1420" s="18">
        <v>1</v>
      </c>
      <c r="AA1420" s="92">
        <v>500</v>
      </c>
      <c r="AB1420" s="271">
        <v>7</v>
      </c>
      <c r="AC1420" s="271">
        <v>20</v>
      </c>
      <c r="AD1420" s="271">
        <v>140</v>
      </c>
      <c r="AE1420" s="278">
        <f t="shared" ref="AE1420:AE1429" si="2157">AF1420/Z1420</f>
        <v>51.976999999999997</v>
      </c>
      <c r="AF1420" s="268">
        <v>51.976999999999997</v>
      </c>
      <c r="AG1420" s="278">
        <f t="shared" ref="AG1420:AG1431" si="2158">AF1420/AA1420*1000</f>
        <v>103.95399999999999</v>
      </c>
      <c r="AH1420" s="404">
        <v>1</v>
      </c>
      <c r="AI1420" s="404">
        <f t="shared" ref="AI1420:AI1431" si="2159">AH1420/AD1420</f>
        <v>7.1428571428571426E-3</v>
      </c>
      <c r="AJ1420" s="727">
        <v>0.67926280000000006</v>
      </c>
      <c r="AK1420" s="88">
        <f t="shared" ref="AK1420:AK1431" si="2160">AL1420/Z1420</f>
        <v>16.670957444399995</v>
      </c>
      <c r="AL1420" s="88">
        <f t="shared" ref="AL1420:AL1431" si="2161">AF1420-(AF1420*AJ1420)</f>
        <v>16.670957444399995</v>
      </c>
      <c r="AM1420" s="88">
        <f t="shared" ref="AM1420:AM1431" si="2162">AL1420/AA1420*1000</f>
        <v>33.341914888799991</v>
      </c>
      <c r="AN1420" t="s">
        <v>2826</v>
      </c>
      <c r="AO1420" s="88" t="s">
        <v>2764</v>
      </c>
    </row>
    <row r="1421" spans="1:41" ht="19.5" customHeight="1">
      <c r="A1421" s="740" t="s">
        <v>263</v>
      </c>
      <c r="B1421" t="str">
        <f t="shared" si="2156"/>
        <v>684809*21</v>
      </c>
      <c r="D1421" s="42" t="s">
        <v>1032</v>
      </c>
      <c r="E1421" s="42"/>
      <c r="F1421" s="498"/>
      <c r="G1421" s="226">
        <v>500</v>
      </c>
      <c r="H1421" s="313"/>
      <c r="I1421" s="1035" t="s">
        <v>2595</v>
      </c>
      <c r="J1421" s="430"/>
      <c r="K1421" s="22" t="s">
        <v>2606</v>
      </c>
      <c r="L1421" s="63" t="s">
        <v>2628</v>
      </c>
      <c r="M1421" s="16" t="s">
        <v>2413</v>
      </c>
      <c r="N1421" s="16"/>
      <c r="O1421" s="16" t="s">
        <v>2071</v>
      </c>
      <c r="P1421" s="16">
        <v>30</v>
      </c>
      <c r="Q1421" s="16">
        <v>40</v>
      </c>
      <c r="R1421" s="16" t="str">
        <f>CONCATENATE(Tableau1[[#This Row],[LONGUEUR UNITE]],"X",Tableau1[[#This Row],[LARGEUR UNITE]])</f>
        <v>30X40</v>
      </c>
      <c r="S1421" s="16" t="s">
        <v>2363</v>
      </c>
      <c r="T1421" s="16" t="s">
        <v>227</v>
      </c>
      <c r="U1421" s="38" t="s">
        <v>1264</v>
      </c>
      <c r="V1421" s="16" t="s">
        <v>2078</v>
      </c>
      <c r="W1421" s="45" t="s">
        <v>2593</v>
      </c>
      <c r="X1421" s="45"/>
      <c r="Y1421" s="33" t="s">
        <v>583</v>
      </c>
      <c r="Z1421" s="18">
        <v>1</v>
      </c>
      <c r="AA1421" s="92">
        <v>500</v>
      </c>
      <c r="AB1421" s="271">
        <v>7</v>
      </c>
      <c r="AC1421" s="271">
        <v>20</v>
      </c>
      <c r="AD1421" s="271">
        <v>140</v>
      </c>
      <c r="AE1421" s="278">
        <f t="shared" ref="AE1421" si="2163">AF1421/Z1421</f>
        <v>51.976999999999997</v>
      </c>
      <c r="AF1421" s="268">
        <v>51.976999999999997</v>
      </c>
      <c r="AG1421" s="278">
        <f t="shared" si="2158"/>
        <v>103.95399999999999</v>
      </c>
      <c r="AH1421" s="404">
        <v>21</v>
      </c>
      <c r="AI1421" s="404">
        <f t="shared" si="2159"/>
        <v>0.15</v>
      </c>
      <c r="AJ1421" s="727">
        <v>0.68639030000000001</v>
      </c>
      <c r="AK1421" s="88">
        <f t="shared" si="2160"/>
        <v>16.300491376899998</v>
      </c>
      <c r="AL1421" s="88">
        <f t="shared" si="2161"/>
        <v>16.300491376899998</v>
      </c>
      <c r="AM1421" s="88">
        <f t="shared" si="2162"/>
        <v>32.600982753799997</v>
      </c>
      <c r="AN1421" t="s">
        <v>2826</v>
      </c>
      <c r="AO1421" s="88" t="s">
        <v>2764</v>
      </c>
    </row>
    <row r="1422" spans="1:41" ht="19.5" customHeight="1">
      <c r="A1422" s="740" t="s">
        <v>263</v>
      </c>
      <c r="B1422" t="str">
        <f t="shared" si="2156"/>
        <v>684809*140</v>
      </c>
      <c r="D1422" s="42" t="s">
        <v>1032</v>
      </c>
      <c r="E1422" s="42"/>
      <c r="F1422" s="498"/>
      <c r="G1422" s="226">
        <v>500</v>
      </c>
      <c r="H1422" s="313"/>
      <c r="I1422" s="1035" t="s">
        <v>2595</v>
      </c>
      <c r="J1422" s="430"/>
      <c r="K1422" s="22" t="s">
        <v>2606</v>
      </c>
      <c r="L1422" s="63" t="s">
        <v>2628</v>
      </c>
      <c r="M1422" s="16" t="s">
        <v>2413</v>
      </c>
      <c r="N1422" s="16"/>
      <c r="O1422" s="16" t="s">
        <v>2071</v>
      </c>
      <c r="P1422" s="16">
        <v>30</v>
      </c>
      <c r="Q1422" s="16">
        <v>40</v>
      </c>
      <c r="R1422" s="16" t="str">
        <f>CONCATENATE(Tableau1[[#This Row],[LONGUEUR UNITE]],"X",Tableau1[[#This Row],[LARGEUR UNITE]])</f>
        <v>30X40</v>
      </c>
      <c r="S1422" s="16" t="s">
        <v>2363</v>
      </c>
      <c r="T1422" s="16" t="s">
        <v>227</v>
      </c>
      <c r="U1422" s="38" t="s">
        <v>1264</v>
      </c>
      <c r="V1422" s="16" t="s">
        <v>2078</v>
      </c>
      <c r="W1422" s="45" t="s">
        <v>2593</v>
      </c>
      <c r="X1422" s="45"/>
      <c r="Y1422" s="33" t="s">
        <v>583</v>
      </c>
      <c r="Z1422" s="18">
        <v>1</v>
      </c>
      <c r="AA1422" s="92">
        <v>500</v>
      </c>
      <c r="AB1422" s="271">
        <v>7</v>
      </c>
      <c r="AC1422" s="271">
        <v>20</v>
      </c>
      <c r="AD1422" s="271">
        <v>140</v>
      </c>
      <c r="AE1422" s="278">
        <f t="shared" ref="AE1422" si="2164">AF1422/Z1422</f>
        <v>51.976999999999997</v>
      </c>
      <c r="AF1422" s="268">
        <v>51.976999999999997</v>
      </c>
      <c r="AG1422" s="278">
        <f t="shared" si="2158"/>
        <v>103.95399999999999</v>
      </c>
      <c r="AH1422" s="404">
        <v>140</v>
      </c>
      <c r="AI1422" s="404">
        <f t="shared" si="2159"/>
        <v>1</v>
      </c>
      <c r="AJ1422" s="727">
        <v>0.69529960000000002</v>
      </c>
      <c r="AK1422" s="88">
        <f t="shared" si="2160"/>
        <v>15.837412690800001</v>
      </c>
      <c r="AL1422" s="88">
        <f t="shared" si="2161"/>
        <v>15.837412690800001</v>
      </c>
      <c r="AM1422" s="88">
        <f t="shared" si="2162"/>
        <v>31.674825381599998</v>
      </c>
      <c r="AN1422" t="s">
        <v>2826</v>
      </c>
      <c r="AO1422" s="88" t="s">
        <v>2764</v>
      </c>
    </row>
    <row r="1423" spans="1:41" ht="19.5" customHeight="1">
      <c r="A1423" s="740" t="s">
        <v>264</v>
      </c>
      <c r="B1423" t="str">
        <f t="shared" si="2156"/>
        <v>689909*1</v>
      </c>
      <c r="D1423" s="42" t="s">
        <v>1048</v>
      </c>
      <c r="E1423" s="42"/>
      <c r="F1423" s="498"/>
      <c r="G1423" s="226">
        <v>500</v>
      </c>
      <c r="H1423" s="313"/>
      <c r="I1423" s="430"/>
      <c r="J1423" s="430"/>
      <c r="K1423" s="22" t="s">
        <v>2606</v>
      </c>
      <c r="L1423" s="63" t="s">
        <v>2628</v>
      </c>
      <c r="M1423" s="16" t="s">
        <v>2413</v>
      </c>
      <c r="N1423" s="16"/>
      <c r="O1423" s="16" t="s">
        <v>2071</v>
      </c>
      <c r="P1423" s="16">
        <v>30</v>
      </c>
      <c r="Q1423" s="16">
        <v>40</v>
      </c>
      <c r="R1423" s="16" t="str">
        <f>CONCATENATE(Tableau1[[#This Row],[LONGUEUR UNITE]],"X",Tableau1[[#This Row],[LARGEUR UNITE]])</f>
        <v>30X40</v>
      </c>
      <c r="S1423" s="16" t="s">
        <v>2363</v>
      </c>
      <c r="T1423" s="16" t="s">
        <v>227</v>
      </c>
      <c r="U1423" s="38" t="s">
        <v>1264</v>
      </c>
      <c r="V1423" s="16" t="s">
        <v>2080</v>
      </c>
      <c r="W1423" s="45" t="s">
        <v>2593</v>
      </c>
      <c r="X1423" s="45"/>
      <c r="Y1423" s="33" t="s">
        <v>584</v>
      </c>
      <c r="Z1423" s="18">
        <v>1</v>
      </c>
      <c r="AA1423" s="92">
        <v>500</v>
      </c>
      <c r="AB1423" s="271">
        <v>7</v>
      </c>
      <c r="AC1423" s="271">
        <v>20</v>
      </c>
      <c r="AD1423" s="271">
        <v>140</v>
      </c>
      <c r="AE1423" s="278">
        <f t="shared" si="2157"/>
        <v>51.976999999999997</v>
      </c>
      <c r="AF1423" s="268">
        <v>51.976999999999997</v>
      </c>
      <c r="AG1423" s="278">
        <f t="shared" si="2158"/>
        <v>103.95399999999999</v>
      </c>
      <c r="AH1423" s="404">
        <v>1</v>
      </c>
      <c r="AI1423" s="404">
        <f t="shared" si="2159"/>
        <v>7.1428571428571426E-3</v>
      </c>
      <c r="AJ1423" s="727">
        <v>0.67926280000000006</v>
      </c>
      <c r="AK1423" s="88">
        <f t="shared" si="2160"/>
        <v>16.670957444399995</v>
      </c>
      <c r="AL1423" s="88">
        <f t="shared" si="2161"/>
        <v>16.670957444399995</v>
      </c>
      <c r="AM1423" s="88">
        <f t="shared" si="2162"/>
        <v>33.341914888799991</v>
      </c>
      <c r="AN1423" t="s">
        <v>2826</v>
      </c>
      <c r="AO1423" s="88" t="s">
        <v>2764</v>
      </c>
    </row>
    <row r="1424" spans="1:41" ht="19.5" customHeight="1">
      <c r="A1424" s="740" t="s">
        <v>264</v>
      </c>
      <c r="B1424" t="str">
        <f t="shared" si="2156"/>
        <v>689909*21</v>
      </c>
      <c r="D1424" s="42" t="s">
        <v>1048</v>
      </c>
      <c r="E1424" s="42"/>
      <c r="F1424" s="498"/>
      <c r="G1424" s="226">
        <v>500</v>
      </c>
      <c r="H1424" s="313"/>
      <c r="I1424" s="430"/>
      <c r="J1424" s="430"/>
      <c r="K1424" s="22" t="s">
        <v>2606</v>
      </c>
      <c r="L1424" s="63" t="s">
        <v>2628</v>
      </c>
      <c r="M1424" s="16" t="s">
        <v>2413</v>
      </c>
      <c r="N1424" s="16"/>
      <c r="O1424" s="16" t="s">
        <v>2071</v>
      </c>
      <c r="P1424" s="16">
        <v>30</v>
      </c>
      <c r="Q1424" s="16">
        <v>40</v>
      </c>
      <c r="R1424" s="16" t="str">
        <f>CONCATENATE(Tableau1[[#This Row],[LONGUEUR UNITE]],"X",Tableau1[[#This Row],[LARGEUR UNITE]])</f>
        <v>30X40</v>
      </c>
      <c r="S1424" s="16" t="s">
        <v>2363</v>
      </c>
      <c r="T1424" s="16" t="s">
        <v>227</v>
      </c>
      <c r="U1424" s="38" t="s">
        <v>1264</v>
      </c>
      <c r="V1424" s="16" t="s">
        <v>2080</v>
      </c>
      <c r="W1424" s="45" t="s">
        <v>2593</v>
      </c>
      <c r="X1424" s="45"/>
      <c r="Y1424" s="33" t="s">
        <v>584</v>
      </c>
      <c r="Z1424" s="18">
        <v>1</v>
      </c>
      <c r="AA1424" s="92">
        <v>500</v>
      </c>
      <c r="AB1424" s="271">
        <v>7</v>
      </c>
      <c r="AC1424" s="271">
        <v>20</v>
      </c>
      <c r="AD1424" s="271">
        <v>140</v>
      </c>
      <c r="AE1424" s="278">
        <f t="shared" ref="AE1424" si="2165">AF1424/Z1424</f>
        <v>51.976999999999997</v>
      </c>
      <c r="AF1424" s="268">
        <v>51.976999999999997</v>
      </c>
      <c r="AG1424" s="278">
        <f t="shared" si="2158"/>
        <v>103.95399999999999</v>
      </c>
      <c r="AH1424" s="404">
        <v>21</v>
      </c>
      <c r="AI1424" s="404">
        <f t="shared" si="2159"/>
        <v>0.15</v>
      </c>
      <c r="AJ1424" s="727">
        <v>0.68639030000000001</v>
      </c>
      <c r="AK1424" s="88">
        <f t="shared" si="2160"/>
        <v>16.300491376899998</v>
      </c>
      <c r="AL1424" s="88">
        <f t="shared" si="2161"/>
        <v>16.300491376899998</v>
      </c>
      <c r="AM1424" s="88">
        <f t="shared" si="2162"/>
        <v>32.600982753799997</v>
      </c>
      <c r="AN1424" t="s">
        <v>2826</v>
      </c>
      <c r="AO1424" s="88" t="s">
        <v>2764</v>
      </c>
    </row>
    <row r="1425" spans="1:41" ht="19.5" customHeight="1">
      <c r="A1425" s="740" t="s">
        <v>264</v>
      </c>
      <c r="B1425" t="str">
        <f t="shared" si="2156"/>
        <v>689909*140</v>
      </c>
      <c r="D1425" s="42" t="s">
        <v>1048</v>
      </c>
      <c r="E1425" s="42"/>
      <c r="F1425" s="498"/>
      <c r="G1425" s="226">
        <v>500</v>
      </c>
      <c r="H1425" s="313"/>
      <c r="I1425" s="430"/>
      <c r="J1425" s="430"/>
      <c r="K1425" s="22" t="s">
        <v>2606</v>
      </c>
      <c r="L1425" s="63" t="s">
        <v>2628</v>
      </c>
      <c r="M1425" s="16" t="s">
        <v>2413</v>
      </c>
      <c r="N1425" s="16"/>
      <c r="O1425" s="16" t="s">
        <v>2071</v>
      </c>
      <c r="P1425" s="16">
        <v>30</v>
      </c>
      <c r="Q1425" s="16">
        <v>40</v>
      </c>
      <c r="R1425" s="16" t="str">
        <f>CONCATENATE(Tableau1[[#This Row],[LONGUEUR UNITE]],"X",Tableau1[[#This Row],[LARGEUR UNITE]])</f>
        <v>30X40</v>
      </c>
      <c r="S1425" s="16" t="s">
        <v>2363</v>
      </c>
      <c r="T1425" s="16" t="s">
        <v>227</v>
      </c>
      <c r="U1425" s="38" t="s">
        <v>1264</v>
      </c>
      <c r="V1425" s="16" t="s">
        <v>2080</v>
      </c>
      <c r="W1425" s="45" t="s">
        <v>2593</v>
      </c>
      <c r="X1425" s="45"/>
      <c r="Y1425" s="33" t="s">
        <v>584</v>
      </c>
      <c r="Z1425" s="18">
        <v>1</v>
      </c>
      <c r="AA1425" s="92">
        <v>500</v>
      </c>
      <c r="AB1425" s="271">
        <v>7</v>
      </c>
      <c r="AC1425" s="271">
        <v>20</v>
      </c>
      <c r="AD1425" s="271">
        <v>140</v>
      </c>
      <c r="AE1425" s="278">
        <f t="shared" ref="AE1425" si="2166">AF1425/Z1425</f>
        <v>51.976999999999997</v>
      </c>
      <c r="AF1425" s="268">
        <v>51.976999999999997</v>
      </c>
      <c r="AG1425" s="278">
        <f t="shared" si="2158"/>
        <v>103.95399999999999</v>
      </c>
      <c r="AH1425" s="404">
        <v>140</v>
      </c>
      <c r="AI1425" s="404">
        <f t="shared" si="2159"/>
        <v>1</v>
      </c>
      <c r="AJ1425" s="727">
        <v>0.69529960000000002</v>
      </c>
      <c r="AK1425" s="88">
        <f t="shared" si="2160"/>
        <v>15.837412690800001</v>
      </c>
      <c r="AL1425" s="88">
        <f t="shared" si="2161"/>
        <v>15.837412690800001</v>
      </c>
      <c r="AM1425" s="88">
        <f t="shared" si="2162"/>
        <v>31.674825381599998</v>
      </c>
      <c r="AN1425" t="s">
        <v>2826</v>
      </c>
      <c r="AO1425" s="88" t="s">
        <v>2764</v>
      </c>
    </row>
    <row r="1426" spans="1:41" ht="19.5" customHeight="1">
      <c r="A1426" s="740" t="s">
        <v>265</v>
      </c>
      <c r="B1426" t="str">
        <f t="shared" si="2156"/>
        <v>684709*1</v>
      </c>
      <c r="D1426" s="42" t="s">
        <v>1030</v>
      </c>
      <c r="E1426" s="42"/>
      <c r="F1426" s="498"/>
      <c r="G1426" s="226">
        <v>500</v>
      </c>
      <c r="H1426" s="313"/>
      <c r="I1426" s="430" t="s">
        <v>2654</v>
      </c>
      <c r="J1426" s="430"/>
      <c r="K1426" s="22" t="s">
        <v>2606</v>
      </c>
      <c r="L1426" s="63" t="s">
        <v>2628</v>
      </c>
      <c r="M1426" s="16" t="s">
        <v>2413</v>
      </c>
      <c r="N1426" s="16"/>
      <c r="O1426" s="16" t="s">
        <v>541</v>
      </c>
      <c r="P1426" s="16">
        <v>30</v>
      </c>
      <c r="Q1426" s="16">
        <v>40</v>
      </c>
      <c r="R1426" s="16" t="str">
        <f>CONCATENATE(Tableau1[[#This Row],[LONGUEUR UNITE]],"X",Tableau1[[#This Row],[LARGEUR UNITE]])</f>
        <v>30X40</v>
      </c>
      <c r="S1426" s="16" t="s">
        <v>2363</v>
      </c>
      <c r="T1426" s="16" t="s">
        <v>227</v>
      </c>
      <c r="U1426" s="38" t="s">
        <v>1264</v>
      </c>
      <c r="V1426" s="16" t="s">
        <v>2070</v>
      </c>
      <c r="W1426" s="45" t="s">
        <v>2593</v>
      </c>
      <c r="X1426" s="45"/>
      <c r="Y1426" s="33" t="s">
        <v>585</v>
      </c>
      <c r="Z1426" s="18">
        <v>1</v>
      </c>
      <c r="AA1426" s="92">
        <v>500</v>
      </c>
      <c r="AB1426" s="271">
        <v>7</v>
      </c>
      <c r="AC1426" s="271">
        <v>20</v>
      </c>
      <c r="AD1426" s="271">
        <v>140</v>
      </c>
      <c r="AE1426" s="278">
        <f t="shared" si="2157"/>
        <v>51.976999999999997</v>
      </c>
      <c r="AF1426" s="268">
        <v>51.976999999999997</v>
      </c>
      <c r="AG1426" s="278">
        <f t="shared" si="2158"/>
        <v>103.95399999999999</v>
      </c>
      <c r="AH1426" s="404">
        <v>1</v>
      </c>
      <c r="AI1426" s="404">
        <f t="shared" si="2159"/>
        <v>7.1428571428571426E-3</v>
      </c>
      <c r="AJ1426" s="727">
        <v>0.67926280000000006</v>
      </c>
      <c r="AK1426" s="88">
        <f t="shared" si="2160"/>
        <v>16.670957444399995</v>
      </c>
      <c r="AL1426" s="88">
        <f t="shared" si="2161"/>
        <v>16.670957444399995</v>
      </c>
      <c r="AM1426" s="88">
        <f t="shared" si="2162"/>
        <v>33.341914888799991</v>
      </c>
      <c r="AN1426" t="s">
        <v>2826</v>
      </c>
      <c r="AO1426" s="88" t="s">
        <v>2765</v>
      </c>
    </row>
    <row r="1427" spans="1:41" ht="19.5" customHeight="1">
      <c r="A1427" s="740" t="s">
        <v>265</v>
      </c>
      <c r="B1427" t="str">
        <f t="shared" si="2156"/>
        <v>684709*21</v>
      </c>
      <c r="D1427" s="42" t="s">
        <v>1030</v>
      </c>
      <c r="E1427" s="42"/>
      <c r="F1427" s="498"/>
      <c r="G1427" s="226">
        <v>500</v>
      </c>
      <c r="H1427" s="313"/>
      <c r="I1427" s="430" t="s">
        <v>2654</v>
      </c>
      <c r="J1427" s="430"/>
      <c r="K1427" s="22" t="s">
        <v>2606</v>
      </c>
      <c r="L1427" s="63" t="s">
        <v>2628</v>
      </c>
      <c r="M1427" s="16" t="s">
        <v>2413</v>
      </c>
      <c r="N1427" s="16"/>
      <c r="O1427" s="16" t="s">
        <v>541</v>
      </c>
      <c r="P1427" s="16">
        <v>30</v>
      </c>
      <c r="Q1427" s="16">
        <v>40</v>
      </c>
      <c r="R1427" s="16" t="str">
        <f>CONCATENATE(Tableau1[[#This Row],[LONGUEUR UNITE]],"X",Tableau1[[#This Row],[LARGEUR UNITE]])</f>
        <v>30X40</v>
      </c>
      <c r="S1427" s="16" t="s">
        <v>2363</v>
      </c>
      <c r="T1427" s="16" t="s">
        <v>227</v>
      </c>
      <c r="U1427" s="38" t="s">
        <v>1264</v>
      </c>
      <c r="V1427" s="16" t="s">
        <v>2070</v>
      </c>
      <c r="W1427" s="45" t="s">
        <v>2593</v>
      </c>
      <c r="X1427" s="45"/>
      <c r="Y1427" s="33" t="s">
        <v>585</v>
      </c>
      <c r="Z1427" s="18">
        <v>1</v>
      </c>
      <c r="AA1427" s="92">
        <v>500</v>
      </c>
      <c r="AB1427" s="271">
        <v>7</v>
      </c>
      <c r="AC1427" s="271">
        <v>20</v>
      </c>
      <c r="AD1427" s="271">
        <v>140</v>
      </c>
      <c r="AE1427" s="278">
        <f t="shared" ref="AE1427" si="2167">AF1427/Z1427</f>
        <v>51.976999999999997</v>
      </c>
      <c r="AF1427" s="268">
        <v>51.976999999999997</v>
      </c>
      <c r="AG1427" s="278">
        <f t="shared" si="2158"/>
        <v>103.95399999999999</v>
      </c>
      <c r="AH1427" s="404">
        <v>21</v>
      </c>
      <c r="AI1427" s="404">
        <f t="shared" si="2159"/>
        <v>0.15</v>
      </c>
      <c r="AJ1427" s="727">
        <v>0.68639030000000001</v>
      </c>
      <c r="AK1427" s="88">
        <f t="shared" si="2160"/>
        <v>16.300491376899998</v>
      </c>
      <c r="AL1427" s="88">
        <f t="shared" si="2161"/>
        <v>16.300491376899998</v>
      </c>
      <c r="AM1427" s="88">
        <f t="shared" si="2162"/>
        <v>32.600982753799997</v>
      </c>
      <c r="AN1427" t="s">
        <v>2826</v>
      </c>
      <c r="AO1427" s="88" t="s">
        <v>2765</v>
      </c>
    </row>
    <row r="1428" spans="1:41" ht="19.5" customHeight="1">
      <c r="A1428" s="740" t="s">
        <v>265</v>
      </c>
      <c r="B1428" t="str">
        <f t="shared" si="2156"/>
        <v>684709*140</v>
      </c>
      <c r="D1428" s="42" t="s">
        <v>1030</v>
      </c>
      <c r="E1428" s="42"/>
      <c r="F1428" s="498"/>
      <c r="G1428" s="226">
        <v>500</v>
      </c>
      <c r="H1428" s="313"/>
      <c r="I1428" s="430" t="s">
        <v>2654</v>
      </c>
      <c r="J1428" s="430"/>
      <c r="K1428" s="22" t="s">
        <v>2606</v>
      </c>
      <c r="L1428" s="63" t="s">
        <v>2628</v>
      </c>
      <c r="M1428" s="16" t="s">
        <v>2413</v>
      </c>
      <c r="N1428" s="16"/>
      <c r="O1428" s="16" t="s">
        <v>541</v>
      </c>
      <c r="P1428" s="16">
        <v>30</v>
      </c>
      <c r="Q1428" s="16">
        <v>40</v>
      </c>
      <c r="R1428" s="16" t="str">
        <f>CONCATENATE(Tableau1[[#This Row],[LONGUEUR UNITE]],"X",Tableau1[[#This Row],[LARGEUR UNITE]])</f>
        <v>30X40</v>
      </c>
      <c r="S1428" s="16" t="s">
        <v>2363</v>
      </c>
      <c r="T1428" s="16" t="s">
        <v>227</v>
      </c>
      <c r="U1428" s="38" t="s">
        <v>1264</v>
      </c>
      <c r="V1428" s="16" t="s">
        <v>2070</v>
      </c>
      <c r="W1428" s="45" t="s">
        <v>2593</v>
      </c>
      <c r="X1428" s="45"/>
      <c r="Y1428" s="33" t="s">
        <v>585</v>
      </c>
      <c r="Z1428" s="18">
        <v>1</v>
      </c>
      <c r="AA1428" s="92">
        <v>500</v>
      </c>
      <c r="AB1428" s="271">
        <v>7</v>
      </c>
      <c r="AC1428" s="271">
        <v>20</v>
      </c>
      <c r="AD1428" s="271">
        <v>140</v>
      </c>
      <c r="AE1428" s="278">
        <f t="shared" ref="AE1428" si="2168">AF1428/Z1428</f>
        <v>51.976999999999997</v>
      </c>
      <c r="AF1428" s="268">
        <v>51.976999999999997</v>
      </c>
      <c r="AG1428" s="278">
        <f t="shared" si="2158"/>
        <v>103.95399999999999</v>
      </c>
      <c r="AH1428" s="404">
        <v>140</v>
      </c>
      <c r="AI1428" s="404">
        <f t="shared" si="2159"/>
        <v>1</v>
      </c>
      <c r="AJ1428" s="727">
        <v>0.69529960000000002</v>
      </c>
      <c r="AK1428" s="88">
        <f t="shared" si="2160"/>
        <v>15.837412690800001</v>
      </c>
      <c r="AL1428" s="88">
        <f t="shared" si="2161"/>
        <v>15.837412690800001</v>
      </c>
      <c r="AM1428" s="88">
        <f t="shared" si="2162"/>
        <v>31.674825381599998</v>
      </c>
      <c r="AN1428" t="s">
        <v>2826</v>
      </c>
      <c r="AO1428" s="88" t="s">
        <v>2765</v>
      </c>
    </row>
    <row r="1429" spans="1:41" ht="19.5" customHeight="1">
      <c r="A1429" s="740" t="s">
        <v>266</v>
      </c>
      <c r="B1429" t="str">
        <f t="shared" si="2156"/>
        <v>684609*1</v>
      </c>
      <c r="D1429" s="42" t="s">
        <v>1028</v>
      </c>
      <c r="E1429" s="42"/>
      <c r="F1429" s="498"/>
      <c r="G1429" s="226">
        <v>500</v>
      </c>
      <c r="H1429" s="313"/>
      <c r="I1429" s="430"/>
      <c r="J1429" s="430"/>
      <c r="K1429" s="22" t="s">
        <v>2606</v>
      </c>
      <c r="L1429" s="63" t="s">
        <v>2628</v>
      </c>
      <c r="M1429" s="16" t="s">
        <v>2413</v>
      </c>
      <c r="N1429" s="16"/>
      <c r="O1429" s="16" t="s">
        <v>2071</v>
      </c>
      <c r="P1429" s="16">
        <v>30</v>
      </c>
      <c r="Q1429" s="16">
        <v>40</v>
      </c>
      <c r="R1429" s="16" t="str">
        <f>CONCATENATE(Tableau1[[#This Row],[LONGUEUR UNITE]],"X",Tableau1[[#This Row],[LARGEUR UNITE]])</f>
        <v>30X40</v>
      </c>
      <c r="S1429" s="16" t="s">
        <v>2363</v>
      </c>
      <c r="T1429" s="16" t="s">
        <v>227</v>
      </c>
      <c r="U1429" s="38" t="s">
        <v>1264</v>
      </c>
      <c r="V1429" s="16" t="s">
        <v>2084</v>
      </c>
      <c r="W1429" s="45" t="s">
        <v>2593</v>
      </c>
      <c r="X1429" s="45"/>
      <c r="Y1429" s="33" t="s">
        <v>586</v>
      </c>
      <c r="Z1429" s="18">
        <v>1</v>
      </c>
      <c r="AA1429" s="92">
        <v>500</v>
      </c>
      <c r="AB1429" s="271">
        <v>7</v>
      </c>
      <c r="AC1429" s="271">
        <v>20</v>
      </c>
      <c r="AD1429" s="271">
        <v>140</v>
      </c>
      <c r="AE1429" s="278">
        <f t="shared" si="2157"/>
        <v>51.976999999999997</v>
      </c>
      <c r="AF1429" s="268">
        <v>51.976999999999997</v>
      </c>
      <c r="AG1429" s="278">
        <f t="shared" si="2158"/>
        <v>103.95399999999999</v>
      </c>
      <c r="AH1429" s="404">
        <v>1</v>
      </c>
      <c r="AI1429" s="404">
        <f t="shared" si="2159"/>
        <v>7.1428571428571426E-3</v>
      </c>
      <c r="AJ1429" s="727">
        <v>0.67926280000000006</v>
      </c>
      <c r="AK1429" s="88">
        <f t="shared" si="2160"/>
        <v>16.670957444399995</v>
      </c>
      <c r="AL1429" s="88">
        <f t="shared" si="2161"/>
        <v>16.670957444399995</v>
      </c>
      <c r="AM1429" s="88">
        <f t="shared" si="2162"/>
        <v>33.341914888799991</v>
      </c>
      <c r="AN1429" t="s">
        <v>2826</v>
      </c>
      <c r="AO1429" s="88" t="s">
        <v>2764</v>
      </c>
    </row>
    <row r="1430" spans="1:41" ht="19.5" customHeight="1">
      <c r="A1430" s="740" t="s">
        <v>266</v>
      </c>
      <c r="B1430" t="str">
        <f t="shared" si="2156"/>
        <v>684609*21</v>
      </c>
      <c r="D1430" s="42" t="s">
        <v>1028</v>
      </c>
      <c r="E1430" s="42"/>
      <c r="F1430" s="498"/>
      <c r="G1430" s="226">
        <v>500</v>
      </c>
      <c r="H1430" s="313"/>
      <c r="I1430" s="430"/>
      <c r="J1430" s="430"/>
      <c r="K1430" s="22" t="s">
        <v>2606</v>
      </c>
      <c r="L1430" s="63" t="s">
        <v>2628</v>
      </c>
      <c r="M1430" s="16" t="s">
        <v>2413</v>
      </c>
      <c r="N1430" s="16"/>
      <c r="O1430" s="16" t="s">
        <v>2071</v>
      </c>
      <c r="P1430" s="16">
        <v>30</v>
      </c>
      <c r="Q1430" s="16">
        <v>40</v>
      </c>
      <c r="R1430" s="16" t="str">
        <f>CONCATENATE(Tableau1[[#This Row],[LONGUEUR UNITE]],"X",Tableau1[[#This Row],[LARGEUR UNITE]])</f>
        <v>30X40</v>
      </c>
      <c r="S1430" s="16" t="s">
        <v>2363</v>
      </c>
      <c r="T1430" s="16" t="s">
        <v>227</v>
      </c>
      <c r="U1430" s="38" t="s">
        <v>1264</v>
      </c>
      <c r="V1430" s="16" t="s">
        <v>2084</v>
      </c>
      <c r="W1430" s="45" t="s">
        <v>2593</v>
      </c>
      <c r="X1430" s="45"/>
      <c r="Y1430" s="33" t="s">
        <v>586</v>
      </c>
      <c r="Z1430" s="18">
        <v>1</v>
      </c>
      <c r="AA1430" s="92">
        <v>500</v>
      </c>
      <c r="AB1430" s="271">
        <v>7</v>
      </c>
      <c r="AC1430" s="271">
        <v>20</v>
      </c>
      <c r="AD1430" s="271">
        <v>140</v>
      </c>
      <c r="AE1430" s="278">
        <f t="shared" ref="AE1430" si="2169">AF1430/Z1430</f>
        <v>51.976999999999997</v>
      </c>
      <c r="AF1430" s="268">
        <v>51.976999999999997</v>
      </c>
      <c r="AG1430" s="278">
        <f t="shared" si="2158"/>
        <v>103.95399999999999</v>
      </c>
      <c r="AH1430" s="404">
        <v>21</v>
      </c>
      <c r="AI1430" s="404">
        <f t="shared" si="2159"/>
        <v>0.15</v>
      </c>
      <c r="AJ1430" s="727">
        <v>0.68639030000000001</v>
      </c>
      <c r="AK1430" s="88">
        <f t="shared" si="2160"/>
        <v>16.300491376899998</v>
      </c>
      <c r="AL1430" s="88">
        <f t="shared" si="2161"/>
        <v>16.300491376899998</v>
      </c>
      <c r="AM1430" s="88">
        <f t="shared" si="2162"/>
        <v>32.600982753799997</v>
      </c>
      <c r="AN1430" t="s">
        <v>2826</v>
      </c>
      <c r="AO1430" s="88" t="s">
        <v>2764</v>
      </c>
    </row>
    <row r="1431" spans="1:41" ht="19.5" customHeight="1">
      <c r="A1431" s="740" t="s">
        <v>266</v>
      </c>
      <c r="B1431" t="str">
        <f t="shared" si="2156"/>
        <v>684609*140</v>
      </c>
      <c r="D1431" s="42" t="s">
        <v>1028</v>
      </c>
      <c r="E1431" s="42"/>
      <c r="F1431" s="498"/>
      <c r="G1431" s="226">
        <v>500</v>
      </c>
      <c r="H1431" s="313"/>
      <c r="I1431" s="430"/>
      <c r="J1431" s="430"/>
      <c r="K1431" s="22" t="s">
        <v>2606</v>
      </c>
      <c r="L1431" s="63" t="s">
        <v>2628</v>
      </c>
      <c r="M1431" s="16" t="s">
        <v>2413</v>
      </c>
      <c r="N1431" s="16"/>
      <c r="O1431" s="16" t="s">
        <v>2071</v>
      </c>
      <c r="P1431" s="16">
        <v>30</v>
      </c>
      <c r="Q1431" s="16">
        <v>40</v>
      </c>
      <c r="R1431" s="16" t="str">
        <f>CONCATENATE(Tableau1[[#This Row],[LONGUEUR UNITE]],"X",Tableau1[[#This Row],[LARGEUR UNITE]])</f>
        <v>30X40</v>
      </c>
      <c r="S1431" s="16" t="s">
        <v>2363</v>
      </c>
      <c r="T1431" s="16" t="s">
        <v>227</v>
      </c>
      <c r="U1431" s="38" t="s">
        <v>1264</v>
      </c>
      <c r="V1431" s="16" t="s">
        <v>2084</v>
      </c>
      <c r="W1431" s="45" t="s">
        <v>2593</v>
      </c>
      <c r="X1431" s="45"/>
      <c r="Y1431" s="33" t="s">
        <v>586</v>
      </c>
      <c r="Z1431" s="18">
        <v>1</v>
      </c>
      <c r="AA1431" s="92">
        <v>500</v>
      </c>
      <c r="AB1431" s="271">
        <v>7</v>
      </c>
      <c r="AC1431" s="271">
        <v>20</v>
      </c>
      <c r="AD1431" s="271">
        <v>140</v>
      </c>
      <c r="AE1431" s="278">
        <f t="shared" ref="AE1431" si="2170">AF1431/Z1431</f>
        <v>51.976999999999997</v>
      </c>
      <c r="AF1431" s="268">
        <v>51.976999999999997</v>
      </c>
      <c r="AG1431" s="278">
        <f t="shared" si="2158"/>
        <v>103.95399999999999</v>
      </c>
      <c r="AH1431" s="404">
        <v>140</v>
      </c>
      <c r="AI1431" s="404">
        <f t="shared" si="2159"/>
        <v>1</v>
      </c>
      <c r="AJ1431" s="727">
        <v>0.69529960000000002</v>
      </c>
      <c r="AK1431" s="88">
        <f t="shared" si="2160"/>
        <v>15.837412690800001</v>
      </c>
      <c r="AL1431" s="88">
        <f t="shared" si="2161"/>
        <v>15.837412690800001</v>
      </c>
      <c r="AM1431" s="88">
        <f t="shared" si="2162"/>
        <v>31.674825381599998</v>
      </c>
      <c r="AN1431" t="s">
        <v>2826</v>
      </c>
      <c r="AO1431" s="88" t="s">
        <v>2764</v>
      </c>
    </row>
    <row r="1432" spans="1:41" ht="30" customHeight="1" thickBot="1">
      <c r="A1432" s="818"/>
      <c r="D1432" s="42"/>
      <c r="E1432" s="186"/>
      <c r="F1432" s="576"/>
      <c r="G1432" s="226"/>
      <c r="H1432" s="309"/>
      <c r="I1432" s="451"/>
      <c r="J1432" s="451"/>
      <c r="K1432" s="44"/>
      <c r="L1432" s="45"/>
      <c r="M1432" s="45"/>
      <c r="N1432" s="45"/>
      <c r="O1432" s="45"/>
      <c r="P1432" s="45"/>
      <c r="Q1432" s="45"/>
      <c r="R1432" s="45"/>
      <c r="S1432" s="45"/>
      <c r="T1432" s="45"/>
      <c r="U1432" s="45"/>
      <c r="V1432" s="45"/>
      <c r="W1432" s="45"/>
      <c r="X1432" s="45"/>
      <c r="Y1432" s="117"/>
      <c r="Z1432" s="18"/>
      <c r="AA1432" s="92"/>
      <c r="AB1432" s="271"/>
      <c r="AC1432" s="271"/>
      <c r="AD1432" s="271"/>
      <c r="AE1432" s="279"/>
      <c r="AF1432"/>
      <c r="AG1432" s="279"/>
      <c r="AH1432" s="404"/>
      <c r="AI1432" s="404"/>
      <c r="AJ1432" s="88"/>
      <c r="AK1432" s="88"/>
      <c r="AL1432" s="88"/>
      <c r="AM1432" s="88"/>
      <c r="AO1432" s="88"/>
    </row>
    <row r="1433" spans="1:41" ht="31.5" thickTop="1">
      <c r="A1433" s="819"/>
      <c r="D1433" s="194"/>
      <c r="E1433" s="194"/>
      <c r="F1433" s="563"/>
      <c r="G1433" s="236"/>
      <c r="H1433" s="620" t="s">
        <v>1822</v>
      </c>
      <c r="I1433" s="564"/>
      <c r="J1433" s="564"/>
      <c r="K1433" s="587"/>
      <c r="L1433" s="588"/>
      <c r="M1433" s="296"/>
      <c r="N1433" s="140"/>
      <c r="O1433" s="140"/>
      <c r="P1433" s="140"/>
      <c r="Q1433" s="140"/>
      <c r="R1433" s="140"/>
      <c r="S1433" s="140"/>
      <c r="T1433" s="140"/>
      <c r="U1433" s="140"/>
      <c r="V1433" s="140"/>
      <c r="W1433" s="140"/>
      <c r="X1433" s="168"/>
      <c r="Y1433" s="439" t="s">
        <v>2440</v>
      </c>
      <c r="Z1433" s="154"/>
      <c r="AA1433" s="155"/>
      <c r="AB1433" s="271" t="s">
        <v>1388</v>
      </c>
      <c r="AC1433" s="271" t="s">
        <v>1388</v>
      </c>
      <c r="AD1433" s="271" t="s">
        <v>1388</v>
      </c>
      <c r="AE1433" s="88"/>
      <c r="AF1433"/>
      <c r="AG1433" s="88"/>
      <c r="AH1433" s="371"/>
      <c r="AI1433" s="371"/>
      <c r="AJ1433" s="727"/>
      <c r="AK1433" s="88"/>
      <c r="AL1433" s="728"/>
      <c r="AM1433" s="88"/>
      <c r="AO1433" s="88"/>
    </row>
    <row r="1434" spans="1:41" ht="19.5" customHeight="1">
      <c r="A1434" s="757"/>
      <c r="D1434" s="187"/>
      <c r="F1434" s="453"/>
      <c r="G1434" s="229"/>
      <c r="H1434" s="621"/>
      <c r="I1434" s="417"/>
      <c r="J1434" s="417"/>
      <c r="K1434" s="358"/>
      <c r="L1434" s="147"/>
      <c r="M1434" s="163"/>
      <c r="Y1434" s="319"/>
      <c r="Z1434" s="176"/>
      <c r="AA1434" s="162"/>
      <c r="AB1434" s="271"/>
      <c r="AC1434" s="271"/>
      <c r="AD1434" s="271"/>
      <c r="AE1434" s="88"/>
      <c r="AF1434"/>
      <c r="AG1434" s="88"/>
      <c r="AJ1434" s="88"/>
      <c r="AK1434" s="88"/>
      <c r="AL1434" s="88"/>
      <c r="AM1434" s="88"/>
      <c r="AO1434" s="88"/>
    </row>
    <row r="1435" spans="1:41" ht="19.5" customHeight="1" thickBot="1">
      <c r="A1435" s="820" t="s">
        <v>1925</v>
      </c>
      <c r="B1435" t="str">
        <f>+CONCATENATE(A1435,"*",AH1435)</f>
        <v>230661*1</v>
      </c>
      <c r="D1435" s="302" t="s">
        <v>1926</v>
      </c>
      <c r="E1435" s="1033"/>
      <c r="F1435" s="622"/>
      <c r="G1435" s="226">
        <v>400</v>
      </c>
      <c r="H1435" s="315"/>
      <c r="I1435" s="477"/>
      <c r="J1435" s="477" t="s">
        <v>1925</v>
      </c>
      <c r="K1435" s="22" t="s">
        <v>2606</v>
      </c>
      <c r="L1435" s="45" t="s">
        <v>2631</v>
      </c>
      <c r="M1435" s="16" t="s">
        <v>2413</v>
      </c>
      <c r="N1435" s="45"/>
      <c r="O1435" s="16" t="s">
        <v>2439</v>
      </c>
      <c r="P1435" s="45">
        <v>30</v>
      </c>
      <c r="Q1435" s="45">
        <v>40</v>
      </c>
      <c r="R1435" s="45" t="str">
        <f>CONCATENATE(Tableau1[[#This Row],[LONGUEUR UNITE]],"X",Tableau1[[#This Row],[LARGEUR UNITE]])</f>
        <v>30X40</v>
      </c>
      <c r="S1435" s="16" t="s">
        <v>2363</v>
      </c>
      <c r="T1435" s="16" t="s">
        <v>227</v>
      </c>
      <c r="U1435" s="38" t="s">
        <v>1264</v>
      </c>
      <c r="V1435" s="45" t="s">
        <v>2113</v>
      </c>
      <c r="W1435" s="45" t="s">
        <v>2592</v>
      </c>
      <c r="X1435" s="45"/>
      <c r="Y1435" s="57" t="s">
        <v>762</v>
      </c>
      <c r="Z1435" s="18">
        <v>1</v>
      </c>
      <c r="AA1435" s="92">
        <v>400</v>
      </c>
      <c r="AB1435" s="271">
        <v>6</v>
      </c>
      <c r="AC1435" s="271">
        <v>17</v>
      </c>
      <c r="AD1435" s="271">
        <f t="shared" ref="AD1435" si="2171">AB1435*AC1435</f>
        <v>102</v>
      </c>
      <c r="AE1435" s="279">
        <v>28.876000000000001</v>
      </c>
      <c r="AF1435" s="268">
        <v>23.100999999999999</v>
      </c>
      <c r="AG1435" s="278">
        <f t="shared" ref="AG1435" si="2172">AF1435/AA1435*1000</f>
        <v>57.752499999999998</v>
      </c>
      <c r="AH1435" s="404">
        <v>1</v>
      </c>
      <c r="AI1435" s="404">
        <f t="shared" ref="AI1435" si="2173">AH1435/AD1435</f>
        <v>9.8039215686274508E-3</v>
      </c>
      <c r="AJ1435" s="727">
        <v>0.64362200000000003</v>
      </c>
      <c r="AK1435" s="88">
        <f t="shared" ref="AK1435" si="2174">AL1435/Z1435</f>
        <v>8.2326881779999983</v>
      </c>
      <c r="AL1435" s="88">
        <f t="shared" ref="AL1435" si="2175">AF1435-(AF1435*AJ1435)</f>
        <v>8.2326881779999983</v>
      </c>
      <c r="AM1435" s="88">
        <f t="shared" ref="AM1435" si="2176">AL1435/AA1435*1000</f>
        <v>20.581720444999995</v>
      </c>
      <c r="AN1435" t="s">
        <v>2826</v>
      </c>
      <c r="AO1435" s="88" t="s">
        <v>2677</v>
      </c>
    </row>
    <row r="1436" spans="1:41" ht="30" customHeight="1" thickBot="1">
      <c r="A1436" s="821"/>
      <c r="D1436" s="42"/>
      <c r="E1436" s="42"/>
      <c r="F1436" s="425"/>
      <c r="G1436" s="226"/>
      <c r="H1436" s="313"/>
      <c r="I1436" s="430"/>
      <c r="J1436" s="430"/>
      <c r="K1436" s="83"/>
      <c r="L1436" s="84"/>
      <c r="M1436" s="84"/>
      <c r="N1436" s="85"/>
      <c r="O1436" s="85"/>
      <c r="P1436" s="85"/>
      <c r="Q1436" s="85"/>
      <c r="R1436" s="85"/>
      <c r="S1436" s="85"/>
      <c r="T1436" s="85"/>
      <c r="U1436" s="85"/>
      <c r="V1436" s="84"/>
      <c r="W1436" s="84"/>
      <c r="X1436" s="84"/>
      <c r="Y1436" s="84"/>
      <c r="Z1436" s="18"/>
      <c r="AA1436" s="92"/>
      <c r="AB1436" s="271"/>
      <c r="AC1436" s="271"/>
      <c r="AD1436" s="271"/>
      <c r="AE1436" s="257"/>
      <c r="AF1436"/>
      <c r="AG1436" s="257"/>
      <c r="AH1436" s="404"/>
      <c r="AI1436" s="404"/>
      <c r="AJ1436" s="88"/>
      <c r="AK1436" s="88"/>
      <c r="AL1436" s="88"/>
      <c r="AM1436" s="88"/>
      <c r="AO1436" s="88"/>
    </row>
    <row r="1437" spans="1:41" ht="31.5" thickTop="1">
      <c r="A1437" s="740"/>
      <c r="D1437" s="42"/>
      <c r="E1437" s="42"/>
      <c r="F1437" s="498"/>
      <c r="G1437" s="226"/>
      <c r="H1437" s="437" t="s">
        <v>2441</v>
      </c>
      <c r="I1437" s="430"/>
      <c r="J1437" s="430"/>
      <c r="K1437" s="587"/>
      <c r="L1437" s="384"/>
      <c r="M1437" s="384"/>
      <c r="N1437" s="16"/>
      <c r="O1437" s="16"/>
      <c r="P1437" s="16"/>
      <c r="Q1437" s="16"/>
      <c r="R1437" s="16"/>
      <c r="S1437" s="16"/>
      <c r="T1437" s="16"/>
      <c r="U1437" s="16"/>
      <c r="V1437" s="86"/>
      <c r="W1437" s="86"/>
      <c r="X1437" s="86"/>
      <c r="Y1437" s="439" t="s">
        <v>1922</v>
      </c>
      <c r="Z1437" s="18"/>
      <c r="AA1437" s="92"/>
      <c r="AB1437" s="271"/>
      <c r="AC1437" s="271"/>
      <c r="AD1437" s="271"/>
      <c r="AE1437" s="279"/>
      <c r="AF1437"/>
      <c r="AG1437" s="279"/>
      <c r="AH1437" s="371"/>
      <c r="AI1437" s="371"/>
      <c r="AJ1437" s="727"/>
      <c r="AK1437" s="88"/>
      <c r="AL1437" s="728"/>
      <c r="AM1437" s="88"/>
      <c r="AO1437" s="88"/>
    </row>
    <row r="1438" spans="1:41" ht="19.5" customHeight="1">
      <c r="A1438" s="740"/>
      <c r="D1438" s="42"/>
      <c r="E1438" s="42"/>
      <c r="F1438" s="498"/>
      <c r="G1438" s="226"/>
      <c r="H1438" s="313"/>
      <c r="I1438" s="430"/>
      <c r="J1438" s="430"/>
      <c r="K1438" s="43"/>
      <c r="L1438" s="16"/>
      <c r="M1438" s="16"/>
      <c r="N1438" s="85"/>
      <c r="O1438" s="85"/>
      <c r="P1438" s="85"/>
      <c r="Q1438" s="85"/>
      <c r="R1438" s="85"/>
      <c r="S1438" s="85"/>
      <c r="T1438" s="85"/>
      <c r="U1438" s="85"/>
      <c r="V1438" s="16"/>
      <c r="W1438" s="16"/>
      <c r="X1438" s="16"/>
      <c r="Y1438" s="16"/>
      <c r="Z1438" s="18"/>
      <c r="AA1438" s="92"/>
      <c r="AB1438" s="271"/>
      <c r="AC1438" s="271"/>
      <c r="AD1438" s="271"/>
      <c r="AE1438" s="278"/>
      <c r="AF1438"/>
      <c r="AG1438" s="278"/>
      <c r="AH1438" s="404"/>
      <c r="AI1438" s="404"/>
      <c r="AJ1438" s="88"/>
      <c r="AK1438" s="88"/>
      <c r="AL1438" s="88"/>
      <c r="AM1438" s="88"/>
      <c r="AO1438" s="88"/>
    </row>
    <row r="1439" spans="1:41" ht="19.5" customHeight="1" thickBot="1">
      <c r="A1439" s="745" t="s">
        <v>1816</v>
      </c>
      <c r="B1439" t="str">
        <f>+CONCATENATE(A1439,"*",AH1439)</f>
        <v>500100*1</v>
      </c>
      <c r="D1439" s="300" t="s">
        <v>2442</v>
      </c>
      <c r="E1439" s="302"/>
      <c r="F1439" s="512"/>
      <c r="G1439" s="226">
        <v>500</v>
      </c>
      <c r="H1439" s="304"/>
      <c r="I1439" s="430" t="s">
        <v>2596</v>
      </c>
      <c r="J1439" s="406"/>
      <c r="K1439" s="22" t="s">
        <v>2606</v>
      </c>
      <c r="L1439" s="569" t="s">
        <v>2626</v>
      </c>
      <c r="M1439" s="16" t="s">
        <v>2362</v>
      </c>
      <c r="N1439" s="22"/>
      <c r="O1439" s="16" t="s">
        <v>2439</v>
      </c>
      <c r="P1439" s="38">
        <v>30</v>
      </c>
      <c r="Q1439" s="38">
        <v>40</v>
      </c>
      <c r="R1439" t="str">
        <f>CONCATENATE(Tableau1[[#This Row],[LONGUEUR UNITE]],"X",Tableau1[[#This Row],[LARGEUR UNITE]])</f>
        <v>30X40</v>
      </c>
      <c r="S1439" s="16" t="s">
        <v>2363</v>
      </c>
      <c r="T1439" s="16" t="s">
        <v>227</v>
      </c>
      <c r="U1439" s="38" t="s">
        <v>1264</v>
      </c>
      <c r="V1439" s="96" t="s">
        <v>2113</v>
      </c>
      <c r="W1439" s="45" t="s">
        <v>2592</v>
      </c>
      <c r="X1439" s="45"/>
      <c r="Y1439" s="6" t="s">
        <v>2443</v>
      </c>
      <c r="Z1439" s="92">
        <v>1</v>
      </c>
      <c r="AA1439" s="271">
        <v>500</v>
      </c>
      <c r="AB1439" s="271">
        <v>6</v>
      </c>
      <c r="AC1439" s="271">
        <v>17</v>
      </c>
      <c r="AD1439" s="278">
        <f t="shared" ref="AD1439" si="2177">AB1439*AC1439</f>
        <v>102</v>
      </c>
      <c r="AE1439" s="278">
        <f t="shared" ref="AE1439" si="2178">AF1439/Z1439</f>
        <v>20.879000000000001</v>
      </c>
      <c r="AF1439" s="268">
        <v>20.879000000000001</v>
      </c>
      <c r="AG1439" s="278">
        <f t="shared" ref="AG1439:AG1441" si="2179">AF1439/AA1439*1000</f>
        <v>41.758000000000003</v>
      </c>
      <c r="AH1439" s="404">
        <v>1</v>
      </c>
      <c r="AI1439" s="404">
        <f t="shared" ref="AI1439:AI1441" si="2180">AH1439/AD1439</f>
        <v>9.8039215686274508E-3</v>
      </c>
      <c r="AJ1439" s="727">
        <v>0.75607100000000005</v>
      </c>
      <c r="AK1439" s="88">
        <f t="shared" ref="AK1439:AK1441" si="2181">AL1439/Z1439</f>
        <v>5.092993590999999</v>
      </c>
      <c r="AL1439" s="88">
        <f t="shared" ref="AL1439:AL1441" si="2182">AF1439-(AF1439*AJ1439)</f>
        <v>5.092993590999999</v>
      </c>
      <c r="AM1439" s="88">
        <f t="shared" ref="AM1439:AM1441" si="2183">AL1439/AA1439*1000</f>
        <v>10.185987181999998</v>
      </c>
      <c r="AN1439" t="s">
        <v>2826</v>
      </c>
      <c r="AO1439" s="88" t="s">
        <v>2766</v>
      </c>
    </row>
    <row r="1440" spans="1:41" ht="19.5" customHeight="1" thickBot="1">
      <c r="A1440" s="745" t="s">
        <v>1816</v>
      </c>
      <c r="B1440" t="str">
        <f>+CONCATENATE(A1440,"*",AH1440)</f>
        <v>500100*102</v>
      </c>
      <c r="D1440" s="300" t="s">
        <v>2442</v>
      </c>
      <c r="E1440" s="302"/>
      <c r="F1440" s="512"/>
      <c r="G1440" s="226">
        <v>500</v>
      </c>
      <c r="H1440" s="304"/>
      <c r="I1440" s="430" t="s">
        <v>2596</v>
      </c>
      <c r="J1440" s="406"/>
      <c r="K1440" s="22" t="s">
        <v>2606</v>
      </c>
      <c r="L1440" s="569" t="s">
        <v>2626</v>
      </c>
      <c r="M1440" s="16" t="s">
        <v>2362</v>
      </c>
      <c r="N1440" s="22"/>
      <c r="O1440" s="16" t="s">
        <v>2439</v>
      </c>
      <c r="P1440" s="38">
        <v>30</v>
      </c>
      <c r="Q1440" s="38">
        <v>40</v>
      </c>
      <c r="R1440" t="str">
        <f>CONCATENATE(Tableau1[[#This Row],[LONGUEUR UNITE]],"X",Tableau1[[#This Row],[LARGEUR UNITE]])</f>
        <v>30X40</v>
      </c>
      <c r="S1440" s="16" t="s">
        <v>2363</v>
      </c>
      <c r="T1440" s="16" t="s">
        <v>227</v>
      </c>
      <c r="U1440" s="38" t="s">
        <v>1264</v>
      </c>
      <c r="V1440" s="96" t="s">
        <v>2113</v>
      </c>
      <c r="W1440" s="45" t="s">
        <v>2592</v>
      </c>
      <c r="X1440" s="45"/>
      <c r="Y1440" s="6" t="s">
        <v>2443</v>
      </c>
      <c r="Z1440" s="92">
        <v>1</v>
      </c>
      <c r="AA1440" s="271">
        <v>500</v>
      </c>
      <c r="AB1440" s="271">
        <v>6</v>
      </c>
      <c r="AC1440" s="271">
        <v>17</v>
      </c>
      <c r="AD1440" s="278">
        <f t="shared" ref="AD1440" si="2184">AB1440*AC1440</f>
        <v>102</v>
      </c>
      <c r="AE1440" s="278">
        <f t="shared" ref="AE1440" si="2185">AF1440/Z1440</f>
        <v>20.879000000000001</v>
      </c>
      <c r="AF1440" s="268">
        <v>20.879000000000001</v>
      </c>
      <c r="AG1440" s="278">
        <f t="shared" si="2179"/>
        <v>41.758000000000003</v>
      </c>
      <c r="AH1440" s="404">
        <v>102</v>
      </c>
      <c r="AI1440" s="404">
        <f t="shared" si="2180"/>
        <v>1</v>
      </c>
      <c r="AJ1440" s="727">
        <v>0.76828500000000011</v>
      </c>
      <c r="AK1440" s="88">
        <f t="shared" si="2181"/>
        <v>4.8379774849999997</v>
      </c>
      <c r="AL1440" s="88">
        <f t="shared" si="2182"/>
        <v>4.8379774849999997</v>
      </c>
      <c r="AM1440" s="88">
        <f t="shared" si="2183"/>
        <v>9.6759549699999994</v>
      </c>
      <c r="AN1440" t="s">
        <v>2826</v>
      </c>
      <c r="AO1440" s="88" t="s">
        <v>2766</v>
      </c>
    </row>
    <row r="1441" spans="1:41" ht="19.5" customHeight="1" thickBot="1">
      <c r="A1441" s="745" t="s">
        <v>1816</v>
      </c>
      <c r="B1441" t="str">
        <f>+CONCATENATE(A1441,"*",AH1441)</f>
        <v>500100*306</v>
      </c>
      <c r="D1441" s="300" t="s">
        <v>2442</v>
      </c>
      <c r="E1441" s="302"/>
      <c r="F1441" s="512"/>
      <c r="G1441" s="226">
        <v>500</v>
      </c>
      <c r="H1441" s="304"/>
      <c r="I1441" s="430" t="s">
        <v>2596</v>
      </c>
      <c r="J1441" s="406"/>
      <c r="K1441" s="22" t="s">
        <v>2606</v>
      </c>
      <c r="L1441" s="569" t="s">
        <v>2626</v>
      </c>
      <c r="M1441" s="16" t="s">
        <v>2362</v>
      </c>
      <c r="N1441" s="22"/>
      <c r="O1441" s="16" t="s">
        <v>2439</v>
      </c>
      <c r="P1441" s="38">
        <v>30</v>
      </c>
      <c r="Q1441" s="38">
        <v>40</v>
      </c>
      <c r="R1441" t="str">
        <f>CONCATENATE(Tableau1[[#This Row],[LONGUEUR UNITE]],"X",Tableau1[[#This Row],[LARGEUR UNITE]])</f>
        <v>30X40</v>
      </c>
      <c r="S1441" s="16" t="s">
        <v>2363</v>
      </c>
      <c r="T1441" s="16" t="s">
        <v>227</v>
      </c>
      <c r="U1441" s="38" t="s">
        <v>1264</v>
      </c>
      <c r="V1441" s="96" t="s">
        <v>2113</v>
      </c>
      <c r="W1441" s="45" t="s">
        <v>2592</v>
      </c>
      <c r="X1441" s="45"/>
      <c r="Y1441" s="6" t="s">
        <v>2443</v>
      </c>
      <c r="Z1441" s="92">
        <v>1</v>
      </c>
      <c r="AA1441" s="271">
        <v>500</v>
      </c>
      <c r="AB1441" s="271">
        <v>6</v>
      </c>
      <c r="AC1441" s="271">
        <v>17</v>
      </c>
      <c r="AD1441" s="278">
        <f t="shared" ref="AD1441" si="2186">AB1441*AC1441</f>
        <v>102</v>
      </c>
      <c r="AE1441" s="278">
        <f t="shared" ref="AE1441" si="2187">AF1441/Z1441</f>
        <v>20.879000000000001</v>
      </c>
      <c r="AF1441" s="268">
        <v>20.879000000000001</v>
      </c>
      <c r="AG1441" s="278">
        <f t="shared" si="2179"/>
        <v>41.758000000000003</v>
      </c>
      <c r="AH1441" s="404">
        <v>306</v>
      </c>
      <c r="AI1441" s="404">
        <f t="shared" si="2180"/>
        <v>3</v>
      </c>
      <c r="AJ1441" s="727">
        <v>0.77697100000000008</v>
      </c>
      <c r="AK1441" s="88">
        <f t="shared" si="2181"/>
        <v>4.6566224910000003</v>
      </c>
      <c r="AL1441" s="88">
        <f t="shared" si="2182"/>
        <v>4.6566224910000003</v>
      </c>
      <c r="AM1441" s="88">
        <f t="shared" si="2183"/>
        <v>9.3132449820000005</v>
      </c>
      <c r="AN1441" t="s">
        <v>2826</v>
      </c>
      <c r="AO1441" s="88" t="s">
        <v>2766</v>
      </c>
    </row>
    <row r="1442" spans="1:41" ht="19.5" customHeight="1">
      <c r="A1442" s="740"/>
      <c r="D1442" s="42"/>
      <c r="E1442" s="42"/>
      <c r="F1442" s="498"/>
      <c r="G1442" s="226"/>
      <c r="H1442" s="313"/>
      <c r="J1442" s="430"/>
      <c r="K1442" s="43"/>
      <c r="L1442" s="16"/>
      <c r="M1442" s="16"/>
      <c r="N1442" s="16"/>
      <c r="O1442" s="16"/>
      <c r="P1442" s="16"/>
      <c r="Q1442" s="16"/>
      <c r="R1442" s="16"/>
      <c r="S1442" s="16"/>
      <c r="T1442" s="16"/>
      <c r="U1442" s="16"/>
      <c r="V1442" s="86"/>
      <c r="W1442" s="86"/>
      <c r="X1442" s="86"/>
      <c r="Y1442" s="16"/>
      <c r="Z1442" s="18"/>
      <c r="AA1442" s="92"/>
      <c r="AB1442" s="271"/>
      <c r="AC1442" s="271"/>
      <c r="AD1442" s="271"/>
      <c r="AE1442" s="257"/>
      <c r="AF1442"/>
      <c r="AG1442" s="257"/>
      <c r="AH1442" s="404"/>
      <c r="AI1442" s="404"/>
      <c r="AJ1442" s="88"/>
      <c r="AK1442" s="88"/>
      <c r="AL1442" s="88"/>
      <c r="AM1442" s="88"/>
      <c r="AO1442" s="88"/>
    </row>
    <row r="1443" spans="1:41" ht="19.5" customHeight="1">
      <c r="A1443" s="740" t="s">
        <v>1479</v>
      </c>
      <c r="B1443" t="str">
        <f t="shared" ref="B1443:B1453" si="2188">+CONCATENATE(A1443,"*",AH1443)</f>
        <v>530503*1</v>
      </c>
      <c r="D1443" s="300" t="s">
        <v>1591</v>
      </c>
      <c r="E1443" s="300"/>
      <c r="F1443" s="498"/>
      <c r="G1443" s="226">
        <v>500</v>
      </c>
      <c r="H1443" s="313"/>
      <c r="I1443" s="430" t="s">
        <v>2444</v>
      </c>
      <c r="J1443" s="430"/>
      <c r="K1443" s="22" t="s">
        <v>2606</v>
      </c>
      <c r="L1443" s="569" t="s">
        <v>2626</v>
      </c>
      <c r="M1443" s="16" t="s">
        <v>2362</v>
      </c>
      <c r="N1443" s="16"/>
      <c r="O1443" s="16" t="s">
        <v>541</v>
      </c>
      <c r="P1443" s="16">
        <v>30</v>
      </c>
      <c r="Q1443" s="16">
        <v>40</v>
      </c>
      <c r="R1443" s="16" t="str">
        <f>CONCATENATE(Tableau1[[#This Row],[LONGUEUR UNITE]],"X",Tableau1[[#This Row],[LARGEUR UNITE]])</f>
        <v>30X40</v>
      </c>
      <c r="S1443" s="16" t="s">
        <v>2363</v>
      </c>
      <c r="T1443" s="16" t="s">
        <v>227</v>
      </c>
      <c r="U1443" s="38" t="s">
        <v>1264</v>
      </c>
      <c r="V1443" s="16" t="s">
        <v>2066</v>
      </c>
      <c r="W1443" s="45" t="s">
        <v>2593</v>
      </c>
      <c r="X1443" s="45"/>
      <c r="Y1443" s="33" t="s">
        <v>1490</v>
      </c>
      <c r="Z1443" s="18">
        <v>1</v>
      </c>
      <c r="AA1443" s="92">
        <v>500</v>
      </c>
      <c r="AB1443" s="271">
        <v>6</v>
      </c>
      <c r="AC1443" s="271">
        <v>18</v>
      </c>
      <c r="AD1443" s="271">
        <v>108</v>
      </c>
      <c r="AE1443" s="278">
        <f t="shared" ref="AE1443:AE1453" si="2189">AF1443/Z1443</f>
        <v>34.814</v>
      </c>
      <c r="AF1443" s="268">
        <v>34.814</v>
      </c>
      <c r="AG1443" s="278">
        <f t="shared" ref="AG1443:AG1454" si="2190">AF1443/AA1443*1000</f>
        <v>69.628</v>
      </c>
      <c r="AH1443" s="404">
        <v>1</v>
      </c>
      <c r="AI1443" s="404">
        <f t="shared" ref="AI1443:AI1454" si="2191">AH1443/AD1443</f>
        <v>9.2592592592592587E-3</v>
      </c>
      <c r="AJ1443" s="727">
        <v>0.77191999999999994</v>
      </c>
      <c r="AK1443" s="88">
        <f t="shared" ref="AK1443:AK1454" si="2192">AL1443/Z1443</f>
        <v>7.9403771200000008</v>
      </c>
      <c r="AL1443" s="88">
        <f t="shared" ref="AL1443:AL1454" si="2193">AF1443-(AF1443*AJ1443)</f>
        <v>7.9403771200000008</v>
      </c>
      <c r="AM1443" s="88">
        <f t="shared" ref="AM1443:AM1454" si="2194">AL1443/AA1443*1000</f>
        <v>15.880754240000003</v>
      </c>
      <c r="AN1443" t="s">
        <v>2826</v>
      </c>
      <c r="AO1443" s="88" t="s">
        <v>2767</v>
      </c>
    </row>
    <row r="1444" spans="1:41" ht="19.5" customHeight="1">
      <c r="A1444" s="740" t="s">
        <v>1479</v>
      </c>
      <c r="B1444" t="str">
        <f t="shared" ref="B1444" si="2195">+CONCATENATE(A1444,"*",AH1444)</f>
        <v>530503*54</v>
      </c>
      <c r="D1444" s="300" t="s">
        <v>1591</v>
      </c>
      <c r="E1444" s="300"/>
      <c r="F1444" s="498"/>
      <c r="G1444" s="226">
        <v>500</v>
      </c>
      <c r="H1444" s="313"/>
      <c r="I1444" s="430" t="s">
        <v>2444</v>
      </c>
      <c r="J1444" s="430"/>
      <c r="K1444" s="22" t="s">
        <v>2606</v>
      </c>
      <c r="L1444" s="569" t="s">
        <v>2626</v>
      </c>
      <c r="M1444" s="16" t="s">
        <v>2362</v>
      </c>
      <c r="N1444" s="16"/>
      <c r="O1444" s="16" t="s">
        <v>541</v>
      </c>
      <c r="P1444" s="16">
        <v>30</v>
      </c>
      <c r="Q1444" s="16">
        <v>40</v>
      </c>
      <c r="R1444" s="16" t="str">
        <f>CONCATENATE(Tableau1[[#This Row],[LONGUEUR UNITE]],"X",Tableau1[[#This Row],[LARGEUR UNITE]])</f>
        <v>30X40</v>
      </c>
      <c r="S1444" s="16" t="s">
        <v>2363</v>
      </c>
      <c r="T1444" s="16" t="s">
        <v>227</v>
      </c>
      <c r="U1444" s="38" t="s">
        <v>1264</v>
      </c>
      <c r="V1444" s="16" t="s">
        <v>2066</v>
      </c>
      <c r="W1444" s="45" t="s">
        <v>2593</v>
      </c>
      <c r="X1444" s="45"/>
      <c r="Y1444" s="33" t="s">
        <v>1490</v>
      </c>
      <c r="Z1444" s="18">
        <v>1</v>
      </c>
      <c r="AA1444" s="92">
        <v>500</v>
      </c>
      <c r="AB1444" s="271">
        <v>6</v>
      </c>
      <c r="AC1444" s="271">
        <v>18</v>
      </c>
      <c r="AD1444" s="271">
        <v>108</v>
      </c>
      <c r="AE1444" s="278">
        <f t="shared" ref="AE1444" si="2196">AF1444/Z1444</f>
        <v>34.814</v>
      </c>
      <c r="AF1444" s="268">
        <v>34.814</v>
      </c>
      <c r="AG1444" s="278">
        <f t="shared" si="2190"/>
        <v>69.628</v>
      </c>
      <c r="AH1444" s="404">
        <v>54</v>
      </c>
      <c r="AI1444" s="404">
        <f t="shared" si="2191"/>
        <v>0.5</v>
      </c>
      <c r="AJ1444" s="727">
        <v>0.77904799999999996</v>
      </c>
      <c r="AK1444" s="88">
        <f t="shared" si="2192"/>
        <v>7.6922229279999996</v>
      </c>
      <c r="AL1444" s="88">
        <f t="shared" si="2193"/>
        <v>7.6922229279999996</v>
      </c>
      <c r="AM1444" s="88">
        <f t="shared" si="2194"/>
        <v>15.384445855999999</v>
      </c>
      <c r="AN1444" t="s">
        <v>2826</v>
      </c>
      <c r="AO1444" s="88" t="s">
        <v>2767</v>
      </c>
    </row>
    <row r="1445" spans="1:41" ht="19.5" customHeight="1">
      <c r="A1445" s="740" t="s">
        <v>1657</v>
      </c>
      <c r="B1445" t="str">
        <f t="shared" si="2188"/>
        <v>530106*1</v>
      </c>
      <c r="D1445" s="300" t="s">
        <v>1753</v>
      </c>
      <c r="E1445" s="300"/>
      <c r="F1445" s="498"/>
      <c r="G1445" s="226">
        <v>500</v>
      </c>
      <c r="H1445" s="313"/>
      <c r="I1445" s="430"/>
      <c r="J1445" s="430"/>
      <c r="K1445" s="22" t="s">
        <v>2606</v>
      </c>
      <c r="L1445" s="569" t="s">
        <v>2626</v>
      </c>
      <c r="M1445" s="16" t="s">
        <v>2362</v>
      </c>
      <c r="N1445" s="16"/>
      <c r="O1445" s="16" t="s">
        <v>541</v>
      </c>
      <c r="P1445" s="16">
        <v>30</v>
      </c>
      <c r="Q1445" s="16">
        <v>40</v>
      </c>
      <c r="R1445" s="16" t="str">
        <f>CONCATENATE(Tableau1[[#This Row],[LONGUEUR UNITE]],"X",Tableau1[[#This Row],[LARGEUR UNITE]])</f>
        <v>30X40</v>
      </c>
      <c r="S1445" s="16" t="s">
        <v>2363</v>
      </c>
      <c r="T1445" s="16" t="s">
        <v>227</v>
      </c>
      <c r="U1445" s="38" t="s">
        <v>1264</v>
      </c>
      <c r="V1445" s="16" t="s">
        <v>2067</v>
      </c>
      <c r="W1445" s="45" t="s">
        <v>2593</v>
      </c>
      <c r="X1445" s="45"/>
      <c r="Y1445" s="33" t="s">
        <v>1658</v>
      </c>
      <c r="Z1445" s="18">
        <v>1</v>
      </c>
      <c r="AA1445" s="92">
        <v>500</v>
      </c>
      <c r="AB1445" s="271">
        <v>6</v>
      </c>
      <c r="AC1445" s="271">
        <v>18</v>
      </c>
      <c r="AD1445" s="271">
        <v>108</v>
      </c>
      <c r="AE1445" s="278">
        <f t="shared" si="2189"/>
        <v>34.814</v>
      </c>
      <c r="AF1445" s="268">
        <v>34.814</v>
      </c>
      <c r="AG1445" s="278">
        <f t="shared" si="2190"/>
        <v>69.628</v>
      </c>
      <c r="AH1445" s="404">
        <v>1</v>
      </c>
      <c r="AI1445" s="404">
        <f t="shared" si="2191"/>
        <v>9.2592592592592587E-3</v>
      </c>
      <c r="AJ1445" s="727">
        <v>0.77191999999999994</v>
      </c>
      <c r="AK1445" s="88">
        <f t="shared" si="2192"/>
        <v>7.9403771200000008</v>
      </c>
      <c r="AL1445" s="88">
        <f t="shared" si="2193"/>
        <v>7.9403771200000008</v>
      </c>
      <c r="AM1445" s="88">
        <f t="shared" si="2194"/>
        <v>15.880754240000003</v>
      </c>
      <c r="AN1445" t="s">
        <v>2826</v>
      </c>
      <c r="AO1445" s="88" t="s">
        <v>2767</v>
      </c>
    </row>
    <row r="1446" spans="1:41" ht="19.5" customHeight="1">
      <c r="A1446" s="740" t="s">
        <v>1657</v>
      </c>
      <c r="B1446" t="str">
        <f t="shared" ref="B1446" si="2197">+CONCATENATE(A1446,"*",AH1446)</f>
        <v>530106*54</v>
      </c>
      <c r="D1446" s="300" t="s">
        <v>1753</v>
      </c>
      <c r="E1446" s="300"/>
      <c r="F1446" s="498"/>
      <c r="G1446" s="226">
        <v>500</v>
      </c>
      <c r="H1446" s="313"/>
      <c r="I1446" s="430"/>
      <c r="J1446" s="430"/>
      <c r="K1446" s="22" t="s">
        <v>2606</v>
      </c>
      <c r="L1446" s="569" t="s">
        <v>2626</v>
      </c>
      <c r="M1446" s="16" t="s">
        <v>2362</v>
      </c>
      <c r="N1446" s="16"/>
      <c r="O1446" s="16" t="s">
        <v>541</v>
      </c>
      <c r="P1446" s="16">
        <v>30</v>
      </c>
      <c r="Q1446" s="16">
        <v>40</v>
      </c>
      <c r="R1446" s="16" t="str">
        <f>CONCATENATE(Tableau1[[#This Row],[LONGUEUR UNITE]],"X",Tableau1[[#This Row],[LARGEUR UNITE]])</f>
        <v>30X40</v>
      </c>
      <c r="S1446" s="16" t="s">
        <v>2363</v>
      </c>
      <c r="T1446" s="16" t="s">
        <v>227</v>
      </c>
      <c r="U1446" s="38" t="s">
        <v>1264</v>
      </c>
      <c r="V1446" s="16" t="s">
        <v>2067</v>
      </c>
      <c r="W1446" s="45" t="s">
        <v>2593</v>
      </c>
      <c r="X1446" s="45"/>
      <c r="Y1446" s="33" t="s">
        <v>1658</v>
      </c>
      <c r="Z1446" s="18">
        <v>1</v>
      </c>
      <c r="AA1446" s="92">
        <v>500</v>
      </c>
      <c r="AB1446" s="271">
        <v>6</v>
      </c>
      <c r="AC1446" s="271">
        <v>18</v>
      </c>
      <c r="AD1446" s="271">
        <v>108</v>
      </c>
      <c r="AE1446" s="278">
        <f t="shared" ref="AE1446" si="2198">AF1446/Z1446</f>
        <v>34.814</v>
      </c>
      <c r="AF1446" s="268">
        <v>34.814</v>
      </c>
      <c r="AG1446" s="278">
        <f t="shared" si="2190"/>
        <v>69.628</v>
      </c>
      <c r="AH1446" s="404">
        <v>54</v>
      </c>
      <c r="AI1446" s="404">
        <f t="shared" si="2191"/>
        <v>0.5</v>
      </c>
      <c r="AJ1446" s="727">
        <v>0.77904799999999996</v>
      </c>
      <c r="AK1446" s="88">
        <f t="shared" si="2192"/>
        <v>7.6922229279999996</v>
      </c>
      <c r="AL1446" s="88">
        <f t="shared" si="2193"/>
        <v>7.6922229279999996</v>
      </c>
      <c r="AM1446" s="88">
        <f t="shared" si="2194"/>
        <v>15.384445855999999</v>
      </c>
      <c r="AN1446" t="s">
        <v>2826</v>
      </c>
      <c r="AO1446" s="88" t="s">
        <v>2767</v>
      </c>
    </row>
    <row r="1447" spans="1:41" ht="19.5" customHeight="1">
      <c r="A1447" s="740" t="s">
        <v>1492</v>
      </c>
      <c r="B1447" t="str">
        <f t="shared" si="2188"/>
        <v>530600*1</v>
      </c>
      <c r="D1447" s="300" t="s">
        <v>1592</v>
      </c>
      <c r="E1447" s="300"/>
      <c r="F1447" s="498"/>
      <c r="G1447" s="226">
        <v>500</v>
      </c>
      <c r="H1447" s="313"/>
      <c r="I1447" s="430"/>
      <c r="J1447" s="430"/>
      <c r="K1447" s="22" t="s">
        <v>2606</v>
      </c>
      <c r="L1447" s="569" t="s">
        <v>2626</v>
      </c>
      <c r="M1447" s="16" t="s">
        <v>2362</v>
      </c>
      <c r="N1447" s="16"/>
      <c r="O1447" s="16" t="s">
        <v>541</v>
      </c>
      <c r="P1447" s="16">
        <v>30</v>
      </c>
      <c r="Q1447" s="16">
        <v>40</v>
      </c>
      <c r="R1447" s="16" t="str">
        <f>CONCATENATE(Tableau1[[#This Row],[LONGUEUR UNITE]],"X",Tableau1[[#This Row],[LARGEUR UNITE]])</f>
        <v>30X40</v>
      </c>
      <c r="S1447" s="16" t="s">
        <v>2363</v>
      </c>
      <c r="T1447" s="16" t="s">
        <v>227</v>
      </c>
      <c r="U1447" s="38" t="s">
        <v>1264</v>
      </c>
      <c r="V1447" s="16" t="s">
        <v>2445</v>
      </c>
      <c r="W1447" s="45" t="s">
        <v>2593</v>
      </c>
      <c r="X1447" s="45"/>
      <c r="Y1447" s="33" t="s">
        <v>1491</v>
      </c>
      <c r="Z1447" s="18">
        <v>1</v>
      </c>
      <c r="AA1447" s="92">
        <v>500</v>
      </c>
      <c r="AB1447" s="271">
        <v>6</v>
      </c>
      <c r="AC1447" s="271">
        <v>18</v>
      </c>
      <c r="AD1447" s="271">
        <v>108</v>
      </c>
      <c r="AE1447" s="278">
        <f t="shared" si="2189"/>
        <v>34.814</v>
      </c>
      <c r="AF1447" s="268">
        <v>34.814</v>
      </c>
      <c r="AG1447" s="278">
        <f t="shared" si="2190"/>
        <v>69.628</v>
      </c>
      <c r="AH1447" s="404">
        <v>1</v>
      </c>
      <c r="AI1447" s="404">
        <f t="shared" si="2191"/>
        <v>9.2592592592592587E-3</v>
      </c>
      <c r="AJ1447" s="727">
        <v>0.77191999999999994</v>
      </c>
      <c r="AK1447" s="88">
        <f t="shared" si="2192"/>
        <v>7.9403771200000008</v>
      </c>
      <c r="AL1447" s="88">
        <f t="shared" si="2193"/>
        <v>7.9403771200000008</v>
      </c>
      <c r="AM1447" s="88">
        <f t="shared" si="2194"/>
        <v>15.880754240000003</v>
      </c>
      <c r="AN1447" t="s">
        <v>2826</v>
      </c>
      <c r="AO1447" s="88" t="s">
        <v>2767</v>
      </c>
    </row>
    <row r="1448" spans="1:41" ht="19.5" customHeight="1">
      <c r="A1448" s="740" t="s">
        <v>1492</v>
      </c>
      <c r="B1448" t="str">
        <f t="shared" ref="B1448" si="2199">+CONCATENATE(A1448,"*",AH1448)</f>
        <v>530600*54</v>
      </c>
      <c r="D1448" s="300" t="s">
        <v>1592</v>
      </c>
      <c r="E1448" s="300"/>
      <c r="F1448" s="498"/>
      <c r="G1448" s="226">
        <v>500</v>
      </c>
      <c r="H1448" s="313"/>
      <c r="I1448" s="430"/>
      <c r="J1448" s="430"/>
      <c r="K1448" s="22" t="s">
        <v>2606</v>
      </c>
      <c r="L1448" s="569" t="s">
        <v>2626</v>
      </c>
      <c r="M1448" s="16" t="s">
        <v>2362</v>
      </c>
      <c r="N1448" s="16"/>
      <c r="O1448" s="16" t="s">
        <v>541</v>
      </c>
      <c r="P1448" s="16">
        <v>30</v>
      </c>
      <c r="Q1448" s="16">
        <v>40</v>
      </c>
      <c r="R1448" s="16" t="str">
        <f>CONCATENATE(Tableau1[[#This Row],[LONGUEUR UNITE]],"X",Tableau1[[#This Row],[LARGEUR UNITE]])</f>
        <v>30X40</v>
      </c>
      <c r="S1448" s="16" t="s">
        <v>2363</v>
      </c>
      <c r="T1448" s="16" t="s">
        <v>227</v>
      </c>
      <c r="U1448" s="38" t="s">
        <v>1264</v>
      </c>
      <c r="V1448" s="16" t="s">
        <v>2445</v>
      </c>
      <c r="W1448" s="45" t="s">
        <v>2593</v>
      </c>
      <c r="X1448" s="45"/>
      <c r="Y1448" s="33" t="s">
        <v>1491</v>
      </c>
      <c r="Z1448" s="18">
        <v>1</v>
      </c>
      <c r="AA1448" s="92">
        <v>500</v>
      </c>
      <c r="AB1448" s="271">
        <v>6</v>
      </c>
      <c r="AC1448" s="271">
        <v>18</v>
      </c>
      <c r="AD1448" s="271">
        <v>108</v>
      </c>
      <c r="AE1448" s="278">
        <f t="shared" ref="AE1448" si="2200">AF1448/Z1448</f>
        <v>34.814</v>
      </c>
      <c r="AF1448" s="268">
        <v>34.814</v>
      </c>
      <c r="AG1448" s="278">
        <f t="shared" si="2190"/>
        <v>69.628</v>
      </c>
      <c r="AH1448" s="404">
        <v>54</v>
      </c>
      <c r="AI1448" s="404">
        <f t="shared" si="2191"/>
        <v>0.5</v>
      </c>
      <c r="AJ1448" s="727">
        <v>0.77904799999999996</v>
      </c>
      <c r="AK1448" s="88">
        <f t="shared" si="2192"/>
        <v>7.6922229279999996</v>
      </c>
      <c r="AL1448" s="88">
        <f t="shared" si="2193"/>
        <v>7.6922229279999996</v>
      </c>
      <c r="AM1448" s="88">
        <f t="shared" si="2194"/>
        <v>15.384445855999999</v>
      </c>
      <c r="AN1448" t="s">
        <v>2826</v>
      </c>
      <c r="AO1448" s="88" t="s">
        <v>2767</v>
      </c>
    </row>
    <row r="1449" spans="1:41" ht="19.5" customHeight="1">
      <c r="A1449" s="740" t="s">
        <v>1503</v>
      </c>
      <c r="B1449" t="str">
        <f t="shared" si="2188"/>
        <v>532103*1</v>
      </c>
      <c r="D1449" s="300" t="s">
        <v>1593</v>
      </c>
      <c r="E1449" s="300"/>
      <c r="F1449" s="498"/>
      <c r="G1449" s="226">
        <v>500</v>
      </c>
      <c r="H1449" s="313"/>
      <c r="I1449" s="430"/>
      <c r="J1449" s="430"/>
      <c r="K1449" s="22" t="s">
        <v>2606</v>
      </c>
      <c r="L1449" s="569" t="s">
        <v>2626</v>
      </c>
      <c r="M1449" s="16" t="s">
        <v>2362</v>
      </c>
      <c r="N1449" s="16"/>
      <c r="O1449" s="16" t="s">
        <v>541</v>
      </c>
      <c r="P1449" s="16">
        <v>30</v>
      </c>
      <c r="Q1449" s="16">
        <v>40</v>
      </c>
      <c r="R1449" s="16" t="str">
        <f>CONCATENATE(Tableau1[[#This Row],[LONGUEUR UNITE]],"X",Tableau1[[#This Row],[LARGEUR UNITE]])</f>
        <v>30X40</v>
      </c>
      <c r="S1449" s="16" t="s">
        <v>2363</v>
      </c>
      <c r="T1449" s="16" t="s">
        <v>227</v>
      </c>
      <c r="U1449" s="38" t="s">
        <v>1264</v>
      </c>
      <c r="V1449" s="16" t="s">
        <v>2069</v>
      </c>
      <c r="W1449" s="45" t="s">
        <v>2593</v>
      </c>
      <c r="X1449" s="45"/>
      <c r="Y1449" s="33" t="s">
        <v>1504</v>
      </c>
      <c r="Z1449" s="18">
        <v>1</v>
      </c>
      <c r="AA1449" s="92">
        <v>500</v>
      </c>
      <c r="AB1449" s="271">
        <v>6</v>
      </c>
      <c r="AC1449" s="271">
        <v>18</v>
      </c>
      <c r="AD1449" s="271">
        <v>108</v>
      </c>
      <c r="AE1449" s="278">
        <f t="shared" si="2189"/>
        <v>34.814</v>
      </c>
      <c r="AF1449" s="268">
        <v>34.814</v>
      </c>
      <c r="AG1449" s="278">
        <f t="shared" si="2190"/>
        <v>69.628</v>
      </c>
      <c r="AH1449" s="404">
        <v>1</v>
      </c>
      <c r="AI1449" s="404">
        <f t="shared" si="2191"/>
        <v>9.2592592592592587E-3</v>
      </c>
      <c r="AJ1449" s="727">
        <v>0.77191999999999994</v>
      </c>
      <c r="AK1449" s="88">
        <f t="shared" si="2192"/>
        <v>7.9403771200000008</v>
      </c>
      <c r="AL1449" s="88">
        <f t="shared" si="2193"/>
        <v>7.9403771200000008</v>
      </c>
      <c r="AM1449" s="88">
        <f t="shared" si="2194"/>
        <v>15.880754240000003</v>
      </c>
      <c r="AN1449" t="s">
        <v>2826</v>
      </c>
      <c r="AO1449" s="88" t="s">
        <v>2767</v>
      </c>
    </row>
    <row r="1450" spans="1:41" ht="19.5" customHeight="1">
      <c r="A1450" s="740" t="s">
        <v>1503</v>
      </c>
      <c r="B1450" t="str">
        <f t="shared" ref="B1450" si="2201">+CONCATENATE(A1450,"*",AH1450)</f>
        <v>532103*54</v>
      </c>
      <c r="D1450" s="300" t="s">
        <v>1593</v>
      </c>
      <c r="E1450" s="300"/>
      <c r="F1450" s="498"/>
      <c r="G1450" s="226">
        <v>500</v>
      </c>
      <c r="H1450" s="313"/>
      <c r="I1450" s="430"/>
      <c r="J1450" s="430"/>
      <c r="K1450" s="22" t="s">
        <v>2606</v>
      </c>
      <c r="L1450" s="569" t="s">
        <v>2626</v>
      </c>
      <c r="M1450" s="16" t="s">
        <v>2362</v>
      </c>
      <c r="N1450" s="16"/>
      <c r="O1450" s="16" t="s">
        <v>541</v>
      </c>
      <c r="P1450" s="16">
        <v>30</v>
      </c>
      <c r="Q1450" s="16">
        <v>40</v>
      </c>
      <c r="R1450" s="16" t="str">
        <f>CONCATENATE(Tableau1[[#This Row],[LONGUEUR UNITE]],"X",Tableau1[[#This Row],[LARGEUR UNITE]])</f>
        <v>30X40</v>
      </c>
      <c r="S1450" s="16" t="s">
        <v>2363</v>
      </c>
      <c r="T1450" s="16" t="s">
        <v>227</v>
      </c>
      <c r="U1450" s="38" t="s">
        <v>1264</v>
      </c>
      <c r="V1450" s="16" t="s">
        <v>2069</v>
      </c>
      <c r="W1450" s="45" t="s">
        <v>2593</v>
      </c>
      <c r="X1450" s="45"/>
      <c r="Y1450" s="33" t="s">
        <v>1504</v>
      </c>
      <c r="Z1450" s="18">
        <v>1</v>
      </c>
      <c r="AA1450" s="92">
        <v>500</v>
      </c>
      <c r="AB1450" s="271">
        <v>6</v>
      </c>
      <c r="AC1450" s="271">
        <v>18</v>
      </c>
      <c r="AD1450" s="271">
        <v>108</v>
      </c>
      <c r="AE1450" s="278">
        <f t="shared" ref="AE1450" si="2202">AF1450/Z1450</f>
        <v>34.814</v>
      </c>
      <c r="AF1450" s="268">
        <v>34.814</v>
      </c>
      <c r="AG1450" s="278">
        <f t="shared" si="2190"/>
        <v>69.628</v>
      </c>
      <c r="AH1450" s="404">
        <v>54</v>
      </c>
      <c r="AI1450" s="404">
        <f t="shared" si="2191"/>
        <v>0.5</v>
      </c>
      <c r="AJ1450" s="727">
        <v>0.77904799999999996</v>
      </c>
      <c r="AK1450" s="88">
        <f t="shared" si="2192"/>
        <v>7.6922229279999996</v>
      </c>
      <c r="AL1450" s="88">
        <f t="shared" si="2193"/>
        <v>7.6922229279999996</v>
      </c>
      <c r="AM1450" s="88">
        <f t="shared" si="2194"/>
        <v>15.384445855999999</v>
      </c>
      <c r="AN1450" t="s">
        <v>2826</v>
      </c>
      <c r="AO1450" s="88" t="s">
        <v>2767</v>
      </c>
    </row>
    <row r="1451" spans="1:41" ht="19.5" customHeight="1">
      <c r="A1451" s="740" t="s">
        <v>1537</v>
      </c>
      <c r="B1451" t="str">
        <f t="shared" si="2188"/>
        <v>530006*1</v>
      </c>
      <c r="D1451" s="300" t="s">
        <v>1590</v>
      </c>
      <c r="E1451" s="300"/>
      <c r="F1451" s="498"/>
      <c r="G1451" s="226">
        <v>500</v>
      </c>
      <c r="H1451" s="313"/>
      <c r="I1451" s="430"/>
      <c r="J1451" s="430"/>
      <c r="K1451" s="22" t="s">
        <v>2606</v>
      </c>
      <c r="L1451" s="569" t="s">
        <v>2626</v>
      </c>
      <c r="M1451" s="16" t="s">
        <v>2362</v>
      </c>
      <c r="N1451" s="16"/>
      <c r="O1451" s="16" t="s">
        <v>541</v>
      </c>
      <c r="P1451" s="16">
        <v>30</v>
      </c>
      <c r="Q1451" s="16">
        <v>40</v>
      </c>
      <c r="R1451" s="16" t="str">
        <f>CONCATENATE(Tableau1[[#This Row],[LONGUEUR UNITE]],"X",Tableau1[[#This Row],[LARGEUR UNITE]])</f>
        <v>30X40</v>
      </c>
      <c r="S1451" s="16" t="s">
        <v>2363</v>
      </c>
      <c r="T1451" s="16" t="s">
        <v>227</v>
      </c>
      <c r="U1451" s="38" t="s">
        <v>1264</v>
      </c>
      <c r="V1451" s="16" t="s">
        <v>2446</v>
      </c>
      <c r="W1451" s="45" t="s">
        <v>2593</v>
      </c>
      <c r="X1451" s="45"/>
      <c r="Y1451" s="33" t="s">
        <v>1643</v>
      </c>
      <c r="Z1451" s="18">
        <v>1</v>
      </c>
      <c r="AA1451" s="92">
        <v>500</v>
      </c>
      <c r="AB1451" s="271">
        <v>6</v>
      </c>
      <c r="AC1451" s="271">
        <v>18</v>
      </c>
      <c r="AD1451" s="271">
        <v>108</v>
      </c>
      <c r="AE1451" s="278">
        <f t="shared" si="2189"/>
        <v>34.814</v>
      </c>
      <c r="AF1451" s="268">
        <v>34.814</v>
      </c>
      <c r="AG1451" s="278">
        <f t="shared" si="2190"/>
        <v>69.628</v>
      </c>
      <c r="AH1451" s="404">
        <v>1</v>
      </c>
      <c r="AI1451" s="404">
        <f t="shared" si="2191"/>
        <v>9.2592592592592587E-3</v>
      </c>
      <c r="AJ1451" s="727">
        <v>0.77191999999999994</v>
      </c>
      <c r="AK1451" s="88">
        <f t="shared" si="2192"/>
        <v>7.9403771200000008</v>
      </c>
      <c r="AL1451" s="88">
        <f t="shared" si="2193"/>
        <v>7.9403771200000008</v>
      </c>
      <c r="AM1451" s="88">
        <f t="shared" si="2194"/>
        <v>15.880754240000003</v>
      </c>
      <c r="AN1451" t="s">
        <v>2826</v>
      </c>
      <c r="AO1451" s="88" t="s">
        <v>2767</v>
      </c>
    </row>
    <row r="1452" spans="1:41" ht="19.5" customHeight="1">
      <c r="A1452" s="740" t="s">
        <v>1537</v>
      </c>
      <c r="B1452" t="str">
        <f t="shared" ref="B1452" si="2203">+CONCATENATE(A1452,"*",AH1452)</f>
        <v>530006*54</v>
      </c>
      <c r="D1452" s="300" t="s">
        <v>1590</v>
      </c>
      <c r="E1452" s="300"/>
      <c r="F1452" s="498"/>
      <c r="G1452" s="226">
        <v>500</v>
      </c>
      <c r="H1452" s="313"/>
      <c r="I1452" s="430"/>
      <c r="J1452" s="430"/>
      <c r="K1452" s="22" t="s">
        <v>2606</v>
      </c>
      <c r="L1452" s="569" t="s">
        <v>2626</v>
      </c>
      <c r="M1452" s="16" t="s">
        <v>2362</v>
      </c>
      <c r="N1452" s="16"/>
      <c r="O1452" s="16" t="s">
        <v>541</v>
      </c>
      <c r="P1452" s="16">
        <v>30</v>
      </c>
      <c r="Q1452" s="16">
        <v>40</v>
      </c>
      <c r="R1452" s="16" t="str">
        <f>CONCATENATE(Tableau1[[#This Row],[LONGUEUR UNITE]],"X",Tableau1[[#This Row],[LARGEUR UNITE]])</f>
        <v>30X40</v>
      </c>
      <c r="S1452" s="16" t="s">
        <v>2363</v>
      </c>
      <c r="T1452" s="16" t="s">
        <v>227</v>
      </c>
      <c r="U1452" s="38" t="s">
        <v>1264</v>
      </c>
      <c r="V1452" s="16" t="s">
        <v>2446</v>
      </c>
      <c r="W1452" s="45" t="s">
        <v>2593</v>
      </c>
      <c r="X1452" s="45"/>
      <c r="Y1452" s="33" t="s">
        <v>1643</v>
      </c>
      <c r="Z1452" s="18">
        <v>1</v>
      </c>
      <c r="AA1452" s="92">
        <v>500</v>
      </c>
      <c r="AB1452" s="271">
        <v>6</v>
      </c>
      <c r="AC1452" s="271">
        <v>18</v>
      </c>
      <c r="AD1452" s="271">
        <v>108</v>
      </c>
      <c r="AE1452" s="278">
        <f t="shared" ref="AE1452" si="2204">AF1452/Z1452</f>
        <v>34.814</v>
      </c>
      <c r="AF1452" s="268">
        <v>34.814</v>
      </c>
      <c r="AG1452" s="278">
        <f t="shared" si="2190"/>
        <v>69.628</v>
      </c>
      <c r="AH1452" s="404">
        <v>54</v>
      </c>
      <c r="AI1452" s="404">
        <f t="shared" si="2191"/>
        <v>0.5</v>
      </c>
      <c r="AJ1452" s="727">
        <v>0.77904799999999996</v>
      </c>
      <c r="AK1452" s="88">
        <f t="shared" si="2192"/>
        <v>7.6922229279999996</v>
      </c>
      <c r="AL1452" s="88">
        <f t="shared" si="2193"/>
        <v>7.6922229279999996</v>
      </c>
      <c r="AM1452" s="88">
        <f t="shared" si="2194"/>
        <v>15.384445855999999</v>
      </c>
      <c r="AN1452" t="s">
        <v>2826</v>
      </c>
      <c r="AO1452" s="88" t="s">
        <v>2767</v>
      </c>
    </row>
    <row r="1453" spans="1:41" ht="19.5" customHeight="1">
      <c r="A1453" s="740" t="s">
        <v>1518</v>
      </c>
      <c r="B1453" t="str">
        <f t="shared" si="2188"/>
        <v>521501*1</v>
      </c>
      <c r="D1453" s="300" t="s">
        <v>1603</v>
      </c>
      <c r="E1453" s="300"/>
      <c r="F1453" s="498"/>
      <c r="G1453" s="226">
        <v>500</v>
      </c>
      <c r="H1453" s="313"/>
      <c r="I1453" s="430"/>
      <c r="J1453" s="430"/>
      <c r="K1453" s="22" t="s">
        <v>2606</v>
      </c>
      <c r="L1453" s="569" t="s">
        <v>2626</v>
      </c>
      <c r="M1453" s="16" t="s">
        <v>2362</v>
      </c>
      <c r="N1453" s="16"/>
      <c r="O1453" s="16" t="s">
        <v>541</v>
      </c>
      <c r="P1453" s="16">
        <v>30</v>
      </c>
      <c r="Q1453" s="16">
        <v>40</v>
      </c>
      <c r="R1453" s="16" t="str">
        <f>CONCATENATE(Tableau1[[#This Row],[LONGUEUR UNITE]],"X",Tableau1[[#This Row],[LARGEUR UNITE]])</f>
        <v>30X40</v>
      </c>
      <c r="S1453" s="16" t="s">
        <v>2363</v>
      </c>
      <c r="T1453" s="16" t="s">
        <v>227</v>
      </c>
      <c r="U1453" s="38" t="s">
        <v>1264</v>
      </c>
      <c r="V1453" s="16" t="s">
        <v>2070</v>
      </c>
      <c r="W1453" s="45" t="s">
        <v>2593</v>
      </c>
      <c r="X1453" s="45"/>
      <c r="Y1453" s="33" t="s">
        <v>1519</v>
      </c>
      <c r="Z1453" s="18">
        <v>1</v>
      </c>
      <c r="AA1453" s="92">
        <v>500</v>
      </c>
      <c r="AB1453" s="271">
        <v>6</v>
      </c>
      <c r="AC1453" s="271">
        <v>18</v>
      </c>
      <c r="AD1453" s="271">
        <v>108</v>
      </c>
      <c r="AE1453" s="278">
        <f t="shared" si="2189"/>
        <v>34.814</v>
      </c>
      <c r="AF1453" s="268">
        <v>34.814</v>
      </c>
      <c r="AG1453" s="278">
        <f t="shared" si="2190"/>
        <v>69.628</v>
      </c>
      <c r="AH1453" s="404">
        <v>1</v>
      </c>
      <c r="AI1453" s="404">
        <f t="shared" si="2191"/>
        <v>9.2592592592592587E-3</v>
      </c>
      <c r="AJ1453" s="727">
        <v>0.77191999999999994</v>
      </c>
      <c r="AK1453" s="88">
        <f t="shared" si="2192"/>
        <v>7.9403771200000008</v>
      </c>
      <c r="AL1453" s="88">
        <f t="shared" si="2193"/>
        <v>7.9403771200000008</v>
      </c>
      <c r="AM1453" s="88">
        <f t="shared" si="2194"/>
        <v>15.880754240000003</v>
      </c>
      <c r="AN1453" t="s">
        <v>2826</v>
      </c>
      <c r="AO1453" s="88" t="s">
        <v>2767</v>
      </c>
    </row>
    <row r="1454" spans="1:41" ht="19.5" customHeight="1">
      <c r="A1454" s="740" t="s">
        <v>1518</v>
      </c>
      <c r="B1454" t="str">
        <f t="shared" ref="B1454" si="2205">+CONCATENATE(A1454,"*",AH1454)</f>
        <v>521501*54</v>
      </c>
      <c r="D1454" s="300" t="s">
        <v>1603</v>
      </c>
      <c r="E1454" s="300"/>
      <c r="F1454" s="498"/>
      <c r="G1454" s="226">
        <v>500</v>
      </c>
      <c r="H1454" s="313"/>
      <c r="I1454" s="430"/>
      <c r="J1454" s="430"/>
      <c r="K1454" s="22" t="s">
        <v>2606</v>
      </c>
      <c r="L1454" s="569" t="s">
        <v>2626</v>
      </c>
      <c r="M1454" s="16" t="s">
        <v>2362</v>
      </c>
      <c r="N1454" s="16"/>
      <c r="O1454" s="16" t="s">
        <v>541</v>
      </c>
      <c r="P1454" s="16">
        <v>30</v>
      </c>
      <c r="Q1454" s="16">
        <v>40</v>
      </c>
      <c r="R1454" s="16" t="str">
        <f>CONCATENATE(Tableau1[[#This Row],[LONGUEUR UNITE]],"X",Tableau1[[#This Row],[LARGEUR UNITE]])</f>
        <v>30X40</v>
      </c>
      <c r="S1454" s="16" t="s">
        <v>2363</v>
      </c>
      <c r="T1454" s="16" t="s">
        <v>227</v>
      </c>
      <c r="U1454" s="38" t="s">
        <v>1264</v>
      </c>
      <c r="V1454" s="16" t="s">
        <v>2070</v>
      </c>
      <c r="W1454" s="45" t="s">
        <v>2593</v>
      </c>
      <c r="X1454" s="45"/>
      <c r="Y1454" s="33" t="s">
        <v>1519</v>
      </c>
      <c r="Z1454" s="18">
        <v>1</v>
      </c>
      <c r="AA1454" s="92">
        <v>500</v>
      </c>
      <c r="AB1454" s="271">
        <v>6</v>
      </c>
      <c r="AC1454" s="271">
        <v>18</v>
      </c>
      <c r="AD1454" s="271">
        <v>108</v>
      </c>
      <c r="AE1454" s="278">
        <f t="shared" ref="AE1454" si="2206">AF1454/Z1454</f>
        <v>34.814</v>
      </c>
      <c r="AF1454" s="268">
        <v>34.814</v>
      </c>
      <c r="AG1454" s="278">
        <f t="shared" si="2190"/>
        <v>69.628</v>
      </c>
      <c r="AH1454" s="404">
        <v>54</v>
      </c>
      <c r="AI1454" s="404">
        <f t="shared" si="2191"/>
        <v>0.5</v>
      </c>
      <c r="AJ1454" s="727">
        <v>0.77904799999999996</v>
      </c>
      <c r="AK1454" s="88">
        <f t="shared" si="2192"/>
        <v>7.6922229279999996</v>
      </c>
      <c r="AL1454" s="88">
        <f t="shared" si="2193"/>
        <v>7.6922229279999996</v>
      </c>
      <c r="AM1454" s="88">
        <f t="shared" si="2194"/>
        <v>15.384445855999999</v>
      </c>
      <c r="AN1454" t="s">
        <v>2826</v>
      </c>
      <c r="AO1454" s="88" t="s">
        <v>2767</v>
      </c>
    </row>
    <row r="1455" spans="1:41" ht="19.5" customHeight="1">
      <c r="A1455" s="740"/>
      <c r="D1455" s="42"/>
      <c r="E1455" s="42"/>
      <c r="F1455" s="498"/>
      <c r="G1455" s="226"/>
      <c r="H1455" s="313"/>
      <c r="I1455" s="430"/>
      <c r="J1455" s="430"/>
      <c r="K1455" s="43"/>
      <c r="L1455" s="16"/>
      <c r="M1455" s="16"/>
      <c r="N1455" s="16"/>
      <c r="O1455" s="16"/>
      <c r="P1455" s="16"/>
      <c r="Q1455" s="16"/>
      <c r="R1455" s="16"/>
      <c r="S1455" s="16"/>
      <c r="T1455" s="16"/>
      <c r="U1455" s="16"/>
      <c r="V1455" s="86"/>
      <c r="W1455" s="86"/>
      <c r="X1455" s="86"/>
      <c r="Y1455" s="16"/>
      <c r="Z1455" s="18"/>
      <c r="AA1455" s="92"/>
      <c r="AB1455" s="271"/>
      <c r="AC1455" s="271"/>
      <c r="AD1455" s="271"/>
      <c r="AE1455" s="279"/>
      <c r="AF1455"/>
      <c r="AG1455" s="279"/>
      <c r="AH1455" s="404"/>
      <c r="AI1455" s="404"/>
      <c r="AJ1455" s="88"/>
      <c r="AK1455" s="88"/>
      <c r="AL1455" s="88"/>
      <c r="AM1455" s="88"/>
      <c r="AO1455" s="88"/>
    </row>
    <row r="1456" spans="1:41" ht="19.5" customHeight="1">
      <c r="A1456" s="740" t="s">
        <v>1532</v>
      </c>
      <c r="B1456" t="str">
        <f t="shared" ref="B1456:B1490" si="2207">+CONCATENATE(A1456,"*",AH1456)</f>
        <v>522500*1</v>
      </c>
      <c r="D1456" s="300" t="s">
        <v>1594</v>
      </c>
      <c r="E1456" s="300"/>
      <c r="F1456" s="498"/>
      <c r="G1456" s="226">
        <v>500</v>
      </c>
      <c r="H1456" s="313"/>
      <c r="I1456" s="430" t="s">
        <v>2447</v>
      </c>
      <c r="J1456" s="430"/>
      <c r="K1456" s="22" t="s">
        <v>2606</v>
      </c>
      <c r="L1456" s="569" t="s">
        <v>2626</v>
      </c>
      <c r="M1456" s="16" t="s">
        <v>2362</v>
      </c>
      <c r="N1456" s="16"/>
      <c r="O1456" s="16" t="s">
        <v>2071</v>
      </c>
      <c r="P1456" s="16">
        <v>30</v>
      </c>
      <c r="Q1456" s="16">
        <v>40</v>
      </c>
      <c r="R1456" s="16" t="str">
        <f>CONCATENATE(Tableau1[[#This Row],[LONGUEUR UNITE]],"X",Tableau1[[#This Row],[LARGEUR UNITE]])</f>
        <v>30X40</v>
      </c>
      <c r="S1456" s="16" t="s">
        <v>2363</v>
      </c>
      <c r="T1456" s="16" t="s">
        <v>227</v>
      </c>
      <c r="U1456" s="38" t="s">
        <v>1264</v>
      </c>
      <c r="V1456" s="16" t="s">
        <v>2072</v>
      </c>
      <c r="W1456" s="45" t="s">
        <v>2593</v>
      </c>
      <c r="X1456" s="45"/>
      <c r="Y1456" s="33" t="s">
        <v>1531</v>
      </c>
      <c r="Z1456" s="18">
        <v>1</v>
      </c>
      <c r="AA1456" s="92">
        <v>500</v>
      </c>
      <c r="AB1456" s="271">
        <v>6</v>
      </c>
      <c r="AC1456" s="271">
        <v>18</v>
      </c>
      <c r="AD1456" s="271">
        <v>108</v>
      </c>
      <c r="AE1456" s="278">
        <f t="shared" ref="AE1456:AE1490" si="2208">AF1456/Z1456</f>
        <v>42.389000000000003</v>
      </c>
      <c r="AF1456" s="268">
        <v>42.389000000000003</v>
      </c>
      <c r="AG1456" s="278">
        <f t="shared" ref="AG1456:AG1491" si="2209">AF1456/AA1456*1000</f>
        <v>84.778000000000006</v>
      </c>
      <c r="AH1456" s="404">
        <v>1</v>
      </c>
      <c r="AI1456" s="404">
        <f t="shared" ref="AI1456:AI1491" si="2210">AH1456/AD1456</f>
        <v>9.2592592592592587E-3</v>
      </c>
      <c r="AJ1456" s="727">
        <v>0.77191999999999994</v>
      </c>
      <c r="AK1456" s="88">
        <f t="shared" ref="AK1456:AK1491" si="2211">AL1456/Z1456</f>
        <v>9.6680831200000057</v>
      </c>
      <c r="AL1456" s="88">
        <f t="shared" ref="AL1456:AL1491" si="2212">AF1456-(AF1456*AJ1456)</f>
        <v>9.6680831200000057</v>
      </c>
      <c r="AM1456" s="88">
        <f t="shared" ref="AM1456:AM1491" si="2213">AL1456/AA1456*1000</f>
        <v>19.336166240000011</v>
      </c>
      <c r="AN1456" t="s">
        <v>2826</v>
      </c>
      <c r="AO1456" s="88" t="s">
        <v>2768</v>
      </c>
    </row>
    <row r="1457" spans="1:41" ht="19.5" customHeight="1">
      <c r="A1457" s="740" t="s">
        <v>1532</v>
      </c>
      <c r="B1457" t="str">
        <f t="shared" ref="B1457" si="2214">+CONCATENATE(A1457,"*",AH1457)</f>
        <v>522500*54</v>
      </c>
      <c r="D1457" s="300" t="s">
        <v>1594</v>
      </c>
      <c r="E1457" s="300"/>
      <c r="F1457" s="498"/>
      <c r="G1457" s="226">
        <v>500</v>
      </c>
      <c r="H1457" s="313"/>
      <c r="I1457" s="430" t="s">
        <v>2447</v>
      </c>
      <c r="J1457" s="430"/>
      <c r="K1457" s="22" t="s">
        <v>2606</v>
      </c>
      <c r="L1457" s="569" t="s">
        <v>2626</v>
      </c>
      <c r="M1457" s="16" t="s">
        <v>2362</v>
      </c>
      <c r="N1457" s="16"/>
      <c r="O1457" s="16" t="s">
        <v>2071</v>
      </c>
      <c r="P1457" s="16">
        <v>30</v>
      </c>
      <c r="Q1457" s="16">
        <v>40</v>
      </c>
      <c r="R1457" s="16" t="str">
        <f>CONCATENATE(Tableau1[[#This Row],[LONGUEUR UNITE]],"X",Tableau1[[#This Row],[LARGEUR UNITE]])</f>
        <v>30X40</v>
      </c>
      <c r="S1457" s="16" t="s">
        <v>2363</v>
      </c>
      <c r="T1457" s="16" t="s">
        <v>227</v>
      </c>
      <c r="U1457" s="38" t="s">
        <v>1264</v>
      </c>
      <c r="V1457" s="16" t="s">
        <v>2072</v>
      </c>
      <c r="W1457" s="45" t="s">
        <v>2593</v>
      </c>
      <c r="X1457" s="45"/>
      <c r="Y1457" s="33" t="s">
        <v>1531</v>
      </c>
      <c r="Z1457" s="18">
        <v>1</v>
      </c>
      <c r="AA1457" s="92">
        <v>500</v>
      </c>
      <c r="AB1457" s="271">
        <v>6</v>
      </c>
      <c r="AC1457" s="271">
        <v>18</v>
      </c>
      <c r="AD1457" s="271">
        <v>108</v>
      </c>
      <c r="AE1457" s="278">
        <f t="shared" ref="AE1457" si="2215">AF1457/Z1457</f>
        <v>42.389000000000003</v>
      </c>
      <c r="AF1457" s="268">
        <v>42.389000000000003</v>
      </c>
      <c r="AG1457" s="278">
        <f t="shared" si="2209"/>
        <v>84.778000000000006</v>
      </c>
      <c r="AH1457" s="404">
        <v>54</v>
      </c>
      <c r="AI1457" s="404">
        <f t="shared" si="2210"/>
        <v>0.5</v>
      </c>
      <c r="AJ1457" s="727">
        <v>0.77904799999999996</v>
      </c>
      <c r="AK1457" s="88">
        <f t="shared" si="2211"/>
        <v>9.3659343280000016</v>
      </c>
      <c r="AL1457" s="88">
        <f t="shared" si="2212"/>
        <v>9.3659343280000016</v>
      </c>
      <c r="AM1457" s="88">
        <f t="shared" si="2213"/>
        <v>18.731868656000003</v>
      </c>
      <c r="AN1457" t="s">
        <v>2826</v>
      </c>
      <c r="AO1457" s="88" t="s">
        <v>2768</v>
      </c>
    </row>
    <row r="1458" spans="1:41" ht="19.5" customHeight="1">
      <c r="A1458" s="740" t="s">
        <v>1524</v>
      </c>
      <c r="B1458" t="str">
        <f t="shared" si="2207"/>
        <v>522000*1</v>
      </c>
      <c r="D1458" s="300" t="s">
        <v>1595</v>
      </c>
      <c r="E1458" s="300"/>
      <c r="F1458" s="498"/>
      <c r="G1458" s="226">
        <v>500</v>
      </c>
      <c r="H1458" s="313"/>
      <c r="I1458" s="430"/>
      <c r="J1458" s="430"/>
      <c r="K1458" s="22" t="s">
        <v>2606</v>
      </c>
      <c r="L1458" s="569" t="s">
        <v>2626</v>
      </c>
      <c r="M1458" s="16" t="s">
        <v>2362</v>
      </c>
      <c r="N1458" s="16"/>
      <c r="O1458" s="16" t="s">
        <v>2071</v>
      </c>
      <c r="P1458" s="16">
        <v>30</v>
      </c>
      <c r="Q1458" s="16">
        <v>40</v>
      </c>
      <c r="R1458" s="16" t="str">
        <f>CONCATENATE(Tableau1[[#This Row],[LONGUEUR UNITE]],"X",Tableau1[[#This Row],[LARGEUR UNITE]])</f>
        <v>30X40</v>
      </c>
      <c r="S1458" s="16" t="s">
        <v>2363</v>
      </c>
      <c r="T1458" s="16" t="s">
        <v>227</v>
      </c>
      <c r="U1458" s="38" t="s">
        <v>1264</v>
      </c>
      <c r="V1458" s="16" t="s">
        <v>2073</v>
      </c>
      <c r="W1458" s="45" t="s">
        <v>2593</v>
      </c>
      <c r="X1458" s="45"/>
      <c r="Y1458" s="33" t="s">
        <v>1523</v>
      </c>
      <c r="Z1458" s="18">
        <v>1</v>
      </c>
      <c r="AA1458" s="92">
        <v>500</v>
      </c>
      <c r="AB1458" s="271">
        <v>6</v>
      </c>
      <c r="AC1458" s="271">
        <v>18</v>
      </c>
      <c r="AD1458" s="271">
        <v>108</v>
      </c>
      <c r="AE1458" s="278">
        <f t="shared" si="2208"/>
        <v>42.389000000000003</v>
      </c>
      <c r="AF1458" s="268">
        <v>42.389000000000003</v>
      </c>
      <c r="AG1458" s="278">
        <f t="shared" si="2209"/>
        <v>84.778000000000006</v>
      </c>
      <c r="AH1458" s="404">
        <v>1</v>
      </c>
      <c r="AI1458" s="404">
        <f t="shared" si="2210"/>
        <v>9.2592592592592587E-3</v>
      </c>
      <c r="AJ1458" s="727">
        <v>0.77191999999999994</v>
      </c>
      <c r="AK1458" s="88">
        <f t="shared" si="2211"/>
        <v>9.6680831200000057</v>
      </c>
      <c r="AL1458" s="88">
        <f t="shared" si="2212"/>
        <v>9.6680831200000057</v>
      </c>
      <c r="AM1458" s="88">
        <f t="shared" si="2213"/>
        <v>19.336166240000011</v>
      </c>
      <c r="AN1458" t="s">
        <v>2826</v>
      </c>
      <c r="AO1458" s="88" t="s">
        <v>2768</v>
      </c>
    </row>
    <row r="1459" spans="1:41" ht="19.5" customHeight="1">
      <c r="A1459" s="740" t="s">
        <v>1524</v>
      </c>
      <c r="B1459" t="str">
        <f t="shared" ref="B1459" si="2216">+CONCATENATE(A1459,"*",AH1459)</f>
        <v>522000*54</v>
      </c>
      <c r="D1459" s="300" t="s">
        <v>1595</v>
      </c>
      <c r="E1459" s="300"/>
      <c r="F1459" s="498"/>
      <c r="G1459" s="226">
        <v>500</v>
      </c>
      <c r="H1459" s="313"/>
      <c r="I1459" s="430"/>
      <c r="J1459" s="430"/>
      <c r="K1459" s="22" t="s">
        <v>2606</v>
      </c>
      <c r="L1459" s="569" t="s">
        <v>2626</v>
      </c>
      <c r="M1459" s="16" t="s">
        <v>2362</v>
      </c>
      <c r="N1459" s="16"/>
      <c r="O1459" s="16" t="s">
        <v>2071</v>
      </c>
      <c r="P1459" s="16">
        <v>30</v>
      </c>
      <c r="Q1459" s="16">
        <v>40</v>
      </c>
      <c r="R1459" s="16" t="str">
        <f>CONCATENATE(Tableau1[[#This Row],[LONGUEUR UNITE]],"X",Tableau1[[#This Row],[LARGEUR UNITE]])</f>
        <v>30X40</v>
      </c>
      <c r="S1459" s="16" t="s">
        <v>2363</v>
      </c>
      <c r="T1459" s="16" t="s">
        <v>227</v>
      </c>
      <c r="U1459" s="38" t="s">
        <v>1264</v>
      </c>
      <c r="V1459" s="16" t="s">
        <v>2073</v>
      </c>
      <c r="W1459" s="45" t="s">
        <v>2593</v>
      </c>
      <c r="X1459" s="45"/>
      <c r="Y1459" s="33" t="s">
        <v>1523</v>
      </c>
      <c r="Z1459" s="18">
        <v>1</v>
      </c>
      <c r="AA1459" s="92">
        <v>500</v>
      </c>
      <c r="AB1459" s="271">
        <v>6</v>
      </c>
      <c r="AC1459" s="271">
        <v>18</v>
      </c>
      <c r="AD1459" s="271">
        <v>108</v>
      </c>
      <c r="AE1459" s="278">
        <f t="shared" ref="AE1459" si="2217">AF1459/Z1459</f>
        <v>42.389000000000003</v>
      </c>
      <c r="AF1459" s="268">
        <v>42.389000000000003</v>
      </c>
      <c r="AG1459" s="278">
        <f t="shared" si="2209"/>
        <v>84.778000000000006</v>
      </c>
      <c r="AH1459" s="404">
        <v>54</v>
      </c>
      <c r="AI1459" s="404">
        <f t="shared" si="2210"/>
        <v>0.5</v>
      </c>
      <c r="AJ1459" s="727">
        <v>0.77904799999999996</v>
      </c>
      <c r="AK1459" s="88">
        <f t="shared" si="2211"/>
        <v>9.3659343280000016</v>
      </c>
      <c r="AL1459" s="88">
        <f t="shared" si="2212"/>
        <v>9.3659343280000016</v>
      </c>
      <c r="AM1459" s="88">
        <f t="shared" si="2213"/>
        <v>18.731868656000003</v>
      </c>
      <c r="AN1459" t="s">
        <v>2826</v>
      </c>
      <c r="AO1459" s="88" t="s">
        <v>2768</v>
      </c>
    </row>
    <row r="1460" spans="1:41" ht="19.5" customHeight="1">
      <c r="A1460" s="740" t="s">
        <v>1506</v>
      </c>
      <c r="B1460" t="str">
        <f t="shared" si="2207"/>
        <v>520136*1</v>
      </c>
      <c r="D1460" s="300" t="s">
        <v>1596</v>
      </c>
      <c r="E1460" s="300"/>
      <c r="F1460" s="498"/>
      <c r="G1460" s="226">
        <v>500</v>
      </c>
      <c r="H1460" s="313"/>
      <c r="I1460" s="430"/>
      <c r="J1460" s="430"/>
      <c r="K1460" s="22" t="s">
        <v>2606</v>
      </c>
      <c r="L1460" s="569" t="s">
        <v>2626</v>
      </c>
      <c r="M1460" s="16" t="s">
        <v>2362</v>
      </c>
      <c r="N1460" s="16"/>
      <c r="O1460" s="16" t="s">
        <v>2071</v>
      </c>
      <c r="P1460" s="16">
        <v>30</v>
      </c>
      <c r="Q1460" s="16">
        <v>40</v>
      </c>
      <c r="R1460" s="16" t="str">
        <f>CONCATENATE(Tableau1[[#This Row],[LONGUEUR UNITE]],"X",Tableau1[[#This Row],[LARGEUR UNITE]])</f>
        <v>30X40</v>
      </c>
      <c r="S1460" s="16" t="s">
        <v>2363</v>
      </c>
      <c r="T1460" s="16" t="s">
        <v>227</v>
      </c>
      <c r="U1460" s="38" t="s">
        <v>1264</v>
      </c>
      <c r="V1460" s="16" t="s">
        <v>2074</v>
      </c>
      <c r="W1460" s="45" t="s">
        <v>2593</v>
      </c>
      <c r="X1460" s="45"/>
      <c r="Y1460" s="33" t="s">
        <v>1507</v>
      </c>
      <c r="Z1460" s="18">
        <v>1</v>
      </c>
      <c r="AA1460" s="92">
        <v>500</v>
      </c>
      <c r="AB1460" s="271">
        <v>6</v>
      </c>
      <c r="AC1460" s="271">
        <v>18</v>
      </c>
      <c r="AD1460" s="271">
        <v>108</v>
      </c>
      <c r="AE1460" s="278">
        <f t="shared" si="2208"/>
        <v>42.389000000000003</v>
      </c>
      <c r="AF1460" s="268">
        <v>42.389000000000003</v>
      </c>
      <c r="AG1460" s="278">
        <f t="shared" si="2209"/>
        <v>84.778000000000006</v>
      </c>
      <c r="AH1460" s="404">
        <v>1</v>
      </c>
      <c r="AI1460" s="404">
        <f t="shared" si="2210"/>
        <v>9.2592592592592587E-3</v>
      </c>
      <c r="AJ1460" s="727">
        <v>0.77191999999999994</v>
      </c>
      <c r="AK1460" s="88">
        <f t="shared" si="2211"/>
        <v>9.6680831200000057</v>
      </c>
      <c r="AL1460" s="88">
        <f t="shared" si="2212"/>
        <v>9.6680831200000057</v>
      </c>
      <c r="AM1460" s="88">
        <f t="shared" si="2213"/>
        <v>19.336166240000011</v>
      </c>
      <c r="AN1460" t="s">
        <v>2826</v>
      </c>
      <c r="AO1460" s="88" t="s">
        <v>2768</v>
      </c>
    </row>
    <row r="1461" spans="1:41" ht="19.5" customHeight="1">
      <c r="A1461" s="740" t="s">
        <v>1506</v>
      </c>
      <c r="B1461" t="str">
        <f t="shared" ref="B1461:B1463" si="2218">+CONCATENATE(A1461,"*",AH1461)</f>
        <v>520136*54</v>
      </c>
      <c r="D1461" s="300" t="s">
        <v>1596</v>
      </c>
      <c r="E1461" s="300"/>
      <c r="F1461" s="498"/>
      <c r="G1461" s="226">
        <v>500</v>
      </c>
      <c r="H1461" s="313"/>
      <c r="I1461" s="430"/>
      <c r="J1461" s="430"/>
      <c r="K1461" s="22" t="s">
        <v>2606</v>
      </c>
      <c r="L1461" s="569" t="s">
        <v>2626</v>
      </c>
      <c r="M1461" s="16" t="s">
        <v>2362</v>
      </c>
      <c r="N1461" s="16"/>
      <c r="O1461" s="16" t="s">
        <v>2071</v>
      </c>
      <c r="P1461" s="16">
        <v>30</v>
      </c>
      <c r="Q1461" s="16">
        <v>40</v>
      </c>
      <c r="R1461" s="16" t="str">
        <f>CONCATENATE(Tableau1[[#This Row],[LONGUEUR UNITE]],"X",Tableau1[[#This Row],[LARGEUR UNITE]])</f>
        <v>30X40</v>
      </c>
      <c r="S1461" s="16" t="s">
        <v>2363</v>
      </c>
      <c r="T1461" s="16" t="s">
        <v>227</v>
      </c>
      <c r="U1461" s="38" t="s">
        <v>1264</v>
      </c>
      <c r="V1461" s="16" t="s">
        <v>2074</v>
      </c>
      <c r="W1461" s="45" t="s">
        <v>2593</v>
      </c>
      <c r="X1461" s="45"/>
      <c r="Y1461" s="33" t="s">
        <v>1507</v>
      </c>
      <c r="Z1461" s="18">
        <v>1</v>
      </c>
      <c r="AA1461" s="92">
        <v>500</v>
      </c>
      <c r="AB1461" s="271">
        <v>6</v>
      </c>
      <c r="AC1461" s="271">
        <v>18</v>
      </c>
      <c r="AD1461" s="271">
        <v>108</v>
      </c>
      <c r="AE1461" s="278">
        <f t="shared" ref="AE1461:AE1463" si="2219">AF1461/Z1461</f>
        <v>42.389000000000003</v>
      </c>
      <c r="AF1461" s="268">
        <v>42.389000000000003</v>
      </c>
      <c r="AG1461" s="278">
        <f t="shared" si="2209"/>
        <v>84.778000000000006</v>
      </c>
      <c r="AH1461" s="404">
        <v>54</v>
      </c>
      <c r="AI1461" s="404">
        <f t="shared" si="2210"/>
        <v>0.5</v>
      </c>
      <c r="AJ1461" s="727">
        <v>0.77904799999999996</v>
      </c>
      <c r="AK1461" s="88">
        <f t="shared" si="2211"/>
        <v>9.3659343280000016</v>
      </c>
      <c r="AL1461" s="88">
        <f t="shared" si="2212"/>
        <v>9.3659343280000016</v>
      </c>
      <c r="AM1461" s="88">
        <f t="shared" si="2213"/>
        <v>18.731868656000003</v>
      </c>
      <c r="AN1461" t="s">
        <v>2826</v>
      </c>
      <c r="AO1461" s="88" t="s">
        <v>2768</v>
      </c>
    </row>
    <row r="1462" spans="1:41" ht="19.5" customHeight="1">
      <c r="A1462" s="740" t="s">
        <v>1654</v>
      </c>
      <c r="B1462" t="str">
        <f t="shared" si="2218"/>
        <v>531145*1</v>
      </c>
      <c r="D1462" s="300" t="s">
        <v>1754</v>
      </c>
      <c r="E1462" s="300"/>
      <c r="F1462" s="498"/>
      <c r="G1462" s="226">
        <v>500</v>
      </c>
      <c r="H1462" s="313"/>
      <c r="I1462" s="430"/>
      <c r="J1462" s="430"/>
      <c r="K1462" s="22" t="s">
        <v>2606</v>
      </c>
      <c r="L1462" s="569" t="s">
        <v>2626</v>
      </c>
      <c r="M1462" s="16" t="s">
        <v>2362</v>
      </c>
      <c r="N1462" s="16"/>
      <c r="O1462" s="16" t="s">
        <v>2071</v>
      </c>
      <c r="P1462" s="16">
        <v>30</v>
      </c>
      <c r="Q1462" s="16">
        <v>40</v>
      </c>
      <c r="R1462" s="16" t="str">
        <f>CONCATENATE(Tableau1[[#This Row],[LONGUEUR UNITE]],"X",Tableau1[[#This Row],[LARGEUR UNITE]])</f>
        <v>30X40</v>
      </c>
      <c r="S1462" s="16" t="s">
        <v>2363</v>
      </c>
      <c r="T1462" s="16" t="s">
        <v>227</v>
      </c>
      <c r="U1462" s="38" t="s">
        <v>1264</v>
      </c>
      <c r="V1462" s="16" t="s">
        <v>2077</v>
      </c>
      <c r="W1462" s="45" t="s">
        <v>2593</v>
      </c>
      <c r="X1462" s="45"/>
      <c r="Y1462" s="33" t="s">
        <v>1653</v>
      </c>
      <c r="Z1462" s="18">
        <v>1</v>
      </c>
      <c r="AA1462" s="92">
        <v>500</v>
      </c>
      <c r="AB1462" s="271">
        <v>6</v>
      </c>
      <c r="AC1462" s="271">
        <v>18</v>
      </c>
      <c r="AD1462" s="271">
        <v>108</v>
      </c>
      <c r="AE1462" s="278">
        <f t="shared" si="2219"/>
        <v>42.389000000000003</v>
      </c>
      <c r="AF1462" s="268">
        <v>42.389000000000003</v>
      </c>
      <c r="AG1462" s="278">
        <f t="shared" si="2209"/>
        <v>84.778000000000006</v>
      </c>
      <c r="AH1462" s="404">
        <v>1</v>
      </c>
      <c r="AI1462" s="404">
        <f t="shared" si="2210"/>
        <v>9.2592592592592587E-3</v>
      </c>
      <c r="AJ1462" s="727">
        <v>0.77191999999999994</v>
      </c>
      <c r="AK1462" s="88">
        <f t="shared" si="2211"/>
        <v>9.6680831200000057</v>
      </c>
      <c r="AL1462" s="88">
        <f t="shared" si="2212"/>
        <v>9.6680831200000057</v>
      </c>
      <c r="AM1462" s="88">
        <f t="shared" si="2213"/>
        <v>19.336166240000011</v>
      </c>
      <c r="AN1462" t="s">
        <v>2826</v>
      </c>
      <c r="AO1462" s="88" t="s">
        <v>2768</v>
      </c>
    </row>
    <row r="1463" spans="1:41" ht="19.5" customHeight="1">
      <c r="A1463" s="740" t="s">
        <v>1654</v>
      </c>
      <c r="B1463" t="str">
        <f t="shared" si="2218"/>
        <v>531145*54</v>
      </c>
      <c r="D1463" s="300" t="s">
        <v>1754</v>
      </c>
      <c r="E1463" s="300"/>
      <c r="F1463" s="498"/>
      <c r="G1463" s="226">
        <v>500</v>
      </c>
      <c r="H1463" s="313"/>
      <c r="I1463" s="430"/>
      <c r="J1463" s="430"/>
      <c r="K1463" s="22" t="s">
        <v>2606</v>
      </c>
      <c r="L1463" s="569" t="s">
        <v>2626</v>
      </c>
      <c r="M1463" s="16" t="s">
        <v>2362</v>
      </c>
      <c r="N1463" s="16"/>
      <c r="O1463" s="16" t="s">
        <v>2071</v>
      </c>
      <c r="P1463" s="16">
        <v>30</v>
      </c>
      <c r="Q1463" s="16">
        <v>40</v>
      </c>
      <c r="R1463" s="16" t="str">
        <f>CONCATENATE(Tableau1[[#This Row],[LONGUEUR UNITE]],"X",Tableau1[[#This Row],[LARGEUR UNITE]])</f>
        <v>30X40</v>
      </c>
      <c r="S1463" s="16" t="s">
        <v>2363</v>
      </c>
      <c r="T1463" s="16" t="s">
        <v>227</v>
      </c>
      <c r="U1463" s="38" t="s">
        <v>1264</v>
      </c>
      <c r="V1463" s="16" t="s">
        <v>2077</v>
      </c>
      <c r="W1463" s="45" t="s">
        <v>2593</v>
      </c>
      <c r="X1463" s="45"/>
      <c r="Y1463" s="33" t="s">
        <v>1653</v>
      </c>
      <c r="Z1463" s="18">
        <v>1</v>
      </c>
      <c r="AA1463" s="92">
        <v>500</v>
      </c>
      <c r="AB1463" s="271">
        <v>6</v>
      </c>
      <c r="AC1463" s="271">
        <v>18</v>
      </c>
      <c r="AD1463" s="271">
        <v>108</v>
      </c>
      <c r="AE1463" s="278">
        <f t="shared" si="2219"/>
        <v>42.389000000000003</v>
      </c>
      <c r="AF1463" s="268">
        <v>42.389000000000003</v>
      </c>
      <c r="AG1463" s="278">
        <f t="shared" si="2209"/>
        <v>84.778000000000006</v>
      </c>
      <c r="AH1463" s="404">
        <v>54</v>
      </c>
      <c r="AI1463" s="404">
        <f t="shared" si="2210"/>
        <v>0.5</v>
      </c>
      <c r="AJ1463" s="727">
        <v>0.77904799999999996</v>
      </c>
      <c r="AK1463" s="88">
        <f t="shared" si="2211"/>
        <v>9.3659343280000016</v>
      </c>
      <c r="AL1463" s="88">
        <f t="shared" si="2212"/>
        <v>9.3659343280000016</v>
      </c>
      <c r="AM1463" s="88">
        <f t="shared" si="2213"/>
        <v>18.731868656000003</v>
      </c>
      <c r="AN1463" t="s">
        <v>2826</v>
      </c>
      <c r="AO1463" s="88" t="s">
        <v>2768</v>
      </c>
    </row>
    <row r="1464" spans="1:41" ht="19.5" customHeight="1">
      <c r="A1464" s="740" t="s">
        <v>1505</v>
      </c>
      <c r="B1464" t="str">
        <f t="shared" si="2207"/>
        <v>520038*1</v>
      </c>
      <c r="D1464" s="300" t="s">
        <v>1597</v>
      </c>
      <c r="E1464" s="300"/>
      <c r="F1464" s="498"/>
      <c r="G1464" s="226">
        <v>500</v>
      </c>
      <c r="H1464" s="313"/>
      <c r="I1464" s="430"/>
      <c r="J1464" s="430"/>
      <c r="K1464" s="22" t="s">
        <v>2606</v>
      </c>
      <c r="L1464" s="569" t="s">
        <v>2626</v>
      </c>
      <c r="M1464" s="16" t="s">
        <v>2362</v>
      </c>
      <c r="N1464" s="16"/>
      <c r="O1464" s="16" t="s">
        <v>2071</v>
      </c>
      <c r="P1464" s="16">
        <v>30</v>
      </c>
      <c r="Q1464" s="16">
        <v>40</v>
      </c>
      <c r="R1464" s="16" t="str">
        <f>CONCATENATE(Tableau1[[#This Row],[LONGUEUR UNITE]],"X",Tableau1[[#This Row],[LARGEUR UNITE]])</f>
        <v>30X40</v>
      </c>
      <c r="S1464" s="16" t="s">
        <v>2363</v>
      </c>
      <c r="T1464" s="16" t="s">
        <v>227</v>
      </c>
      <c r="U1464" s="38" t="s">
        <v>1264</v>
      </c>
      <c r="V1464" s="16" t="s">
        <v>2448</v>
      </c>
      <c r="W1464" s="45" t="s">
        <v>2593</v>
      </c>
      <c r="X1464" s="45"/>
      <c r="Y1464" s="33" t="s">
        <v>1637</v>
      </c>
      <c r="Z1464" s="18">
        <v>1</v>
      </c>
      <c r="AA1464" s="92">
        <v>500</v>
      </c>
      <c r="AB1464" s="271">
        <v>6</v>
      </c>
      <c r="AC1464" s="271">
        <v>18</v>
      </c>
      <c r="AD1464" s="271">
        <v>108</v>
      </c>
      <c r="AE1464" s="278">
        <f t="shared" si="2208"/>
        <v>42.389000000000003</v>
      </c>
      <c r="AF1464" s="268">
        <v>42.389000000000003</v>
      </c>
      <c r="AG1464" s="278">
        <f t="shared" si="2209"/>
        <v>84.778000000000006</v>
      </c>
      <c r="AH1464" s="404">
        <v>1</v>
      </c>
      <c r="AI1464" s="404">
        <f t="shared" si="2210"/>
        <v>9.2592592592592587E-3</v>
      </c>
      <c r="AJ1464" s="727">
        <v>0.77191999999999994</v>
      </c>
      <c r="AK1464" s="88">
        <f t="shared" si="2211"/>
        <v>9.6680831200000057</v>
      </c>
      <c r="AL1464" s="88">
        <f t="shared" si="2212"/>
        <v>9.6680831200000057</v>
      </c>
      <c r="AM1464" s="88">
        <f t="shared" si="2213"/>
        <v>19.336166240000011</v>
      </c>
      <c r="AN1464" t="s">
        <v>2826</v>
      </c>
      <c r="AO1464" s="88" t="s">
        <v>2768</v>
      </c>
    </row>
    <row r="1465" spans="1:41" ht="19.5" customHeight="1">
      <c r="A1465" s="740" t="s">
        <v>1505</v>
      </c>
      <c r="B1465" t="str">
        <f t="shared" ref="B1465" si="2220">+CONCATENATE(A1465,"*",AH1465)</f>
        <v>520038*54</v>
      </c>
      <c r="D1465" s="300" t="s">
        <v>1597</v>
      </c>
      <c r="E1465" s="300"/>
      <c r="F1465" s="498"/>
      <c r="G1465" s="226">
        <v>500</v>
      </c>
      <c r="H1465" s="313"/>
      <c r="I1465" s="430"/>
      <c r="J1465" s="430"/>
      <c r="K1465" s="22" t="s">
        <v>2606</v>
      </c>
      <c r="L1465" s="569" t="s">
        <v>2626</v>
      </c>
      <c r="M1465" s="16" t="s">
        <v>2362</v>
      </c>
      <c r="N1465" s="16"/>
      <c r="O1465" s="16" t="s">
        <v>2071</v>
      </c>
      <c r="P1465" s="16">
        <v>30</v>
      </c>
      <c r="Q1465" s="16">
        <v>40</v>
      </c>
      <c r="R1465" s="16" t="str">
        <f>CONCATENATE(Tableau1[[#This Row],[LONGUEUR UNITE]],"X",Tableau1[[#This Row],[LARGEUR UNITE]])</f>
        <v>30X40</v>
      </c>
      <c r="S1465" s="16" t="s">
        <v>2363</v>
      </c>
      <c r="T1465" s="16" t="s">
        <v>227</v>
      </c>
      <c r="U1465" s="38" t="s">
        <v>1264</v>
      </c>
      <c r="V1465" s="16" t="s">
        <v>2448</v>
      </c>
      <c r="W1465" s="45" t="s">
        <v>2593</v>
      </c>
      <c r="X1465" s="45"/>
      <c r="Y1465" s="33" t="s">
        <v>1637</v>
      </c>
      <c r="Z1465" s="18">
        <v>1</v>
      </c>
      <c r="AA1465" s="92">
        <v>500</v>
      </c>
      <c r="AB1465" s="271">
        <v>6</v>
      </c>
      <c r="AC1465" s="271">
        <v>18</v>
      </c>
      <c r="AD1465" s="271">
        <v>108</v>
      </c>
      <c r="AE1465" s="278">
        <f t="shared" ref="AE1465" si="2221">AF1465/Z1465</f>
        <v>42.389000000000003</v>
      </c>
      <c r="AF1465" s="268">
        <v>42.389000000000003</v>
      </c>
      <c r="AG1465" s="278">
        <f t="shared" si="2209"/>
        <v>84.778000000000006</v>
      </c>
      <c r="AH1465" s="404">
        <v>54</v>
      </c>
      <c r="AI1465" s="404">
        <f t="shared" si="2210"/>
        <v>0.5</v>
      </c>
      <c r="AJ1465" s="727">
        <v>0.77904799999999996</v>
      </c>
      <c r="AK1465" s="88">
        <f t="shared" si="2211"/>
        <v>9.3659343280000016</v>
      </c>
      <c r="AL1465" s="88">
        <f t="shared" si="2212"/>
        <v>9.3659343280000016</v>
      </c>
      <c r="AM1465" s="88">
        <f t="shared" si="2213"/>
        <v>18.731868656000003</v>
      </c>
      <c r="AN1465" t="s">
        <v>2826</v>
      </c>
      <c r="AO1465" s="88" t="s">
        <v>2768</v>
      </c>
    </row>
    <row r="1466" spans="1:41" ht="19.5" customHeight="1">
      <c r="A1466" s="740" t="s">
        <v>1525</v>
      </c>
      <c r="B1466" t="str">
        <f t="shared" si="2207"/>
        <v>522102*1</v>
      </c>
      <c r="D1466" s="300" t="s">
        <v>1598</v>
      </c>
      <c r="E1466" s="300"/>
      <c r="F1466" s="498"/>
      <c r="G1466" s="226">
        <v>500</v>
      </c>
      <c r="H1466" s="313"/>
      <c r="I1466" s="430"/>
      <c r="J1466" s="430"/>
      <c r="K1466" s="22" t="s">
        <v>2606</v>
      </c>
      <c r="L1466" s="569" t="s">
        <v>2626</v>
      </c>
      <c r="M1466" s="16" t="s">
        <v>2362</v>
      </c>
      <c r="N1466" s="16"/>
      <c r="O1466" s="16" t="s">
        <v>2071</v>
      </c>
      <c r="P1466" s="16">
        <v>30</v>
      </c>
      <c r="Q1466" s="16">
        <v>40</v>
      </c>
      <c r="R1466" s="16" t="str">
        <f>CONCATENATE(Tableau1[[#This Row],[LONGUEUR UNITE]],"X",Tableau1[[#This Row],[LARGEUR UNITE]])</f>
        <v>30X40</v>
      </c>
      <c r="S1466" s="16" t="s">
        <v>2363</v>
      </c>
      <c r="T1466" s="16" t="s">
        <v>227</v>
      </c>
      <c r="U1466" s="38" t="s">
        <v>1264</v>
      </c>
      <c r="V1466" s="16" t="s">
        <v>2078</v>
      </c>
      <c r="W1466" s="45" t="s">
        <v>2593</v>
      </c>
      <c r="X1466" s="45"/>
      <c r="Y1466" s="33" t="s">
        <v>1526</v>
      </c>
      <c r="Z1466" s="18">
        <v>1</v>
      </c>
      <c r="AA1466" s="92">
        <v>500</v>
      </c>
      <c r="AB1466" s="271">
        <v>6</v>
      </c>
      <c r="AC1466" s="271">
        <v>18</v>
      </c>
      <c r="AD1466" s="271">
        <v>108</v>
      </c>
      <c r="AE1466" s="278">
        <f t="shared" si="2208"/>
        <v>42.389000000000003</v>
      </c>
      <c r="AF1466" s="268">
        <v>42.389000000000003</v>
      </c>
      <c r="AG1466" s="278">
        <f t="shared" si="2209"/>
        <v>84.778000000000006</v>
      </c>
      <c r="AH1466" s="404">
        <v>1</v>
      </c>
      <c r="AI1466" s="404">
        <f t="shared" si="2210"/>
        <v>9.2592592592592587E-3</v>
      </c>
      <c r="AJ1466" s="727">
        <v>0.77191999999999994</v>
      </c>
      <c r="AK1466" s="88">
        <f t="shared" si="2211"/>
        <v>9.6680831200000057</v>
      </c>
      <c r="AL1466" s="88">
        <f t="shared" si="2212"/>
        <v>9.6680831200000057</v>
      </c>
      <c r="AM1466" s="88">
        <f t="shared" si="2213"/>
        <v>19.336166240000011</v>
      </c>
      <c r="AN1466" t="s">
        <v>2826</v>
      </c>
      <c r="AO1466" s="88" t="s">
        <v>2768</v>
      </c>
    </row>
    <row r="1467" spans="1:41" ht="19.5" customHeight="1">
      <c r="A1467" s="740" t="s">
        <v>1525</v>
      </c>
      <c r="B1467" t="str">
        <f t="shared" ref="B1467" si="2222">+CONCATENATE(A1467,"*",AH1467)</f>
        <v>522102*54</v>
      </c>
      <c r="D1467" s="300" t="s">
        <v>1598</v>
      </c>
      <c r="E1467" s="300"/>
      <c r="F1467" s="498"/>
      <c r="G1467" s="226">
        <v>500</v>
      </c>
      <c r="H1467" s="313"/>
      <c r="I1467" s="430"/>
      <c r="J1467" s="430"/>
      <c r="K1467" s="22" t="s">
        <v>2606</v>
      </c>
      <c r="L1467" s="569" t="s">
        <v>2626</v>
      </c>
      <c r="M1467" s="16" t="s">
        <v>2362</v>
      </c>
      <c r="N1467" s="16"/>
      <c r="O1467" s="16" t="s">
        <v>2071</v>
      </c>
      <c r="P1467" s="16">
        <v>30</v>
      </c>
      <c r="Q1467" s="16">
        <v>40</v>
      </c>
      <c r="R1467" s="16" t="str">
        <f>CONCATENATE(Tableau1[[#This Row],[LONGUEUR UNITE]],"X",Tableau1[[#This Row],[LARGEUR UNITE]])</f>
        <v>30X40</v>
      </c>
      <c r="S1467" s="16" t="s">
        <v>2363</v>
      </c>
      <c r="T1467" s="16" t="s">
        <v>227</v>
      </c>
      <c r="U1467" s="38" t="s">
        <v>1264</v>
      </c>
      <c r="V1467" s="16" t="s">
        <v>2078</v>
      </c>
      <c r="W1467" s="45" t="s">
        <v>2593</v>
      </c>
      <c r="X1467" s="45"/>
      <c r="Y1467" s="33" t="s">
        <v>1526</v>
      </c>
      <c r="Z1467" s="18">
        <v>1</v>
      </c>
      <c r="AA1467" s="92">
        <v>500</v>
      </c>
      <c r="AB1467" s="271">
        <v>6</v>
      </c>
      <c r="AC1467" s="271">
        <v>18</v>
      </c>
      <c r="AD1467" s="271">
        <v>108</v>
      </c>
      <c r="AE1467" s="278">
        <f t="shared" ref="AE1467" si="2223">AF1467/Z1467</f>
        <v>42.389000000000003</v>
      </c>
      <c r="AF1467" s="268">
        <v>42.389000000000003</v>
      </c>
      <c r="AG1467" s="278">
        <f t="shared" si="2209"/>
        <v>84.778000000000006</v>
      </c>
      <c r="AH1467" s="404">
        <v>54</v>
      </c>
      <c r="AI1467" s="404">
        <f t="shared" si="2210"/>
        <v>0.5</v>
      </c>
      <c r="AJ1467" s="727">
        <v>0.77904799999999996</v>
      </c>
      <c r="AK1467" s="88">
        <f t="shared" si="2211"/>
        <v>9.3659343280000016</v>
      </c>
      <c r="AL1467" s="88">
        <f t="shared" si="2212"/>
        <v>9.3659343280000016</v>
      </c>
      <c r="AM1467" s="88">
        <f t="shared" si="2213"/>
        <v>18.731868656000003</v>
      </c>
      <c r="AN1467" t="s">
        <v>2826</v>
      </c>
      <c r="AO1467" s="88" t="s">
        <v>2768</v>
      </c>
    </row>
    <row r="1468" spans="1:41" ht="19.5" customHeight="1">
      <c r="A1468" s="740" t="s">
        <v>1508</v>
      </c>
      <c r="B1468" t="str">
        <f t="shared" si="2207"/>
        <v>520703*1</v>
      </c>
      <c r="D1468" s="300" t="s">
        <v>1599</v>
      </c>
      <c r="E1468" s="300"/>
      <c r="F1468" s="498"/>
      <c r="G1468" s="226">
        <v>500</v>
      </c>
      <c r="H1468" s="313"/>
      <c r="I1468" s="430"/>
      <c r="J1468" s="430"/>
      <c r="K1468" s="22" t="s">
        <v>2606</v>
      </c>
      <c r="L1468" s="569" t="s">
        <v>2626</v>
      </c>
      <c r="M1468" s="16" t="s">
        <v>2362</v>
      </c>
      <c r="N1468" s="16"/>
      <c r="O1468" s="16" t="s">
        <v>2071</v>
      </c>
      <c r="P1468" s="16">
        <v>30</v>
      </c>
      <c r="Q1468" s="16">
        <v>40</v>
      </c>
      <c r="R1468" s="16" t="str">
        <f>CONCATENATE(Tableau1[[#This Row],[LONGUEUR UNITE]],"X",Tableau1[[#This Row],[LARGEUR UNITE]])</f>
        <v>30X40</v>
      </c>
      <c r="S1468" s="16" t="s">
        <v>2363</v>
      </c>
      <c r="T1468" s="16" t="s">
        <v>227</v>
      </c>
      <c r="U1468" s="38" t="s">
        <v>1264</v>
      </c>
      <c r="V1468" s="16" t="s">
        <v>2268</v>
      </c>
      <c r="W1468" s="45" t="s">
        <v>2593</v>
      </c>
      <c r="X1468" s="45"/>
      <c r="Y1468" s="33" t="s">
        <v>1652</v>
      </c>
      <c r="Z1468" s="18">
        <v>1</v>
      </c>
      <c r="AA1468" s="92">
        <v>500</v>
      </c>
      <c r="AB1468" s="271">
        <v>6</v>
      </c>
      <c r="AC1468" s="271">
        <v>18</v>
      </c>
      <c r="AD1468" s="271">
        <v>108</v>
      </c>
      <c r="AE1468" s="278">
        <f t="shared" si="2208"/>
        <v>42.389000000000003</v>
      </c>
      <c r="AF1468" s="268">
        <v>42.389000000000003</v>
      </c>
      <c r="AG1468" s="278">
        <f t="shared" si="2209"/>
        <v>84.778000000000006</v>
      </c>
      <c r="AH1468" s="404">
        <v>1</v>
      </c>
      <c r="AI1468" s="404">
        <f t="shared" si="2210"/>
        <v>9.2592592592592587E-3</v>
      </c>
      <c r="AJ1468" s="727">
        <v>0.77191999999999994</v>
      </c>
      <c r="AK1468" s="88">
        <f t="shared" si="2211"/>
        <v>9.6680831200000057</v>
      </c>
      <c r="AL1468" s="88">
        <f t="shared" si="2212"/>
        <v>9.6680831200000057</v>
      </c>
      <c r="AM1468" s="88">
        <f t="shared" si="2213"/>
        <v>19.336166240000011</v>
      </c>
      <c r="AN1468" t="s">
        <v>2826</v>
      </c>
      <c r="AO1468" s="88" t="s">
        <v>2768</v>
      </c>
    </row>
    <row r="1469" spans="1:41" ht="19.5" customHeight="1">
      <c r="A1469" s="740" t="s">
        <v>1508</v>
      </c>
      <c r="B1469" t="str">
        <f t="shared" ref="B1469" si="2224">+CONCATENATE(A1469,"*",AH1469)</f>
        <v>520703*54</v>
      </c>
      <c r="D1469" s="300" t="s">
        <v>1599</v>
      </c>
      <c r="E1469" s="300"/>
      <c r="F1469" s="498"/>
      <c r="G1469" s="226">
        <v>500</v>
      </c>
      <c r="H1469" s="313"/>
      <c r="I1469" s="430"/>
      <c r="J1469" s="430"/>
      <c r="K1469" s="22" t="s">
        <v>2606</v>
      </c>
      <c r="L1469" s="569" t="s">
        <v>2626</v>
      </c>
      <c r="M1469" s="16" t="s">
        <v>2362</v>
      </c>
      <c r="N1469" s="16"/>
      <c r="O1469" s="16" t="s">
        <v>2071</v>
      </c>
      <c r="P1469" s="16">
        <v>30</v>
      </c>
      <c r="Q1469" s="16">
        <v>40</v>
      </c>
      <c r="R1469" s="16" t="str">
        <f>CONCATENATE(Tableau1[[#This Row],[LONGUEUR UNITE]],"X",Tableau1[[#This Row],[LARGEUR UNITE]])</f>
        <v>30X40</v>
      </c>
      <c r="S1469" s="16" t="s">
        <v>2363</v>
      </c>
      <c r="T1469" s="16" t="s">
        <v>227</v>
      </c>
      <c r="U1469" s="38" t="s">
        <v>1264</v>
      </c>
      <c r="V1469" s="16" t="s">
        <v>2268</v>
      </c>
      <c r="W1469" s="45" t="s">
        <v>2593</v>
      </c>
      <c r="X1469" s="45"/>
      <c r="Y1469" s="33" t="s">
        <v>1652</v>
      </c>
      <c r="Z1469" s="18">
        <v>1</v>
      </c>
      <c r="AA1469" s="92">
        <v>500</v>
      </c>
      <c r="AB1469" s="271">
        <v>6</v>
      </c>
      <c r="AC1469" s="271">
        <v>18</v>
      </c>
      <c r="AD1469" s="271">
        <v>108</v>
      </c>
      <c r="AE1469" s="278">
        <f t="shared" ref="AE1469" si="2225">AF1469/Z1469</f>
        <v>42.389000000000003</v>
      </c>
      <c r="AF1469" s="268">
        <v>42.389000000000003</v>
      </c>
      <c r="AG1469" s="278">
        <f t="shared" si="2209"/>
        <v>84.778000000000006</v>
      </c>
      <c r="AH1469" s="404">
        <v>54</v>
      </c>
      <c r="AI1469" s="404">
        <f t="shared" si="2210"/>
        <v>0.5</v>
      </c>
      <c r="AJ1469" s="727">
        <v>0.77904799999999996</v>
      </c>
      <c r="AK1469" s="88">
        <f t="shared" si="2211"/>
        <v>9.3659343280000016</v>
      </c>
      <c r="AL1469" s="88">
        <f t="shared" si="2212"/>
        <v>9.3659343280000016</v>
      </c>
      <c r="AM1469" s="88">
        <f t="shared" si="2213"/>
        <v>18.731868656000003</v>
      </c>
      <c r="AN1469" t="s">
        <v>2826</v>
      </c>
      <c r="AO1469" s="88" t="s">
        <v>2768</v>
      </c>
    </row>
    <row r="1470" spans="1:41" ht="19.5" customHeight="1">
      <c r="A1470" s="740" t="s">
        <v>1527</v>
      </c>
      <c r="B1470" t="str">
        <f t="shared" si="2207"/>
        <v>522200*1</v>
      </c>
      <c r="D1470" s="300" t="s">
        <v>1600</v>
      </c>
      <c r="E1470" s="300"/>
      <c r="F1470" s="498"/>
      <c r="G1470" s="226">
        <v>500</v>
      </c>
      <c r="H1470" s="313"/>
      <c r="I1470" s="430"/>
      <c r="J1470" s="430"/>
      <c r="K1470" s="22" t="s">
        <v>2606</v>
      </c>
      <c r="L1470" s="569" t="s">
        <v>2626</v>
      </c>
      <c r="M1470" s="16" t="s">
        <v>2362</v>
      </c>
      <c r="N1470" s="16"/>
      <c r="O1470" s="16" t="s">
        <v>2071</v>
      </c>
      <c r="P1470" s="16">
        <v>30</v>
      </c>
      <c r="Q1470" s="16">
        <v>40</v>
      </c>
      <c r="R1470" s="16" t="str">
        <f>CONCATENATE(Tableau1[[#This Row],[LONGUEUR UNITE]],"X",Tableau1[[#This Row],[LARGEUR UNITE]])</f>
        <v>30X40</v>
      </c>
      <c r="S1470" s="16" t="s">
        <v>2363</v>
      </c>
      <c r="T1470" s="16" t="s">
        <v>227</v>
      </c>
      <c r="U1470" s="38" t="s">
        <v>1264</v>
      </c>
      <c r="V1470" s="16" t="s">
        <v>2080</v>
      </c>
      <c r="W1470" s="45" t="s">
        <v>2593</v>
      </c>
      <c r="X1470" s="45"/>
      <c r="Y1470" s="33" t="s">
        <v>1528</v>
      </c>
      <c r="Z1470" s="18">
        <v>1</v>
      </c>
      <c r="AA1470" s="92">
        <v>500</v>
      </c>
      <c r="AB1470" s="271">
        <v>6</v>
      </c>
      <c r="AC1470" s="271">
        <v>18</v>
      </c>
      <c r="AD1470" s="271">
        <v>108</v>
      </c>
      <c r="AE1470" s="278">
        <f t="shared" si="2208"/>
        <v>42.389000000000003</v>
      </c>
      <c r="AF1470" s="268">
        <v>42.389000000000003</v>
      </c>
      <c r="AG1470" s="278">
        <f t="shared" si="2209"/>
        <v>84.778000000000006</v>
      </c>
      <c r="AH1470" s="404">
        <v>1</v>
      </c>
      <c r="AI1470" s="404">
        <f t="shared" si="2210"/>
        <v>9.2592592592592587E-3</v>
      </c>
      <c r="AJ1470" s="727">
        <v>0.77191999999999994</v>
      </c>
      <c r="AK1470" s="88">
        <f t="shared" si="2211"/>
        <v>9.6680831200000057</v>
      </c>
      <c r="AL1470" s="88">
        <f t="shared" si="2212"/>
        <v>9.6680831200000057</v>
      </c>
      <c r="AM1470" s="88">
        <f t="shared" si="2213"/>
        <v>19.336166240000011</v>
      </c>
      <c r="AN1470" t="s">
        <v>2826</v>
      </c>
      <c r="AO1470" s="88" t="s">
        <v>2768</v>
      </c>
    </row>
    <row r="1471" spans="1:41" ht="19.5" customHeight="1">
      <c r="A1471" s="740" t="s">
        <v>1527</v>
      </c>
      <c r="B1471" t="str">
        <f t="shared" ref="B1471" si="2226">+CONCATENATE(A1471,"*",AH1471)</f>
        <v>522200*54</v>
      </c>
      <c r="D1471" s="300" t="s">
        <v>1600</v>
      </c>
      <c r="E1471" s="300"/>
      <c r="F1471" s="498"/>
      <c r="G1471" s="226">
        <v>500</v>
      </c>
      <c r="H1471" s="313"/>
      <c r="I1471" s="430"/>
      <c r="J1471" s="430"/>
      <c r="K1471" s="22" t="s">
        <v>2606</v>
      </c>
      <c r="L1471" s="569" t="s">
        <v>2626</v>
      </c>
      <c r="M1471" s="16" t="s">
        <v>2362</v>
      </c>
      <c r="N1471" s="16"/>
      <c r="O1471" s="16" t="s">
        <v>2071</v>
      </c>
      <c r="P1471" s="16">
        <v>30</v>
      </c>
      <c r="Q1471" s="16">
        <v>40</v>
      </c>
      <c r="R1471" s="16" t="str">
        <f>CONCATENATE(Tableau1[[#This Row],[LONGUEUR UNITE]],"X",Tableau1[[#This Row],[LARGEUR UNITE]])</f>
        <v>30X40</v>
      </c>
      <c r="S1471" s="16" t="s">
        <v>2363</v>
      </c>
      <c r="T1471" s="16" t="s">
        <v>227</v>
      </c>
      <c r="U1471" s="38" t="s">
        <v>1264</v>
      </c>
      <c r="V1471" s="16" t="s">
        <v>2080</v>
      </c>
      <c r="W1471" s="45" t="s">
        <v>2593</v>
      </c>
      <c r="X1471" s="45"/>
      <c r="Y1471" s="33" t="s">
        <v>1528</v>
      </c>
      <c r="Z1471" s="18">
        <v>1</v>
      </c>
      <c r="AA1471" s="92">
        <v>500</v>
      </c>
      <c r="AB1471" s="271">
        <v>6</v>
      </c>
      <c r="AC1471" s="271">
        <v>18</v>
      </c>
      <c r="AD1471" s="271">
        <v>108</v>
      </c>
      <c r="AE1471" s="278">
        <f t="shared" ref="AE1471" si="2227">AF1471/Z1471</f>
        <v>42.389000000000003</v>
      </c>
      <c r="AF1471" s="268">
        <v>42.389000000000003</v>
      </c>
      <c r="AG1471" s="278">
        <f t="shared" si="2209"/>
        <v>84.778000000000006</v>
      </c>
      <c r="AH1471" s="404">
        <v>54</v>
      </c>
      <c r="AI1471" s="404">
        <f t="shared" si="2210"/>
        <v>0.5</v>
      </c>
      <c r="AJ1471" s="727">
        <v>0.77904799999999996</v>
      </c>
      <c r="AK1471" s="88">
        <f t="shared" si="2211"/>
        <v>9.3659343280000016</v>
      </c>
      <c r="AL1471" s="88">
        <f t="shared" si="2212"/>
        <v>9.3659343280000016</v>
      </c>
      <c r="AM1471" s="88">
        <f t="shared" si="2213"/>
        <v>18.731868656000003</v>
      </c>
      <c r="AN1471" t="s">
        <v>2826</v>
      </c>
      <c r="AO1471" s="88" t="s">
        <v>2768</v>
      </c>
    </row>
    <row r="1472" spans="1:41" ht="19.5" customHeight="1">
      <c r="A1472" s="740" t="s">
        <v>1533</v>
      </c>
      <c r="B1472" t="str">
        <f t="shared" si="2207"/>
        <v>522600*1</v>
      </c>
      <c r="D1472" s="300" t="s">
        <v>1601</v>
      </c>
      <c r="E1472" s="300"/>
      <c r="F1472" s="498"/>
      <c r="G1472" s="226">
        <v>500</v>
      </c>
      <c r="H1472" s="313"/>
      <c r="I1472" s="430"/>
      <c r="J1472" s="430"/>
      <c r="K1472" s="22" t="s">
        <v>2606</v>
      </c>
      <c r="L1472" s="569" t="s">
        <v>2626</v>
      </c>
      <c r="M1472" s="16" t="s">
        <v>2362</v>
      </c>
      <c r="N1472" s="16"/>
      <c r="O1472" s="16" t="s">
        <v>2071</v>
      </c>
      <c r="P1472" s="16">
        <v>30</v>
      </c>
      <c r="Q1472" s="16">
        <v>40</v>
      </c>
      <c r="R1472" s="16" t="str">
        <f>CONCATENATE(Tableau1[[#This Row],[LONGUEUR UNITE]],"X",Tableau1[[#This Row],[LARGEUR UNITE]])</f>
        <v>30X40</v>
      </c>
      <c r="S1472" s="16" t="s">
        <v>2363</v>
      </c>
      <c r="T1472" s="16" t="s">
        <v>227</v>
      </c>
      <c r="U1472" s="38" t="s">
        <v>1264</v>
      </c>
      <c r="V1472" s="16" t="s">
        <v>2081</v>
      </c>
      <c r="W1472" s="45" t="s">
        <v>2593</v>
      </c>
      <c r="X1472" s="45"/>
      <c r="Y1472" s="33" t="s">
        <v>1534</v>
      </c>
      <c r="Z1472" s="18">
        <v>1</v>
      </c>
      <c r="AA1472" s="92">
        <v>500</v>
      </c>
      <c r="AB1472" s="271">
        <v>6</v>
      </c>
      <c r="AC1472" s="271">
        <v>18</v>
      </c>
      <c r="AD1472" s="271">
        <v>108</v>
      </c>
      <c r="AE1472" s="278">
        <f t="shared" si="2208"/>
        <v>42.389000000000003</v>
      </c>
      <c r="AF1472" s="268">
        <v>42.389000000000003</v>
      </c>
      <c r="AG1472" s="278">
        <f t="shared" si="2209"/>
        <v>84.778000000000006</v>
      </c>
      <c r="AH1472" s="404">
        <v>1</v>
      </c>
      <c r="AI1472" s="404">
        <f t="shared" si="2210"/>
        <v>9.2592592592592587E-3</v>
      </c>
      <c r="AJ1472" s="727">
        <v>0.77191999999999994</v>
      </c>
      <c r="AK1472" s="88">
        <f t="shared" si="2211"/>
        <v>9.6680831200000057</v>
      </c>
      <c r="AL1472" s="88">
        <f t="shared" si="2212"/>
        <v>9.6680831200000057</v>
      </c>
      <c r="AM1472" s="88">
        <f t="shared" si="2213"/>
        <v>19.336166240000011</v>
      </c>
      <c r="AN1472" t="s">
        <v>2826</v>
      </c>
      <c r="AO1472" s="88" t="s">
        <v>2768</v>
      </c>
    </row>
    <row r="1473" spans="1:41" ht="19.5" customHeight="1">
      <c r="A1473" s="740" t="s">
        <v>1533</v>
      </c>
      <c r="B1473" t="str">
        <f t="shared" ref="B1473" si="2228">+CONCATENATE(A1473,"*",AH1473)</f>
        <v>522600*54</v>
      </c>
      <c r="D1473" s="300" t="s">
        <v>1601</v>
      </c>
      <c r="E1473" s="300"/>
      <c r="F1473" s="498"/>
      <c r="G1473" s="226">
        <v>500</v>
      </c>
      <c r="H1473" s="313"/>
      <c r="I1473" s="430"/>
      <c r="J1473" s="430"/>
      <c r="K1473" s="22" t="s">
        <v>2606</v>
      </c>
      <c r="L1473" s="569" t="s">
        <v>2626</v>
      </c>
      <c r="M1473" s="16" t="s">
        <v>2362</v>
      </c>
      <c r="N1473" s="16"/>
      <c r="O1473" s="16" t="s">
        <v>2071</v>
      </c>
      <c r="P1473" s="16">
        <v>30</v>
      </c>
      <c r="Q1473" s="16">
        <v>40</v>
      </c>
      <c r="R1473" s="16" t="str">
        <f>CONCATENATE(Tableau1[[#This Row],[LONGUEUR UNITE]],"X",Tableau1[[#This Row],[LARGEUR UNITE]])</f>
        <v>30X40</v>
      </c>
      <c r="S1473" s="16" t="s">
        <v>2363</v>
      </c>
      <c r="T1473" s="16" t="s">
        <v>227</v>
      </c>
      <c r="U1473" s="38" t="s">
        <v>1264</v>
      </c>
      <c r="V1473" s="16" t="s">
        <v>2081</v>
      </c>
      <c r="W1473" s="45" t="s">
        <v>2593</v>
      </c>
      <c r="X1473" s="45"/>
      <c r="Y1473" s="33" t="s">
        <v>1534</v>
      </c>
      <c r="Z1473" s="18">
        <v>1</v>
      </c>
      <c r="AA1473" s="92">
        <v>500</v>
      </c>
      <c r="AB1473" s="271">
        <v>6</v>
      </c>
      <c r="AC1473" s="271">
        <v>18</v>
      </c>
      <c r="AD1473" s="271">
        <v>108</v>
      </c>
      <c r="AE1473" s="278">
        <f t="shared" ref="AE1473" si="2229">AF1473/Z1473</f>
        <v>42.389000000000003</v>
      </c>
      <c r="AF1473" s="268">
        <v>42.389000000000003</v>
      </c>
      <c r="AG1473" s="278">
        <f t="shared" si="2209"/>
        <v>84.778000000000006</v>
      </c>
      <c r="AH1473" s="404">
        <v>54</v>
      </c>
      <c r="AI1473" s="404">
        <f t="shared" si="2210"/>
        <v>0.5</v>
      </c>
      <c r="AJ1473" s="727">
        <v>0.77904799999999996</v>
      </c>
      <c r="AK1473" s="88">
        <f t="shared" si="2211"/>
        <v>9.3659343280000016</v>
      </c>
      <c r="AL1473" s="88">
        <f t="shared" si="2212"/>
        <v>9.3659343280000016</v>
      </c>
      <c r="AM1473" s="88">
        <f t="shared" si="2213"/>
        <v>18.731868656000003</v>
      </c>
      <c r="AN1473" t="s">
        <v>2826</v>
      </c>
      <c r="AO1473" s="88" t="s">
        <v>2768</v>
      </c>
    </row>
    <row r="1474" spans="1:41" ht="19.5" customHeight="1">
      <c r="A1474" s="740" t="s">
        <v>1520</v>
      </c>
      <c r="B1474" t="str">
        <f t="shared" si="2207"/>
        <v>521605*1</v>
      </c>
      <c r="D1474" s="300" t="s">
        <v>1602</v>
      </c>
      <c r="E1474" s="300"/>
      <c r="F1474" s="498"/>
      <c r="G1474" s="226">
        <v>500</v>
      </c>
      <c r="H1474" s="313"/>
      <c r="I1474" s="430"/>
      <c r="J1474" s="430"/>
      <c r="K1474" s="22" t="s">
        <v>2606</v>
      </c>
      <c r="L1474" s="569" t="s">
        <v>2626</v>
      </c>
      <c r="M1474" s="16" t="s">
        <v>2362</v>
      </c>
      <c r="N1474" s="16"/>
      <c r="O1474" s="16" t="s">
        <v>2071</v>
      </c>
      <c r="P1474" s="16">
        <v>30</v>
      </c>
      <c r="Q1474" s="16">
        <v>40</v>
      </c>
      <c r="R1474" s="16" t="str">
        <f>CONCATENATE(Tableau1[[#This Row],[LONGUEUR UNITE]],"X",Tableau1[[#This Row],[LARGEUR UNITE]])</f>
        <v>30X40</v>
      </c>
      <c r="S1474" s="16" t="s">
        <v>2363</v>
      </c>
      <c r="T1474" s="16" t="s">
        <v>227</v>
      </c>
      <c r="U1474" s="38" t="s">
        <v>1264</v>
      </c>
      <c r="V1474" s="16" t="s">
        <v>2333</v>
      </c>
      <c r="W1474" s="45" t="s">
        <v>2593</v>
      </c>
      <c r="X1474" s="45"/>
      <c r="Y1474" s="33" t="s">
        <v>1647</v>
      </c>
      <c r="Z1474" s="18">
        <v>1</v>
      </c>
      <c r="AA1474" s="92">
        <v>500</v>
      </c>
      <c r="AB1474" s="271">
        <v>6</v>
      </c>
      <c r="AC1474" s="271">
        <v>18</v>
      </c>
      <c r="AD1474" s="271">
        <v>108</v>
      </c>
      <c r="AE1474" s="278">
        <f t="shared" si="2208"/>
        <v>42.389000000000003</v>
      </c>
      <c r="AF1474" s="268">
        <v>42.389000000000003</v>
      </c>
      <c r="AG1474" s="278">
        <f t="shared" si="2209"/>
        <v>84.778000000000006</v>
      </c>
      <c r="AH1474" s="404">
        <v>1</v>
      </c>
      <c r="AI1474" s="404">
        <f t="shared" si="2210"/>
        <v>9.2592592592592587E-3</v>
      </c>
      <c r="AJ1474" s="727">
        <v>0.77191999999999994</v>
      </c>
      <c r="AK1474" s="88">
        <f t="shared" si="2211"/>
        <v>9.6680831200000057</v>
      </c>
      <c r="AL1474" s="88">
        <f t="shared" si="2212"/>
        <v>9.6680831200000057</v>
      </c>
      <c r="AM1474" s="88">
        <f t="shared" si="2213"/>
        <v>19.336166240000011</v>
      </c>
      <c r="AN1474" t="s">
        <v>2826</v>
      </c>
      <c r="AO1474" s="88" t="s">
        <v>2768</v>
      </c>
    </row>
    <row r="1475" spans="1:41" ht="19.5" customHeight="1">
      <c r="A1475" s="740" t="s">
        <v>1520</v>
      </c>
      <c r="B1475" t="str">
        <f t="shared" ref="B1475" si="2230">+CONCATENATE(A1475,"*",AH1475)</f>
        <v>521605*54</v>
      </c>
      <c r="D1475" s="300" t="s">
        <v>1602</v>
      </c>
      <c r="E1475" s="300"/>
      <c r="F1475" s="498"/>
      <c r="G1475" s="226">
        <v>500</v>
      </c>
      <c r="H1475" s="313"/>
      <c r="I1475" s="430"/>
      <c r="J1475" s="430"/>
      <c r="K1475" s="22" t="s">
        <v>2606</v>
      </c>
      <c r="L1475" s="569" t="s">
        <v>2626</v>
      </c>
      <c r="M1475" s="16" t="s">
        <v>2362</v>
      </c>
      <c r="N1475" s="16"/>
      <c r="O1475" s="16" t="s">
        <v>2071</v>
      </c>
      <c r="P1475" s="16">
        <v>30</v>
      </c>
      <c r="Q1475" s="16">
        <v>40</v>
      </c>
      <c r="R1475" s="16" t="str">
        <f>CONCATENATE(Tableau1[[#This Row],[LONGUEUR UNITE]],"X",Tableau1[[#This Row],[LARGEUR UNITE]])</f>
        <v>30X40</v>
      </c>
      <c r="S1475" s="16" t="s">
        <v>2363</v>
      </c>
      <c r="T1475" s="16" t="s">
        <v>227</v>
      </c>
      <c r="U1475" s="38" t="s">
        <v>1264</v>
      </c>
      <c r="V1475" s="16" t="s">
        <v>2333</v>
      </c>
      <c r="W1475" s="45" t="s">
        <v>2593</v>
      </c>
      <c r="X1475" s="45"/>
      <c r="Y1475" s="33" t="s">
        <v>1647</v>
      </c>
      <c r="Z1475" s="18">
        <v>1</v>
      </c>
      <c r="AA1475" s="92">
        <v>500</v>
      </c>
      <c r="AB1475" s="271">
        <v>6</v>
      </c>
      <c r="AC1475" s="271">
        <v>18</v>
      </c>
      <c r="AD1475" s="271">
        <v>108</v>
      </c>
      <c r="AE1475" s="278">
        <f t="shared" ref="AE1475" si="2231">AF1475/Z1475</f>
        <v>42.389000000000003</v>
      </c>
      <c r="AF1475" s="268">
        <v>42.389000000000003</v>
      </c>
      <c r="AG1475" s="278">
        <f t="shared" si="2209"/>
        <v>84.778000000000006</v>
      </c>
      <c r="AH1475" s="404">
        <v>54</v>
      </c>
      <c r="AI1475" s="404">
        <f t="shared" si="2210"/>
        <v>0.5</v>
      </c>
      <c r="AJ1475" s="727">
        <v>0.77904799999999996</v>
      </c>
      <c r="AK1475" s="88">
        <f t="shared" si="2211"/>
        <v>9.3659343280000016</v>
      </c>
      <c r="AL1475" s="88">
        <f t="shared" si="2212"/>
        <v>9.3659343280000016</v>
      </c>
      <c r="AM1475" s="88">
        <f t="shared" si="2213"/>
        <v>18.731868656000003</v>
      </c>
      <c r="AN1475" t="s">
        <v>2826</v>
      </c>
      <c r="AO1475" s="88" t="s">
        <v>2768</v>
      </c>
    </row>
    <row r="1476" spans="1:41" ht="19.5" customHeight="1">
      <c r="A1476" s="740" t="s">
        <v>1521</v>
      </c>
      <c r="B1476" t="str">
        <f t="shared" si="2207"/>
        <v>521805*1</v>
      </c>
      <c r="D1476" s="300" t="s">
        <v>1604</v>
      </c>
      <c r="E1476" s="300"/>
      <c r="F1476" s="498"/>
      <c r="G1476" s="226">
        <v>500</v>
      </c>
      <c r="H1476" s="313"/>
      <c r="I1476" s="430"/>
      <c r="J1476" s="430"/>
      <c r="K1476" s="22" t="s">
        <v>2606</v>
      </c>
      <c r="L1476" s="569" t="s">
        <v>2626</v>
      </c>
      <c r="M1476" s="16" t="s">
        <v>2362</v>
      </c>
      <c r="N1476" s="16"/>
      <c r="O1476" s="16" t="s">
        <v>2071</v>
      </c>
      <c r="P1476" s="16">
        <v>30</v>
      </c>
      <c r="Q1476" s="16">
        <v>40</v>
      </c>
      <c r="R1476" s="16" t="str">
        <f>CONCATENATE(Tableau1[[#This Row],[LONGUEUR UNITE]],"X",Tableau1[[#This Row],[LARGEUR UNITE]])</f>
        <v>30X40</v>
      </c>
      <c r="S1476" s="16" t="s">
        <v>2363</v>
      </c>
      <c r="T1476" s="16" t="s">
        <v>227</v>
      </c>
      <c r="U1476" s="38" t="s">
        <v>1264</v>
      </c>
      <c r="V1476" s="16" t="s">
        <v>2083</v>
      </c>
      <c r="W1476" s="45" t="s">
        <v>2593</v>
      </c>
      <c r="X1476" s="45"/>
      <c r="Y1476" s="33" t="s">
        <v>1522</v>
      </c>
      <c r="Z1476" s="18">
        <v>1</v>
      </c>
      <c r="AA1476" s="92">
        <v>500</v>
      </c>
      <c r="AB1476" s="271">
        <v>6</v>
      </c>
      <c r="AC1476" s="271">
        <v>18</v>
      </c>
      <c r="AD1476" s="271">
        <v>108</v>
      </c>
      <c r="AE1476" s="278">
        <f t="shared" si="2208"/>
        <v>42.389000000000003</v>
      </c>
      <c r="AF1476" s="268">
        <v>42.389000000000003</v>
      </c>
      <c r="AG1476" s="278">
        <f t="shared" si="2209"/>
        <v>84.778000000000006</v>
      </c>
      <c r="AH1476" s="404">
        <v>1</v>
      </c>
      <c r="AI1476" s="404">
        <f t="shared" si="2210"/>
        <v>9.2592592592592587E-3</v>
      </c>
      <c r="AJ1476" s="727">
        <v>0.77191999999999994</v>
      </c>
      <c r="AK1476" s="88">
        <f t="shared" si="2211"/>
        <v>9.6680831200000057</v>
      </c>
      <c r="AL1476" s="88">
        <f t="shared" si="2212"/>
        <v>9.6680831200000057</v>
      </c>
      <c r="AM1476" s="88">
        <f t="shared" si="2213"/>
        <v>19.336166240000011</v>
      </c>
      <c r="AN1476" t="s">
        <v>2826</v>
      </c>
      <c r="AO1476" s="88" t="s">
        <v>2768</v>
      </c>
    </row>
    <row r="1477" spans="1:41" ht="19.5" customHeight="1">
      <c r="A1477" s="740" t="s">
        <v>1521</v>
      </c>
      <c r="B1477" t="str">
        <f t="shared" ref="B1477" si="2232">+CONCATENATE(A1477,"*",AH1477)</f>
        <v>521805*54</v>
      </c>
      <c r="D1477" s="300" t="s">
        <v>1604</v>
      </c>
      <c r="E1477" s="300"/>
      <c r="F1477" s="498"/>
      <c r="G1477" s="226">
        <v>500</v>
      </c>
      <c r="H1477" s="313"/>
      <c r="I1477" s="430"/>
      <c r="J1477" s="430"/>
      <c r="K1477" s="22" t="s">
        <v>2606</v>
      </c>
      <c r="L1477" s="569" t="s">
        <v>2626</v>
      </c>
      <c r="M1477" s="16" t="s">
        <v>2362</v>
      </c>
      <c r="N1477" s="16"/>
      <c r="O1477" s="16" t="s">
        <v>2071</v>
      </c>
      <c r="P1477" s="16">
        <v>30</v>
      </c>
      <c r="Q1477" s="16">
        <v>40</v>
      </c>
      <c r="R1477" s="16" t="str">
        <f>CONCATENATE(Tableau1[[#This Row],[LONGUEUR UNITE]],"X",Tableau1[[#This Row],[LARGEUR UNITE]])</f>
        <v>30X40</v>
      </c>
      <c r="S1477" s="16" t="s">
        <v>2363</v>
      </c>
      <c r="T1477" s="16" t="s">
        <v>227</v>
      </c>
      <c r="U1477" s="38" t="s">
        <v>1264</v>
      </c>
      <c r="V1477" s="16" t="s">
        <v>2083</v>
      </c>
      <c r="W1477" s="45" t="s">
        <v>2593</v>
      </c>
      <c r="X1477" s="45"/>
      <c r="Y1477" s="33" t="s">
        <v>1522</v>
      </c>
      <c r="Z1477" s="18">
        <v>1</v>
      </c>
      <c r="AA1477" s="92">
        <v>500</v>
      </c>
      <c r="AB1477" s="271">
        <v>6</v>
      </c>
      <c r="AC1477" s="271">
        <v>18</v>
      </c>
      <c r="AD1477" s="271">
        <v>108</v>
      </c>
      <c r="AE1477" s="278">
        <f t="shared" ref="AE1477" si="2233">AF1477/Z1477</f>
        <v>42.389000000000003</v>
      </c>
      <c r="AF1477" s="268">
        <v>42.389000000000003</v>
      </c>
      <c r="AG1477" s="278">
        <f t="shared" si="2209"/>
        <v>84.778000000000006</v>
      </c>
      <c r="AH1477" s="404">
        <v>54</v>
      </c>
      <c r="AI1477" s="404">
        <f t="shared" si="2210"/>
        <v>0.5</v>
      </c>
      <c r="AJ1477" s="727">
        <v>0.77904799999999996</v>
      </c>
      <c r="AK1477" s="88">
        <f t="shared" si="2211"/>
        <v>9.3659343280000016</v>
      </c>
      <c r="AL1477" s="88">
        <f t="shared" si="2212"/>
        <v>9.3659343280000016</v>
      </c>
      <c r="AM1477" s="88">
        <f t="shared" si="2213"/>
        <v>18.731868656000003</v>
      </c>
      <c r="AN1477" t="s">
        <v>2826</v>
      </c>
      <c r="AO1477" s="88" t="s">
        <v>2768</v>
      </c>
    </row>
    <row r="1478" spans="1:41" ht="19.5" customHeight="1">
      <c r="A1478" s="740" t="s">
        <v>1510</v>
      </c>
      <c r="B1478" t="str">
        <f t="shared" si="2207"/>
        <v>520836*1</v>
      </c>
      <c r="D1478" s="300" t="s">
        <v>1605</v>
      </c>
      <c r="E1478" s="300"/>
      <c r="F1478" s="498"/>
      <c r="G1478" s="226">
        <v>500</v>
      </c>
      <c r="H1478" s="313"/>
      <c r="I1478" s="430"/>
      <c r="J1478" s="430"/>
      <c r="K1478" s="22" t="s">
        <v>2606</v>
      </c>
      <c r="L1478" s="569" t="s">
        <v>2626</v>
      </c>
      <c r="M1478" s="16" t="s">
        <v>2362</v>
      </c>
      <c r="N1478" s="16"/>
      <c r="O1478" s="16" t="s">
        <v>2071</v>
      </c>
      <c r="P1478" s="16">
        <v>30</v>
      </c>
      <c r="Q1478" s="16">
        <v>40</v>
      </c>
      <c r="R1478" s="16" t="str">
        <f>CONCATENATE(Tableau1[[#This Row],[LONGUEUR UNITE]],"X",Tableau1[[#This Row],[LARGEUR UNITE]])</f>
        <v>30X40</v>
      </c>
      <c r="S1478" s="16" t="s">
        <v>2363</v>
      </c>
      <c r="T1478" s="16" t="s">
        <v>227</v>
      </c>
      <c r="U1478" s="38" t="s">
        <v>1264</v>
      </c>
      <c r="V1478" s="16" t="s">
        <v>2084</v>
      </c>
      <c r="W1478" s="45" t="s">
        <v>2593</v>
      </c>
      <c r="X1478" s="45"/>
      <c r="Y1478" s="33" t="s">
        <v>1509</v>
      </c>
      <c r="Z1478" s="18">
        <v>1</v>
      </c>
      <c r="AA1478" s="92">
        <v>500</v>
      </c>
      <c r="AB1478" s="271">
        <v>6</v>
      </c>
      <c r="AC1478" s="271">
        <v>18</v>
      </c>
      <c r="AD1478" s="271">
        <v>108</v>
      </c>
      <c r="AE1478" s="278">
        <f t="shared" si="2208"/>
        <v>42.389000000000003</v>
      </c>
      <c r="AF1478" s="268">
        <v>42.389000000000003</v>
      </c>
      <c r="AG1478" s="278">
        <f t="shared" si="2209"/>
        <v>84.778000000000006</v>
      </c>
      <c r="AH1478" s="404">
        <v>1</v>
      </c>
      <c r="AI1478" s="404">
        <f t="shared" si="2210"/>
        <v>9.2592592592592587E-3</v>
      </c>
      <c r="AJ1478" s="727">
        <v>0.77191999999999994</v>
      </c>
      <c r="AK1478" s="88">
        <f t="shared" si="2211"/>
        <v>9.6680831200000057</v>
      </c>
      <c r="AL1478" s="88">
        <f t="shared" si="2212"/>
        <v>9.6680831200000057</v>
      </c>
      <c r="AM1478" s="88">
        <f t="shared" si="2213"/>
        <v>19.336166240000011</v>
      </c>
      <c r="AN1478" t="s">
        <v>2826</v>
      </c>
      <c r="AO1478" s="88" t="s">
        <v>2768</v>
      </c>
    </row>
    <row r="1479" spans="1:41" ht="19.5" customHeight="1">
      <c r="A1479" s="740" t="s">
        <v>1510</v>
      </c>
      <c r="B1479" t="str">
        <f t="shared" ref="B1479" si="2234">+CONCATENATE(A1479,"*",AH1479)</f>
        <v>520836*54</v>
      </c>
      <c r="D1479" s="300" t="s">
        <v>1605</v>
      </c>
      <c r="E1479" s="300"/>
      <c r="F1479" s="498"/>
      <c r="G1479" s="226">
        <v>500</v>
      </c>
      <c r="H1479" s="313"/>
      <c r="I1479" s="430"/>
      <c r="J1479" s="430"/>
      <c r="K1479" s="22" t="s">
        <v>2606</v>
      </c>
      <c r="L1479" s="569" t="s">
        <v>2626</v>
      </c>
      <c r="M1479" s="16" t="s">
        <v>2362</v>
      </c>
      <c r="N1479" s="16"/>
      <c r="O1479" s="16" t="s">
        <v>2071</v>
      </c>
      <c r="P1479" s="16">
        <v>30</v>
      </c>
      <c r="Q1479" s="16">
        <v>40</v>
      </c>
      <c r="R1479" s="16" t="str">
        <f>CONCATENATE(Tableau1[[#This Row],[LONGUEUR UNITE]],"X",Tableau1[[#This Row],[LARGEUR UNITE]])</f>
        <v>30X40</v>
      </c>
      <c r="S1479" s="16" t="s">
        <v>2363</v>
      </c>
      <c r="T1479" s="16" t="s">
        <v>227</v>
      </c>
      <c r="U1479" s="38" t="s">
        <v>1264</v>
      </c>
      <c r="V1479" s="16" t="s">
        <v>2084</v>
      </c>
      <c r="W1479" s="45" t="s">
        <v>2593</v>
      </c>
      <c r="X1479" s="45"/>
      <c r="Y1479" s="33" t="s">
        <v>1509</v>
      </c>
      <c r="Z1479" s="18">
        <v>1</v>
      </c>
      <c r="AA1479" s="92">
        <v>500</v>
      </c>
      <c r="AB1479" s="271">
        <v>6</v>
      </c>
      <c r="AC1479" s="271">
        <v>18</v>
      </c>
      <c r="AD1479" s="271">
        <v>108</v>
      </c>
      <c r="AE1479" s="278">
        <f t="shared" ref="AE1479" si="2235">AF1479/Z1479</f>
        <v>42.389000000000003</v>
      </c>
      <c r="AF1479" s="268">
        <v>42.389000000000003</v>
      </c>
      <c r="AG1479" s="278">
        <f t="shared" si="2209"/>
        <v>84.778000000000006</v>
      </c>
      <c r="AH1479" s="404">
        <v>54</v>
      </c>
      <c r="AI1479" s="404">
        <f t="shared" si="2210"/>
        <v>0.5</v>
      </c>
      <c r="AJ1479" s="727">
        <v>0.77904799999999996</v>
      </c>
      <c r="AK1479" s="88">
        <f t="shared" si="2211"/>
        <v>9.3659343280000016</v>
      </c>
      <c r="AL1479" s="88">
        <f t="shared" si="2212"/>
        <v>9.3659343280000016</v>
      </c>
      <c r="AM1479" s="88">
        <f t="shared" si="2213"/>
        <v>18.731868656000003</v>
      </c>
      <c r="AN1479" t="s">
        <v>2826</v>
      </c>
      <c r="AO1479" s="88" t="s">
        <v>2768</v>
      </c>
    </row>
    <row r="1480" spans="1:41" ht="19.5" customHeight="1">
      <c r="A1480" s="740" t="s">
        <v>1511</v>
      </c>
      <c r="B1480" t="str">
        <f t="shared" si="2207"/>
        <v>520900*1</v>
      </c>
      <c r="D1480" s="300" t="s">
        <v>1606</v>
      </c>
      <c r="E1480" s="300"/>
      <c r="F1480" s="498"/>
      <c r="G1480" s="226">
        <v>500</v>
      </c>
      <c r="H1480" s="313"/>
      <c r="I1480" s="430"/>
      <c r="J1480" s="430"/>
      <c r="K1480" s="22" t="s">
        <v>2606</v>
      </c>
      <c r="L1480" s="569" t="s">
        <v>2626</v>
      </c>
      <c r="M1480" s="16" t="s">
        <v>2362</v>
      </c>
      <c r="N1480" s="16"/>
      <c r="O1480" s="16" t="s">
        <v>2071</v>
      </c>
      <c r="P1480" s="16">
        <v>30</v>
      </c>
      <c r="Q1480" s="16">
        <v>40</v>
      </c>
      <c r="R1480" s="16" t="str">
        <f>CONCATENATE(Tableau1[[#This Row],[LONGUEUR UNITE]],"X",Tableau1[[#This Row],[LARGEUR UNITE]])</f>
        <v>30X40</v>
      </c>
      <c r="S1480" s="16" t="s">
        <v>2363</v>
      </c>
      <c r="T1480" s="16" t="s">
        <v>227</v>
      </c>
      <c r="U1480" s="38" t="s">
        <v>1264</v>
      </c>
      <c r="V1480" s="16" t="s">
        <v>2096</v>
      </c>
      <c r="W1480" s="45" t="s">
        <v>2593</v>
      </c>
      <c r="X1480" s="45"/>
      <c r="Y1480" s="33" t="s">
        <v>1512</v>
      </c>
      <c r="Z1480" s="18">
        <v>1</v>
      </c>
      <c r="AA1480" s="92">
        <v>500</v>
      </c>
      <c r="AB1480" s="271">
        <v>6</v>
      </c>
      <c r="AC1480" s="271">
        <v>18</v>
      </c>
      <c r="AD1480" s="271">
        <v>108</v>
      </c>
      <c r="AE1480" s="278">
        <f t="shared" si="2208"/>
        <v>42.389000000000003</v>
      </c>
      <c r="AF1480" s="268">
        <v>42.389000000000003</v>
      </c>
      <c r="AG1480" s="278">
        <f t="shared" si="2209"/>
        <v>84.778000000000006</v>
      </c>
      <c r="AH1480" s="404">
        <v>1</v>
      </c>
      <c r="AI1480" s="404">
        <f t="shared" si="2210"/>
        <v>9.2592592592592587E-3</v>
      </c>
      <c r="AJ1480" s="727">
        <v>0.77191999999999994</v>
      </c>
      <c r="AK1480" s="88">
        <f t="shared" si="2211"/>
        <v>9.6680831200000057</v>
      </c>
      <c r="AL1480" s="88">
        <f t="shared" si="2212"/>
        <v>9.6680831200000057</v>
      </c>
      <c r="AM1480" s="88">
        <f t="shared" si="2213"/>
        <v>19.336166240000011</v>
      </c>
      <c r="AN1480" t="s">
        <v>2826</v>
      </c>
      <c r="AO1480" s="88" t="s">
        <v>2768</v>
      </c>
    </row>
    <row r="1481" spans="1:41" ht="19.5" customHeight="1">
      <c r="A1481" s="740" t="s">
        <v>1511</v>
      </c>
      <c r="B1481" t="str">
        <f t="shared" ref="B1481" si="2236">+CONCATENATE(A1481,"*",AH1481)</f>
        <v>520900*54</v>
      </c>
      <c r="D1481" s="300" t="s">
        <v>1606</v>
      </c>
      <c r="E1481" s="300"/>
      <c r="F1481" s="498"/>
      <c r="G1481" s="226">
        <v>500</v>
      </c>
      <c r="H1481" s="313"/>
      <c r="I1481" s="430"/>
      <c r="J1481" s="430"/>
      <c r="K1481" s="22" t="s">
        <v>2606</v>
      </c>
      <c r="L1481" s="569" t="s">
        <v>2626</v>
      </c>
      <c r="M1481" s="16" t="s">
        <v>2362</v>
      </c>
      <c r="N1481" s="16"/>
      <c r="O1481" s="16" t="s">
        <v>2071</v>
      </c>
      <c r="P1481" s="16">
        <v>30</v>
      </c>
      <c r="Q1481" s="16">
        <v>40</v>
      </c>
      <c r="R1481" s="16" t="str">
        <f>CONCATENATE(Tableau1[[#This Row],[LONGUEUR UNITE]],"X",Tableau1[[#This Row],[LARGEUR UNITE]])</f>
        <v>30X40</v>
      </c>
      <c r="S1481" s="16" t="s">
        <v>2363</v>
      </c>
      <c r="T1481" s="16" t="s">
        <v>227</v>
      </c>
      <c r="U1481" s="38" t="s">
        <v>1264</v>
      </c>
      <c r="V1481" s="16" t="s">
        <v>2096</v>
      </c>
      <c r="W1481" s="45" t="s">
        <v>2593</v>
      </c>
      <c r="X1481" s="45"/>
      <c r="Y1481" s="33" t="s">
        <v>1512</v>
      </c>
      <c r="Z1481" s="18">
        <v>1</v>
      </c>
      <c r="AA1481" s="92">
        <v>500</v>
      </c>
      <c r="AB1481" s="271">
        <v>6</v>
      </c>
      <c r="AC1481" s="271">
        <v>18</v>
      </c>
      <c r="AD1481" s="271">
        <v>108</v>
      </c>
      <c r="AE1481" s="278">
        <f t="shared" ref="AE1481" si="2237">AF1481/Z1481</f>
        <v>42.389000000000003</v>
      </c>
      <c r="AF1481" s="268">
        <v>42.389000000000003</v>
      </c>
      <c r="AG1481" s="278">
        <f t="shared" si="2209"/>
        <v>84.778000000000006</v>
      </c>
      <c r="AH1481" s="404">
        <v>54</v>
      </c>
      <c r="AI1481" s="404">
        <f t="shared" si="2210"/>
        <v>0.5</v>
      </c>
      <c r="AJ1481" s="727">
        <v>0.77904799999999996</v>
      </c>
      <c r="AK1481" s="88">
        <f t="shared" si="2211"/>
        <v>9.3659343280000016</v>
      </c>
      <c r="AL1481" s="88">
        <f t="shared" si="2212"/>
        <v>9.3659343280000016</v>
      </c>
      <c r="AM1481" s="88">
        <f t="shared" si="2213"/>
        <v>18.731868656000003</v>
      </c>
      <c r="AN1481" t="s">
        <v>2826</v>
      </c>
      <c r="AO1481" s="88" t="s">
        <v>2768</v>
      </c>
    </row>
    <row r="1482" spans="1:41" ht="19.5" customHeight="1">
      <c r="A1482" s="798" t="s">
        <v>1535</v>
      </c>
      <c r="B1482" t="str">
        <f t="shared" si="2207"/>
        <v>522810*1</v>
      </c>
      <c r="D1482" s="300" t="s">
        <v>2056</v>
      </c>
      <c r="E1482" s="302"/>
      <c r="F1482" s="407" t="s">
        <v>2557</v>
      </c>
      <c r="G1482" s="226">
        <v>500</v>
      </c>
      <c r="H1482" s="313"/>
      <c r="I1482" s="430"/>
      <c r="J1482" s="430"/>
      <c r="K1482" s="22" t="s">
        <v>2606</v>
      </c>
      <c r="L1482" s="569" t="s">
        <v>2626</v>
      </c>
      <c r="M1482" s="16" t="s">
        <v>2362</v>
      </c>
      <c r="N1482" s="16"/>
      <c r="O1482" s="16" t="s">
        <v>2071</v>
      </c>
      <c r="P1482" s="16">
        <v>30</v>
      </c>
      <c r="Q1482" s="16">
        <v>40</v>
      </c>
      <c r="R1482" s="16" t="str">
        <f>CONCATENATE(Tableau1[[#This Row],[LONGUEUR UNITE]],"X",Tableau1[[#This Row],[LARGEUR UNITE]])</f>
        <v>30X40</v>
      </c>
      <c r="S1482" s="16" t="s">
        <v>2363</v>
      </c>
      <c r="T1482" s="16" t="s">
        <v>227</v>
      </c>
      <c r="U1482" s="38" t="s">
        <v>1264</v>
      </c>
      <c r="V1482" s="16" t="s">
        <v>2238</v>
      </c>
      <c r="W1482" s="45" t="s">
        <v>2593</v>
      </c>
      <c r="X1482" s="45"/>
      <c r="Y1482" s="33" t="s">
        <v>1536</v>
      </c>
      <c r="Z1482" s="18">
        <v>1</v>
      </c>
      <c r="AA1482" s="92">
        <v>500</v>
      </c>
      <c r="AB1482" s="271">
        <v>6</v>
      </c>
      <c r="AC1482" s="271">
        <v>18</v>
      </c>
      <c r="AD1482" s="271">
        <v>108</v>
      </c>
      <c r="AE1482" s="278">
        <f t="shared" si="2208"/>
        <v>42.389000000000003</v>
      </c>
      <c r="AF1482" s="268">
        <v>42.389000000000003</v>
      </c>
      <c r="AG1482" s="278">
        <f t="shared" si="2209"/>
        <v>84.778000000000006</v>
      </c>
      <c r="AH1482" s="404">
        <v>1</v>
      </c>
      <c r="AI1482" s="404">
        <f t="shared" si="2210"/>
        <v>9.2592592592592587E-3</v>
      </c>
      <c r="AJ1482" s="727">
        <v>0.77191999999999994</v>
      </c>
      <c r="AK1482" s="88">
        <f t="shared" si="2211"/>
        <v>9.6680831200000057</v>
      </c>
      <c r="AL1482" s="88">
        <f t="shared" si="2212"/>
        <v>9.6680831200000057</v>
      </c>
      <c r="AM1482" s="88">
        <f t="shared" si="2213"/>
        <v>19.336166240000011</v>
      </c>
      <c r="AN1482" t="s">
        <v>2826</v>
      </c>
      <c r="AO1482" s="88" t="s">
        <v>2768</v>
      </c>
    </row>
    <row r="1483" spans="1:41" ht="19.5" customHeight="1">
      <c r="A1483" s="798" t="s">
        <v>1535</v>
      </c>
      <c r="B1483" t="str">
        <f t="shared" ref="B1483" si="2238">+CONCATENATE(A1483,"*",AH1483)</f>
        <v>522810*54</v>
      </c>
      <c r="D1483" s="300" t="s">
        <v>2056</v>
      </c>
      <c r="E1483" s="302"/>
      <c r="F1483" s="407" t="s">
        <v>2557</v>
      </c>
      <c r="G1483" s="226">
        <v>500</v>
      </c>
      <c r="H1483" s="313"/>
      <c r="I1483" s="430"/>
      <c r="J1483" s="430"/>
      <c r="K1483" s="22" t="s">
        <v>2606</v>
      </c>
      <c r="L1483" s="569" t="s">
        <v>2626</v>
      </c>
      <c r="M1483" s="16" t="s">
        <v>2362</v>
      </c>
      <c r="N1483" s="16"/>
      <c r="O1483" s="16" t="s">
        <v>2071</v>
      </c>
      <c r="P1483" s="16">
        <v>30</v>
      </c>
      <c r="Q1483" s="16">
        <v>40</v>
      </c>
      <c r="R1483" s="16" t="str">
        <f>CONCATENATE(Tableau1[[#This Row],[LONGUEUR UNITE]],"X",Tableau1[[#This Row],[LARGEUR UNITE]])</f>
        <v>30X40</v>
      </c>
      <c r="S1483" s="16" t="s">
        <v>2363</v>
      </c>
      <c r="T1483" s="16" t="s">
        <v>227</v>
      </c>
      <c r="U1483" s="38" t="s">
        <v>1264</v>
      </c>
      <c r="V1483" s="16" t="s">
        <v>2238</v>
      </c>
      <c r="W1483" s="45" t="s">
        <v>2593</v>
      </c>
      <c r="X1483" s="45"/>
      <c r="Y1483" s="33" t="s">
        <v>1536</v>
      </c>
      <c r="Z1483" s="18">
        <v>1</v>
      </c>
      <c r="AA1483" s="92">
        <v>500</v>
      </c>
      <c r="AB1483" s="271">
        <v>6</v>
      </c>
      <c r="AC1483" s="271">
        <v>18</v>
      </c>
      <c r="AD1483" s="271">
        <v>108</v>
      </c>
      <c r="AE1483" s="278">
        <f t="shared" ref="AE1483" si="2239">AF1483/Z1483</f>
        <v>42.389000000000003</v>
      </c>
      <c r="AF1483" s="268">
        <v>42.389000000000003</v>
      </c>
      <c r="AG1483" s="278">
        <f t="shared" si="2209"/>
        <v>84.778000000000006</v>
      </c>
      <c r="AH1483" s="404">
        <v>54</v>
      </c>
      <c r="AI1483" s="404">
        <f t="shared" si="2210"/>
        <v>0.5</v>
      </c>
      <c r="AJ1483" s="727">
        <v>0.77904799999999996</v>
      </c>
      <c r="AK1483" s="88">
        <f t="shared" si="2211"/>
        <v>9.3659343280000016</v>
      </c>
      <c r="AL1483" s="88">
        <f t="shared" si="2212"/>
        <v>9.3659343280000016</v>
      </c>
      <c r="AM1483" s="88">
        <f t="shared" si="2213"/>
        <v>18.731868656000003</v>
      </c>
      <c r="AN1483" t="s">
        <v>2826</v>
      </c>
      <c r="AO1483" s="88" t="s">
        <v>2768</v>
      </c>
    </row>
    <row r="1484" spans="1:41" ht="19.5" customHeight="1">
      <c r="A1484" s="740" t="s">
        <v>1529</v>
      </c>
      <c r="B1484" t="str">
        <f t="shared" si="2207"/>
        <v>522310*1</v>
      </c>
      <c r="D1484" s="300" t="s">
        <v>1607</v>
      </c>
      <c r="E1484" s="300"/>
      <c r="F1484" s="498"/>
      <c r="G1484" s="226">
        <v>500</v>
      </c>
      <c r="H1484" s="313"/>
      <c r="I1484" s="430"/>
      <c r="J1484" s="430"/>
      <c r="K1484" s="22" t="s">
        <v>2606</v>
      </c>
      <c r="L1484" s="569" t="s">
        <v>2626</v>
      </c>
      <c r="M1484" s="16" t="s">
        <v>2362</v>
      </c>
      <c r="N1484" s="16"/>
      <c r="O1484" s="16" t="s">
        <v>2071</v>
      </c>
      <c r="P1484" s="16">
        <v>30</v>
      </c>
      <c r="Q1484" s="16">
        <v>40</v>
      </c>
      <c r="R1484" s="16" t="str">
        <f>CONCATENATE(Tableau1[[#This Row],[LONGUEUR UNITE]],"X",Tableau1[[#This Row],[LARGEUR UNITE]])</f>
        <v>30X40</v>
      </c>
      <c r="S1484" s="16" t="s">
        <v>2363</v>
      </c>
      <c r="T1484" s="16" t="s">
        <v>227</v>
      </c>
      <c r="U1484" s="38" t="s">
        <v>1264</v>
      </c>
      <c r="V1484" s="16" t="s">
        <v>2085</v>
      </c>
      <c r="W1484" s="45" t="s">
        <v>2593</v>
      </c>
      <c r="X1484" s="45"/>
      <c r="Y1484" s="33" t="s">
        <v>1530</v>
      </c>
      <c r="Z1484" s="18">
        <v>1</v>
      </c>
      <c r="AA1484" s="92">
        <v>500</v>
      </c>
      <c r="AB1484" s="271">
        <v>6</v>
      </c>
      <c r="AC1484" s="271">
        <v>18</v>
      </c>
      <c r="AD1484" s="271">
        <v>108</v>
      </c>
      <c r="AE1484" s="278">
        <f t="shared" si="2208"/>
        <v>42.389000000000003</v>
      </c>
      <c r="AF1484" s="268">
        <v>42.389000000000003</v>
      </c>
      <c r="AG1484" s="278">
        <f t="shared" si="2209"/>
        <v>84.778000000000006</v>
      </c>
      <c r="AH1484" s="404">
        <v>1</v>
      </c>
      <c r="AI1484" s="404">
        <f t="shared" si="2210"/>
        <v>9.2592592592592587E-3</v>
      </c>
      <c r="AJ1484" s="727">
        <v>0.77191999999999994</v>
      </c>
      <c r="AK1484" s="88">
        <f t="shared" si="2211"/>
        <v>9.6680831200000057</v>
      </c>
      <c r="AL1484" s="88">
        <f t="shared" si="2212"/>
        <v>9.6680831200000057</v>
      </c>
      <c r="AM1484" s="88">
        <f t="shared" si="2213"/>
        <v>19.336166240000011</v>
      </c>
      <c r="AN1484" t="s">
        <v>2826</v>
      </c>
      <c r="AO1484" s="88" t="s">
        <v>2768</v>
      </c>
    </row>
    <row r="1485" spans="1:41" ht="19.5" customHeight="1">
      <c r="A1485" s="740" t="s">
        <v>1529</v>
      </c>
      <c r="B1485" t="str">
        <f t="shared" ref="B1485" si="2240">+CONCATENATE(A1485,"*",AH1485)</f>
        <v>522310*54</v>
      </c>
      <c r="D1485" s="300" t="s">
        <v>1607</v>
      </c>
      <c r="E1485" s="300"/>
      <c r="F1485" s="498"/>
      <c r="G1485" s="226">
        <v>500</v>
      </c>
      <c r="H1485" s="313"/>
      <c r="I1485" s="430"/>
      <c r="J1485" s="430"/>
      <c r="K1485" s="22" t="s">
        <v>2606</v>
      </c>
      <c r="L1485" s="569" t="s">
        <v>2626</v>
      </c>
      <c r="M1485" s="16" t="s">
        <v>2362</v>
      </c>
      <c r="N1485" s="16"/>
      <c r="O1485" s="16" t="s">
        <v>2071</v>
      </c>
      <c r="P1485" s="16">
        <v>30</v>
      </c>
      <c r="Q1485" s="16">
        <v>40</v>
      </c>
      <c r="R1485" s="16" t="str">
        <f>CONCATENATE(Tableau1[[#This Row],[LONGUEUR UNITE]],"X",Tableau1[[#This Row],[LARGEUR UNITE]])</f>
        <v>30X40</v>
      </c>
      <c r="S1485" s="16" t="s">
        <v>2363</v>
      </c>
      <c r="T1485" s="16" t="s">
        <v>227</v>
      </c>
      <c r="U1485" s="38" t="s">
        <v>1264</v>
      </c>
      <c r="V1485" s="16" t="s">
        <v>2085</v>
      </c>
      <c r="W1485" s="45" t="s">
        <v>2593</v>
      </c>
      <c r="X1485" s="45"/>
      <c r="Y1485" s="33" t="s">
        <v>1530</v>
      </c>
      <c r="Z1485" s="18">
        <v>1</v>
      </c>
      <c r="AA1485" s="92">
        <v>500</v>
      </c>
      <c r="AB1485" s="271">
        <v>6</v>
      </c>
      <c r="AC1485" s="271">
        <v>18</v>
      </c>
      <c r="AD1485" s="271">
        <v>108</v>
      </c>
      <c r="AE1485" s="278">
        <f t="shared" ref="AE1485" si="2241">AF1485/Z1485</f>
        <v>42.389000000000003</v>
      </c>
      <c r="AF1485" s="268">
        <v>42.389000000000003</v>
      </c>
      <c r="AG1485" s="278">
        <f t="shared" si="2209"/>
        <v>84.778000000000006</v>
      </c>
      <c r="AH1485" s="404">
        <v>54</v>
      </c>
      <c r="AI1485" s="404">
        <f t="shared" si="2210"/>
        <v>0.5</v>
      </c>
      <c r="AJ1485" s="727">
        <v>0.77904799999999996</v>
      </c>
      <c r="AK1485" s="88">
        <f t="shared" si="2211"/>
        <v>9.3659343280000016</v>
      </c>
      <c r="AL1485" s="88">
        <f t="shared" si="2212"/>
        <v>9.3659343280000016</v>
      </c>
      <c r="AM1485" s="88">
        <f t="shared" si="2213"/>
        <v>18.731868656000003</v>
      </c>
      <c r="AN1485" t="s">
        <v>2826</v>
      </c>
      <c r="AO1485" s="88" t="s">
        <v>2768</v>
      </c>
    </row>
    <row r="1486" spans="1:41" ht="19.5" customHeight="1">
      <c r="A1486" s="740" t="s">
        <v>1610</v>
      </c>
      <c r="B1486" t="str">
        <f t="shared" si="2207"/>
        <v>521027*1</v>
      </c>
      <c r="D1486" s="300" t="s">
        <v>1611</v>
      </c>
      <c r="E1486" s="300"/>
      <c r="F1486" s="498"/>
      <c r="G1486" s="226">
        <v>500</v>
      </c>
      <c r="H1486" s="313"/>
      <c r="I1486" s="430"/>
      <c r="J1486" s="430"/>
      <c r="K1486" s="22" t="s">
        <v>2606</v>
      </c>
      <c r="L1486" s="569" t="s">
        <v>2626</v>
      </c>
      <c r="M1486" s="16" t="s">
        <v>2362</v>
      </c>
      <c r="N1486" s="16"/>
      <c r="O1486" s="16" t="s">
        <v>2071</v>
      </c>
      <c r="P1486" s="16">
        <v>30</v>
      </c>
      <c r="Q1486" s="16">
        <v>40</v>
      </c>
      <c r="R1486" s="16" t="str">
        <f>CONCATENATE(Tableau1[[#This Row],[LONGUEUR UNITE]],"X",Tableau1[[#This Row],[LARGEUR UNITE]])</f>
        <v>30X40</v>
      </c>
      <c r="S1486" s="16" t="s">
        <v>2363</v>
      </c>
      <c r="T1486" s="16" t="s">
        <v>227</v>
      </c>
      <c r="U1486" s="38" t="s">
        <v>1264</v>
      </c>
      <c r="V1486" s="16" t="s">
        <v>2449</v>
      </c>
      <c r="W1486" s="45" t="s">
        <v>2593</v>
      </c>
      <c r="X1486" s="45"/>
      <c r="Y1486" s="33" t="s">
        <v>1641</v>
      </c>
      <c r="Z1486" s="18">
        <v>1</v>
      </c>
      <c r="AA1486" s="92">
        <v>500</v>
      </c>
      <c r="AB1486" s="271">
        <v>6</v>
      </c>
      <c r="AC1486" s="271">
        <v>18</v>
      </c>
      <c r="AD1486" s="271">
        <v>108</v>
      </c>
      <c r="AE1486" s="278">
        <f t="shared" si="2208"/>
        <v>42.389000000000003</v>
      </c>
      <c r="AF1486" s="268">
        <v>42.389000000000003</v>
      </c>
      <c r="AG1486" s="278">
        <f t="shared" si="2209"/>
        <v>84.778000000000006</v>
      </c>
      <c r="AH1486" s="404">
        <v>1</v>
      </c>
      <c r="AI1486" s="404">
        <f t="shared" si="2210"/>
        <v>9.2592592592592587E-3</v>
      </c>
      <c r="AJ1486" s="727">
        <v>0.77191999999999994</v>
      </c>
      <c r="AK1486" s="88">
        <f t="shared" si="2211"/>
        <v>9.6680831200000057</v>
      </c>
      <c r="AL1486" s="88">
        <f t="shared" si="2212"/>
        <v>9.6680831200000057</v>
      </c>
      <c r="AM1486" s="88">
        <f t="shared" si="2213"/>
        <v>19.336166240000011</v>
      </c>
      <c r="AN1486" t="s">
        <v>2826</v>
      </c>
      <c r="AO1486" s="88" t="s">
        <v>2768</v>
      </c>
    </row>
    <row r="1487" spans="1:41" ht="19.5" customHeight="1">
      <c r="A1487" s="740" t="s">
        <v>1610</v>
      </c>
      <c r="B1487" t="str">
        <f t="shared" ref="B1487" si="2242">+CONCATENATE(A1487,"*",AH1487)</f>
        <v>521027*54</v>
      </c>
      <c r="D1487" s="300" t="s">
        <v>1611</v>
      </c>
      <c r="E1487" s="300"/>
      <c r="F1487" s="498"/>
      <c r="G1487" s="226">
        <v>500</v>
      </c>
      <c r="H1487" s="313"/>
      <c r="I1487" s="430"/>
      <c r="J1487" s="430"/>
      <c r="K1487" s="22" t="s">
        <v>2606</v>
      </c>
      <c r="L1487" s="569" t="s">
        <v>2626</v>
      </c>
      <c r="M1487" s="16" t="s">
        <v>2362</v>
      </c>
      <c r="N1487" s="16"/>
      <c r="O1487" s="16" t="s">
        <v>2071</v>
      </c>
      <c r="P1487" s="16">
        <v>30</v>
      </c>
      <c r="Q1487" s="16">
        <v>40</v>
      </c>
      <c r="R1487" s="16" t="str">
        <f>CONCATENATE(Tableau1[[#This Row],[LONGUEUR UNITE]],"X",Tableau1[[#This Row],[LARGEUR UNITE]])</f>
        <v>30X40</v>
      </c>
      <c r="S1487" s="16" t="s">
        <v>2363</v>
      </c>
      <c r="T1487" s="16" t="s">
        <v>227</v>
      </c>
      <c r="U1487" s="38" t="s">
        <v>1264</v>
      </c>
      <c r="V1487" s="16" t="s">
        <v>2449</v>
      </c>
      <c r="W1487" s="45" t="s">
        <v>2593</v>
      </c>
      <c r="X1487" s="45"/>
      <c r="Y1487" s="33" t="s">
        <v>1641</v>
      </c>
      <c r="Z1487" s="18">
        <v>1</v>
      </c>
      <c r="AA1487" s="92">
        <v>500</v>
      </c>
      <c r="AB1487" s="271">
        <v>6</v>
      </c>
      <c r="AC1487" s="271">
        <v>18</v>
      </c>
      <c r="AD1487" s="271">
        <v>108</v>
      </c>
      <c r="AE1487" s="278">
        <f t="shared" ref="AE1487" si="2243">AF1487/Z1487</f>
        <v>42.389000000000003</v>
      </c>
      <c r="AF1487" s="268">
        <v>42.389000000000003</v>
      </c>
      <c r="AG1487" s="278">
        <f t="shared" si="2209"/>
        <v>84.778000000000006</v>
      </c>
      <c r="AH1487" s="404">
        <v>54</v>
      </c>
      <c r="AI1487" s="404">
        <f t="shared" si="2210"/>
        <v>0.5</v>
      </c>
      <c r="AJ1487" s="727">
        <v>0.77904799999999996</v>
      </c>
      <c r="AK1487" s="88">
        <f t="shared" si="2211"/>
        <v>9.3659343280000016</v>
      </c>
      <c r="AL1487" s="88">
        <f t="shared" si="2212"/>
        <v>9.3659343280000016</v>
      </c>
      <c r="AM1487" s="88">
        <f t="shared" si="2213"/>
        <v>18.731868656000003</v>
      </c>
      <c r="AN1487" t="s">
        <v>2826</v>
      </c>
      <c r="AO1487" s="88" t="s">
        <v>2768</v>
      </c>
    </row>
    <row r="1488" spans="1:41" ht="19.5" customHeight="1">
      <c r="A1488" s="740" t="s">
        <v>1514</v>
      </c>
      <c r="B1488" t="str">
        <f t="shared" si="2207"/>
        <v>521139*1</v>
      </c>
      <c r="D1488" s="300" t="s">
        <v>1608</v>
      </c>
      <c r="E1488" s="300"/>
      <c r="F1488" s="498"/>
      <c r="G1488" s="226">
        <v>500</v>
      </c>
      <c r="H1488" s="313"/>
      <c r="I1488" s="430"/>
      <c r="J1488" s="430"/>
      <c r="K1488" s="22" t="s">
        <v>2606</v>
      </c>
      <c r="L1488" s="569" t="s">
        <v>2626</v>
      </c>
      <c r="M1488" s="16" t="s">
        <v>2362</v>
      </c>
      <c r="N1488" s="16"/>
      <c r="O1488" s="16" t="s">
        <v>2071</v>
      </c>
      <c r="P1488" s="16">
        <v>30</v>
      </c>
      <c r="Q1488" s="16">
        <v>40</v>
      </c>
      <c r="R1488" s="16" t="str">
        <f>CONCATENATE(Tableau1[[#This Row],[LONGUEUR UNITE]],"X",Tableau1[[#This Row],[LARGEUR UNITE]])</f>
        <v>30X40</v>
      </c>
      <c r="S1488" s="16" t="s">
        <v>2363</v>
      </c>
      <c r="T1488" s="16" t="s">
        <v>227</v>
      </c>
      <c r="U1488" s="38" t="s">
        <v>1264</v>
      </c>
      <c r="V1488" s="16" t="s">
        <v>2450</v>
      </c>
      <c r="W1488" s="45" t="s">
        <v>2593</v>
      </c>
      <c r="X1488" s="45"/>
      <c r="Y1488" s="33" t="s">
        <v>1515</v>
      </c>
      <c r="Z1488" s="18">
        <v>1</v>
      </c>
      <c r="AA1488" s="92">
        <v>500</v>
      </c>
      <c r="AB1488" s="271">
        <v>6</v>
      </c>
      <c r="AC1488" s="271">
        <v>18</v>
      </c>
      <c r="AD1488" s="271">
        <v>108</v>
      </c>
      <c r="AE1488" s="278">
        <f t="shared" si="2208"/>
        <v>42.389000000000003</v>
      </c>
      <c r="AF1488" s="268">
        <v>42.389000000000003</v>
      </c>
      <c r="AG1488" s="278">
        <f t="shared" si="2209"/>
        <v>84.778000000000006</v>
      </c>
      <c r="AH1488" s="404">
        <v>1</v>
      </c>
      <c r="AI1488" s="404">
        <f t="shared" si="2210"/>
        <v>9.2592592592592587E-3</v>
      </c>
      <c r="AJ1488" s="727">
        <v>0.77191999999999994</v>
      </c>
      <c r="AK1488" s="88">
        <f t="shared" si="2211"/>
        <v>9.6680831200000057</v>
      </c>
      <c r="AL1488" s="88">
        <f t="shared" si="2212"/>
        <v>9.6680831200000057</v>
      </c>
      <c r="AM1488" s="88">
        <f t="shared" si="2213"/>
        <v>19.336166240000011</v>
      </c>
      <c r="AN1488" t="s">
        <v>2826</v>
      </c>
      <c r="AO1488" s="88" t="s">
        <v>2768</v>
      </c>
    </row>
    <row r="1489" spans="1:41" ht="19.5" customHeight="1">
      <c r="A1489" s="740" t="s">
        <v>1514</v>
      </c>
      <c r="B1489" t="str">
        <f t="shared" ref="B1489" si="2244">+CONCATENATE(A1489,"*",AH1489)</f>
        <v>521139*54</v>
      </c>
      <c r="D1489" s="300" t="s">
        <v>1608</v>
      </c>
      <c r="E1489" s="300"/>
      <c r="F1489" s="498"/>
      <c r="G1489" s="226">
        <v>500</v>
      </c>
      <c r="H1489" s="313"/>
      <c r="I1489" s="430"/>
      <c r="J1489" s="430"/>
      <c r="K1489" s="22" t="s">
        <v>2606</v>
      </c>
      <c r="L1489" s="569" t="s">
        <v>2626</v>
      </c>
      <c r="M1489" s="16" t="s">
        <v>2362</v>
      </c>
      <c r="N1489" s="16"/>
      <c r="O1489" s="16" t="s">
        <v>2071</v>
      </c>
      <c r="P1489" s="16">
        <v>30</v>
      </c>
      <c r="Q1489" s="16">
        <v>40</v>
      </c>
      <c r="R1489" s="16" t="str">
        <f>CONCATENATE(Tableau1[[#This Row],[LONGUEUR UNITE]],"X",Tableau1[[#This Row],[LARGEUR UNITE]])</f>
        <v>30X40</v>
      </c>
      <c r="S1489" s="16" t="s">
        <v>2363</v>
      </c>
      <c r="T1489" s="16" t="s">
        <v>227</v>
      </c>
      <c r="U1489" s="38" t="s">
        <v>1264</v>
      </c>
      <c r="V1489" s="16" t="s">
        <v>2450</v>
      </c>
      <c r="W1489" s="45" t="s">
        <v>2593</v>
      </c>
      <c r="X1489" s="45"/>
      <c r="Y1489" s="33" t="s">
        <v>1515</v>
      </c>
      <c r="Z1489" s="18">
        <v>1</v>
      </c>
      <c r="AA1489" s="92">
        <v>500</v>
      </c>
      <c r="AB1489" s="271">
        <v>6</v>
      </c>
      <c r="AC1489" s="271">
        <v>18</v>
      </c>
      <c r="AD1489" s="271">
        <v>108</v>
      </c>
      <c r="AE1489" s="278">
        <f t="shared" ref="AE1489" si="2245">AF1489/Z1489</f>
        <v>42.389000000000003</v>
      </c>
      <c r="AF1489" s="268">
        <v>42.389000000000003</v>
      </c>
      <c r="AG1489" s="278">
        <f t="shared" si="2209"/>
        <v>84.778000000000006</v>
      </c>
      <c r="AH1489" s="404">
        <v>54</v>
      </c>
      <c r="AI1489" s="404">
        <f t="shared" si="2210"/>
        <v>0.5</v>
      </c>
      <c r="AJ1489" s="727">
        <v>0.77904799999999996</v>
      </c>
      <c r="AK1489" s="88">
        <f t="shared" si="2211"/>
        <v>9.3659343280000016</v>
      </c>
      <c r="AL1489" s="88">
        <f t="shared" si="2212"/>
        <v>9.3659343280000016</v>
      </c>
      <c r="AM1489" s="88">
        <f t="shared" si="2213"/>
        <v>18.731868656000003</v>
      </c>
      <c r="AN1489" t="s">
        <v>2826</v>
      </c>
      <c r="AO1489" s="88" t="s">
        <v>2768</v>
      </c>
    </row>
    <row r="1490" spans="1:41" s="5" customFormat="1" ht="19.5" customHeight="1">
      <c r="A1490" s="740" t="s">
        <v>1516</v>
      </c>
      <c r="B1490" t="str">
        <f t="shared" si="2207"/>
        <v>521430*1</v>
      </c>
      <c r="C1490"/>
      <c r="D1490" s="300" t="s">
        <v>1609</v>
      </c>
      <c r="E1490" s="300"/>
      <c r="F1490" s="498"/>
      <c r="G1490" s="226">
        <v>500</v>
      </c>
      <c r="H1490" s="313"/>
      <c r="I1490" s="430"/>
      <c r="J1490" s="430"/>
      <c r="K1490" s="22" t="s">
        <v>2606</v>
      </c>
      <c r="L1490" s="569" t="s">
        <v>2626</v>
      </c>
      <c r="M1490" s="16" t="s">
        <v>2362</v>
      </c>
      <c r="N1490" s="16"/>
      <c r="O1490" s="16" t="s">
        <v>2071</v>
      </c>
      <c r="P1490" s="16">
        <v>30</v>
      </c>
      <c r="Q1490" s="16">
        <v>40</v>
      </c>
      <c r="R1490" s="16" t="str">
        <f>CONCATENATE(Tableau1[[#This Row],[LONGUEUR UNITE]],"X",Tableau1[[#This Row],[LARGEUR UNITE]])</f>
        <v>30X40</v>
      </c>
      <c r="S1490" s="16" t="s">
        <v>2363</v>
      </c>
      <c r="T1490" s="16" t="s">
        <v>227</v>
      </c>
      <c r="U1490" s="38" t="s">
        <v>1264</v>
      </c>
      <c r="V1490" s="16" t="s">
        <v>2097</v>
      </c>
      <c r="W1490" s="45" t="s">
        <v>2593</v>
      </c>
      <c r="X1490" s="45"/>
      <c r="Y1490" s="33" t="s">
        <v>1517</v>
      </c>
      <c r="Z1490" s="18">
        <v>1</v>
      </c>
      <c r="AA1490" s="92">
        <v>500</v>
      </c>
      <c r="AB1490" s="271">
        <v>6</v>
      </c>
      <c r="AC1490" s="271">
        <v>18</v>
      </c>
      <c r="AD1490" s="271">
        <v>108</v>
      </c>
      <c r="AE1490" s="278">
        <f t="shared" si="2208"/>
        <v>42.389000000000003</v>
      </c>
      <c r="AF1490" s="268">
        <v>42.389000000000003</v>
      </c>
      <c r="AG1490" s="278">
        <f t="shared" si="2209"/>
        <v>84.778000000000006</v>
      </c>
      <c r="AH1490" s="404">
        <v>1</v>
      </c>
      <c r="AI1490" s="404">
        <f t="shared" si="2210"/>
        <v>9.2592592592592587E-3</v>
      </c>
      <c r="AJ1490" s="727">
        <v>0.77191999999999994</v>
      </c>
      <c r="AK1490" s="88">
        <f t="shared" si="2211"/>
        <v>9.6680831200000057</v>
      </c>
      <c r="AL1490" s="88">
        <f t="shared" si="2212"/>
        <v>9.6680831200000057</v>
      </c>
      <c r="AM1490" s="88">
        <f t="shared" si="2213"/>
        <v>19.336166240000011</v>
      </c>
      <c r="AN1490" t="s">
        <v>2826</v>
      </c>
      <c r="AO1490" s="1053" t="s">
        <v>2768</v>
      </c>
    </row>
    <row r="1491" spans="1:41" s="5" customFormat="1" ht="19.5" customHeight="1">
      <c r="A1491" s="740" t="s">
        <v>1516</v>
      </c>
      <c r="B1491" t="str">
        <f t="shared" ref="B1491" si="2246">+CONCATENATE(A1491,"*",AH1491)</f>
        <v>521430*54</v>
      </c>
      <c r="C1491"/>
      <c r="D1491" s="300" t="s">
        <v>1609</v>
      </c>
      <c r="E1491" s="300"/>
      <c r="F1491" s="498"/>
      <c r="G1491" s="226">
        <v>500</v>
      </c>
      <c r="H1491" s="313"/>
      <c r="I1491" s="430"/>
      <c r="J1491" s="430"/>
      <c r="K1491" s="22" t="s">
        <v>2606</v>
      </c>
      <c r="L1491" s="569" t="s">
        <v>2626</v>
      </c>
      <c r="M1491" s="16" t="s">
        <v>2362</v>
      </c>
      <c r="N1491" s="16"/>
      <c r="O1491" s="16" t="s">
        <v>2071</v>
      </c>
      <c r="P1491" s="16">
        <v>30</v>
      </c>
      <c r="Q1491" s="16">
        <v>40</v>
      </c>
      <c r="R1491" s="16" t="str">
        <f>CONCATENATE(Tableau1[[#This Row],[LONGUEUR UNITE]],"X",Tableau1[[#This Row],[LARGEUR UNITE]])</f>
        <v>30X40</v>
      </c>
      <c r="S1491" s="16" t="s">
        <v>2363</v>
      </c>
      <c r="T1491" s="16" t="s">
        <v>227</v>
      </c>
      <c r="U1491" s="38" t="s">
        <v>1264</v>
      </c>
      <c r="V1491" s="16" t="s">
        <v>2097</v>
      </c>
      <c r="W1491" s="45" t="s">
        <v>2593</v>
      </c>
      <c r="X1491" s="45"/>
      <c r="Y1491" s="33" t="s">
        <v>1517</v>
      </c>
      <c r="Z1491" s="18">
        <v>1</v>
      </c>
      <c r="AA1491" s="92">
        <v>500</v>
      </c>
      <c r="AB1491" s="271">
        <v>6</v>
      </c>
      <c r="AC1491" s="271">
        <v>18</v>
      </c>
      <c r="AD1491" s="271">
        <v>108</v>
      </c>
      <c r="AE1491" s="278">
        <f t="shared" ref="AE1491" si="2247">AF1491/Z1491</f>
        <v>42.389000000000003</v>
      </c>
      <c r="AF1491" s="268">
        <v>42.389000000000003</v>
      </c>
      <c r="AG1491" s="278">
        <f t="shared" si="2209"/>
        <v>84.778000000000006</v>
      </c>
      <c r="AH1491" s="404">
        <v>54</v>
      </c>
      <c r="AI1491" s="404">
        <f t="shared" si="2210"/>
        <v>0.5</v>
      </c>
      <c r="AJ1491" s="727">
        <v>0.77904799999999996</v>
      </c>
      <c r="AK1491" s="88">
        <f t="shared" si="2211"/>
        <v>9.3659343280000016</v>
      </c>
      <c r="AL1491" s="88">
        <f t="shared" si="2212"/>
        <v>9.3659343280000016</v>
      </c>
      <c r="AM1491" s="88">
        <f t="shared" si="2213"/>
        <v>18.731868656000003</v>
      </c>
      <c r="AN1491" t="s">
        <v>2826</v>
      </c>
      <c r="AO1491" s="1053" t="s">
        <v>2768</v>
      </c>
    </row>
    <row r="1492" spans="1:41" s="5" customFormat="1" ht="19.5" customHeight="1">
      <c r="A1492" s="740"/>
      <c r="B1492"/>
      <c r="C1492"/>
      <c r="D1492" s="42"/>
      <c r="E1492" s="42"/>
      <c r="F1492" s="498"/>
      <c r="G1492" s="226"/>
      <c r="H1492" s="313"/>
      <c r="I1492" s="430"/>
      <c r="J1492" s="430"/>
      <c r="K1492" s="43"/>
      <c r="L1492" s="16"/>
      <c r="M1492" s="16"/>
      <c r="N1492" s="16"/>
      <c r="O1492" s="16"/>
      <c r="P1492" s="16"/>
      <c r="Q1492" s="16"/>
      <c r="R1492" s="16"/>
      <c r="S1492" s="16"/>
      <c r="T1492" s="16"/>
      <c r="U1492" s="16"/>
      <c r="V1492" s="86"/>
      <c r="W1492" s="86"/>
      <c r="X1492" s="86"/>
      <c r="Y1492" s="16"/>
      <c r="Z1492" s="18"/>
      <c r="AA1492" s="92"/>
      <c r="AB1492" s="271"/>
      <c r="AC1492" s="271"/>
      <c r="AD1492" s="271"/>
      <c r="AE1492" s="257"/>
      <c r="AF1492"/>
      <c r="AG1492" s="257"/>
      <c r="AH1492" s="404"/>
      <c r="AI1492" s="404"/>
      <c r="AJ1492" s="88"/>
      <c r="AK1492" s="88"/>
      <c r="AL1492" s="88"/>
      <c r="AM1492" s="88"/>
      <c r="AO1492" s="1053"/>
    </row>
    <row r="1493" spans="1:41" s="5" customFormat="1" ht="19.5" customHeight="1">
      <c r="A1493" s="800" t="s">
        <v>1476</v>
      </c>
      <c r="B1493" t="str">
        <f t="shared" ref="B1493:B1498" si="2248">+CONCATENATE(A1493,"*",AH1493)</f>
        <v>530040*1</v>
      </c>
      <c r="C1493"/>
      <c r="D1493" s="301" t="s">
        <v>1612</v>
      </c>
      <c r="E1493" s="301"/>
      <c r="F1493" s="574"/>
      <c r="G1493" s="229">
        <v>500</v>
      </c>
      <c r="H1493" s="312"/>
      <c r="I1493" s="426" t="s">
        <v>2451</v>
      </c>
      <c r="J1493" s="426"/>
      <c r="K1493" s="22" t="s">
        <v>2606</v>
      </c>
      <c r="L1493" s="569" t="s">
        <v>2626</v>
      </c>
      <c r="M1493" s="16" t="s">
        <v>2362</v>
      </c>
      <c r="N1493" s="168"/>
      <c r="O1493" t="s">
        <v>541</v>
      </c>
      <c r="P1493">
        <v>60</v>
      </c>
      <c r="Q1493">
        <v>60</v>
      </c>
      <c r="R1493" t="str">
        <f>CONCATENATE(Tableau1[[#This Row],[LONGUEUR UNITE]],"X",Tableau1[[#This Row],[LARGEUR UNITE]])</f>
        <v>60X60</v>
      </c>
      <c r="S1493" s="16" t="s">
        <v>2363</v>
      </c>
      <c r="T1493" s="16" t="s">
        <v>227</v>
      </c>
      <c r="U1493" s="38" t="s">
        <v>1264</v>
      </c>
      <c r="V1493" t="s">
        <v>2446</v>
      </c>
      <c r="W1493" s="45" t="s">
        <v>2593</v>
      </c>
      <c r="X1493" s="45"/>
      <c r="Y1493" s="33" t="s">
        <v>1644</v>
      </c>
      <c r="Z1493" s="18">
        <v>1</v>
      </c>
      <c r="AA1493" s="92">
        <v>500</v>
      </c>
      <c r="AB1493" s="271">
        <v>2</v>
      </c>
      <c r="AC1493" s="271">
        <v>15</v>
      </c>
      <c r="AD1493" s="271">
        <v>30</v>
      </c>
      <c r="AE1493" s="278">
        <f t="shared" ref="AE1493:AE1497" si="2249">AF1493/Z1493</f>
        <v>88.361999999999995</v>
      </c>
      <c r="AF1493" s="268">
        <v>88.361999999999995</v>
      </c>
      <c r="AG1493" s="278">
        <f t="shared" ref="AG1493:AG1498" si="2250">AF1493/AA1493*1000</f>
        <v>176.72399999999999</v>
      </c>
      <c r="AH1493" s="404">
        <v>1</v>
      </c>
      <c r="AI1493" s="404">
        <f t="shared" ref="AI1493:AI1498" si="2251">AH1493/AD1493</f>
        <v>3.3333333333333333E-2</v>
      </c>
      <c r="AJ1493" s="727">
        <v>0.71489999999999998</v>
      </c>
      <c r="AK1493" s="88">
        <f t="shared" ref="AK1493:AK1498" si="2252">AL1493/Z1493</f>
        <v>25.192006200000002</v>
      </c>
      <c r="AL1493" s="88">
        <f t="shared" ref="AL1493:AL1498" si="2253">AF1493-(AF1493*AJ1493)</f>
        <v>25.192006200000002</v>
      </c>
      <c r="AM1493" s="88">
        <f t="shared" ref="AM1493:AM1498" si="2254">AL1493/AA1493*1000</f>
        <v>50.384012400000003</v>
      </c>
      <c r="AN1493" t="s">
        <v>2826</v>
      </c>
      <c r="AO1493" s="1053" t="s">
        <v>2769</v>
      </c>
    </row>
    <row r="1494" spans="1:41" s="5" customFormat="1" ht="19.5" customHeight="1">
      <c r="A1494" s="800" t="s">
        <v>1476</v>
      </c>
      <c r="B1494" t="str">
        <f t="shared" si="2248"/>
        <v>530040*30</v>
      </c>
      <c r="C1494"/>
      <c r="D1494" s="301" t="s">
        <v>1612</v>
      </c>
      <c r="E1494" s="301"/>
      <c r="F1494" s="574"/>
      <c r="G1494" s="229">
        <v>500</v>
      </c>
      <c r="H1494" s="312"/>
      <c r="I1494" s="426" t="s">
        <v>2451</v>
      </c>
      <c r="J1494" s="426"/>
      <c r="K1494" s="22" t="s">
        <v>2606</v>
      </c>
      <c r="L1494" s="569" t="s">
        <v>2626</v>
      </c>
      <c r="M1494" s="16" t="s">
        <v>2362</v>
      </c>
      <c r="N1494" s="168"/>
      <c r="O1494" t="s">
        <v>541</v>
      </c>
      <c r="P1494">
        <v>60</v>
      </c>
      <c r="Q1494">
        <v>60</v>
      </c>
      <c r="R1494" t="str">
        <f>CONCATENATE(Tableau1[[#This Row],[LONGUEUR UNITE]],"X",Tableau1[[#This Row],[LARGEUR UNITE]])</f>
        <v>60X60</v>
      </c>
      <c r="S1494" s="16" t="s">
        <v>2363</v>
      </c>
      <c r="T1494" s="16" t="s">
        <v>227</v>
      </c>
      <c r="U1494" s="38" t="s">
        <v>1264</v>
      </c>
      <c r="V1494" t="s">
        <v>2446</v>
      </c>
      <c r="W1494" s="45" t="s">
        <v>2593</v>
      </c>
      <c r="X1494" s="45"/>
      <c r="Y1494" s="33" t="s">
        <v>1644</v>
      </c>
      <c r="Z1494" s="18">
        <v>1</v>
      </c>
      <c r="AA1494" s="92">
        <v>500</v>
      </c>
      <c r="AB1494" s="271">
        <v>2</v>
      </c>
      <c r="AC1494" s="271">
        <v>15</v>
      </c>
      <c r="AD1494" s="271">
        <v>30</v>
      </c>
      <c r="AE1494" s="278">
        <f t="shared" ref="AE1494" si="2255">AF1494/Z1494</f>
        <v>88.361999999999995</v>
      </c>
      <c r="AF1494" s="268">
        <v>88.361999999999995</v>
      </c>
      <c r="AG1494" s="278">
        <f t="shared" si="2250"/>
        <v>176.72399999999999</v>
      </c>
      <c r="AH1494" s="404">
        <v>30</v>
      </c>
      <c r="AI1494" s="404">
        <f t="shared" si="2251"/>
        <v>1</v>
      </c>
      <c r="AJ1494" s="727">
        <v>0.729155</v>
      </c>
      <c r="AK1494" s="88">
        <f t="shared" si="2252"/>
        <v>23.932405889999998</v>
      </c>
      <c r="AL1494" s="88">
        <f t="shared" si="2253"/>
        <v>23.932405889999998</v>
      </c>
      <c r="AM1494" s="88">
        <f t="shared" si="2254"/>
        <v>47.864811779999997</v>
      </c>
      <c r="AN1494" t="s">
        <v>2826</v>
      </c>
      <c r="AO1494" s="1053" t="s">
        <v>2769</v>
      </c>
    </row>
    <row r="1495" spans="1:41" ht="19.5" customHeight="1">
      <c r="A1495" s="740" t="s">
        <v>1480</v>
      </c>
      <c r="B1495" t="str">
        <f t="shared" si="2248"/>
        <v>530519*1</v>
      </c>
      <c r="D1495" s="300" t="s">
        <v>1613</v>
      </c>
      <c r="E1495" s="300"/>
      <c r="F1495" s="498"/>
      <c r="G1495" s="226">
        <v>500</v>
      </c>
      <c r="H1495" s="313"/>
      <c r="I1495" s="430"/>
      <c r="J1495" s="430"/>
      <c r="K1495" s="22" t="s">
        <v>2606</v>
      </c>
      <c r="L1495" s="569" t="s">
        <v>2626</v>
      </c>
      <c r="M1495" s="16" t="s">
        <v>2362</v>
      </c>
      <c r="N1495" s="16"/>
      <c r="O1495" t="s">
        <v>541</v>
      </c>
      <c r="P1495">
        <v>60</v>
      </c>
      <c r="Q1495">
        <v>60</v>
      </c>
      <c r="R1495" t="str">
        <f>CONCATENATE(Tableau1[[#This Row],[LONGUEUR UNITE]],"X",Tableau1[[#This Row],[LARGEUR UNITE]])</f>
        <v>60X60</v>
      </c>
      <c r="S1495" s="16" t="s">
        <v>2363</v>
      </c>
      <c r="T1495" s="16" t="s">
        <v>227</v>
      </c>
      <c r="U1495" s="38" t="s">
        <v>1264</v>
      </c>
      <c r="V1495" t="s">
        <v>2066</v>
      </c>
      <c r="W1495" s="45" t="s">
        <v>2593</v>
      </c>
      <c r="X1495" s="45"/>
      <c r="Y1495" s="33" t="s">
        <v>1481</v>
      </c>
      <c r="Z1495" s="18">
        <v>1</v>
      </c>
      <c r="AA1495" s="92">
        <v>500</v>
      </c>
      <c r="AB1495" s="271">
        <v>2</v>
      </c>
      <c r="AC1495" s="271">
        <v>15</v>
      </c>
      <c r="AD1495" s="271">
        <v>30</v>
      </c>
      <c r="AE1495" s="278">
        <f t="shared" si="2249"/>
        <v>88.361999999999995</v>
      </c>
      <c r="AF1495" s="268">
        <v>88.361999999999995</v>
      </c>
      <c r="AG1495" s="278">
        <f t="shared" si="2250"/>
        <v>176.72399999999999</v>
      </c>
      <c r="AH1495" s="404">
        <v>1</v>
      </c>
      <c r="AI1495" s="404">
        <f t="shared" si="2251"/>
        <v>3.3333333333333333E-2</v>
      </c>
      <c r="AJ1495" s="727">
        <v>0.71489999999999998</v>
      </c>
      <c r="AK1495" s="88">
        <f t="shared" si="2252"/>
        <v>25.192006200000002</v>
      </c>
      <c r="AL1495" s="88">
        <f t="shared" si="2253"/>
        <v>25.192006200000002</v>
      </c>
      <c r="AM1495" s="88">
        <f t="shared" si="2254"/>
        <v>50.384012400000003</v>
      </c>
      <c r="AN1495" t="s">
        <v>2826</v>
      </c>
      <c r="AO1495" s="88" t="s">
        <v>2769</v>
      </c>
    </row>
    <row r="1496" spans="1:41" ht="19.5" customHeight="1">
      <c r="A1496" s="740" t="s">
        <v>1480</v>
      </c>
      <c r="B1496" t="str">
        <f t="shared" si="2248"/>
        <v>530519*30</v>
      </c>
      <c r="D1496" s="300" t="s">
        <v>1613</v>
      </c>
      <c r="E1496" s="300"/>
      <c r="F1496" s="498"/>
      <c r="G1496" s="226">
        <v>500</v>
      </c>
      <c r="H1496" s="313"/>
      <c r="I1496" s="430"/>
      <c r="J1496" s="430"/>
      <c r="K1496" s="22" t="s">
        <v>2606</v>
      </c>
      <c r="L1496" s="569" t="s">
        <v>2626</v>
      </c>
      <c r="M1496" s="16" t="s">
        <v>2362</v>
      </c>
      <c r="N1496" s="16"/>
      <c r="O1496" t="s">
        <v>541</v>
      </c>
      <c r="P1496">
        <v>60</v>
      </c>
      <c r="Q1496">
        <v>60</v>
      </c>
      <c r="R1496" t="str">
        <f>CONCATENATE(Tableau1[[#This Row],[LONGUEUR UNITE]],"X",Tableau1[[#This Row],[LARGEUR UNITE]])</f>
        <v>60X60</v>
      </c>
      <c r="S1496" s="16" t="s">
        <v>2363</v>
      </c>
      <c r="T1496" s="16" t="s">
        <v>227</v>
      </c>
      <c r="U1496" s="38" t="s">
        <v>1264</v>
      </c>
      <c r="V1496" t="s">
        <v>2066</v>
      </c>
      <c r="W1496" s="45" t="s">
        <v>2593</v>
      </c>
      <c r="X1496" s="45"/>
      <c r="Y1496" s="33" t="s">
        <v>1481</v>
      </c>
      <c r="Z1496" s="18">
        <v>1</v>
      </c>
      <c r="AA1496" s="92">
        <v>500</v>
      </c>
      <c r="AB1496" s="271">
        <v>2</v>
      </c>
      <c r="AC1496" s="271">
        <v>15</v>
      </c>
      <c r="AD1496" s="271">
        <v>30</v>
      </c>
      <c r="AE1496" s="278">
        <f t="shared" ref="AE1496" si="2256">AF1496/Z1496</f>
        <v>88.361999999999995</v>
      </c>
      <c r="AF1496" s="268">
        <v>88.361999999999995</v>
      </c>
      <c r="AG1496" s="278">
        <f t="shared" si="2250"/>
        <v>176.72399999999999</v>
      </c>
      <c r="AH1496" s="404">
        <v>30</v>
      </c>
      <c r="AI1496" s="404">
        <f t="shared" si="2251"/>
        <v>1</v>
      </c>
      <c r="AJ1496" s="727">
        <v>0.729155</v>
      </c>
      <c r="AK1496" s="88">
        <f t="shared" si="2252"/>
        <v>23.932405889999998</v>
      </c>
      <c r="AL1496" s="88">
        <f t="shared" si="2253"/>
        <v>23.932405889999998</v>
      </c>
      <c r="AM1496" s="88">
        <f t="shared" si="2254"/>
        <v>47.864811779999997</v>
      </c>
      <c r="AN1496" t="s">
        <v>2826</v>
      </c>
      <c r="AO1496" s="88" t="s">
        <v>2769</v>
      </c>
    </row>
    <row r="1497" spans="1:41" ht="19.5" customHeight="1">
      <c r="A1497" s="740" t="s">
        <v>1493</v>
      </c>
      <c r="B1497" t="str">
        <f t="shared" si="2248"/>
        <v>530620*1</v>
      </c>
      <c r="D1497" s="300" t="s">
        <v>1614</v>
      </c>
      <c r="E1497" s="300"/>
      <c r="F1497" s="498"/>
      <c r="G1497" s="226">
        <v>500</v>
      </c>
      <c r="H1497" s="313"/>
      <c r="I1497" s="430"/>
      <c r="J1497" s="430"/>
      <c r="K1497" s="22" t="s">
        <v>2606</v>
      </c>
      <c r="L1497" s="569" t="s">
        <v>2626</v>
      </c>
      <c r="M1497" s="16" t="s">
        <v>2362</v>
      </c>
      <c r="N1497" s="16"/>
      <c r="O1497" t="s">
        <v>541</v>
      </c>
      <c r="P1497">
        <v>60</v>
      </c>
      <c r="Q1497">
        <v>60</v>
      </c>
      <c r="R1497" t="str">
        <f>CONCATENATE(Tableau1[[#This Row],[LONGUEUR UNITE]],"X",Tableau1[[#This Row],[LARGEUR UNITE]])</f>
        <v>60X60</v>
      </c>
      <c r="S1497" s="16" t="s">
        <v>2363</v>
      </c>
      <c r="T1497" s="16" t="s">
        <v>227</v>
      </c>
      <c r="U1497" s="38" t="s">
        <v>1264</v>
      </c>
      <c r="V1497" t="s">
        <v>2445</v>
      </c>
      <c r="W1497" s="45" t="s">
        <v>2593</v>
      </c>
      <c r="X1497" s="45"/>
      <c r="Y1497" s="33" t="s">
        <v>1494</v>
      </c>
      <c r="Z1497" s="18">
        <v>1</v>
      </c>
      <c r="AA1497" s="92">
        <v>500</v>
      </c>
      <c r="AB1497" s="271">
        <v>2</v>
      </c>
      <c r="AC1497" s="271">
        <v>15</v>
      </c>
      <c r="AD1497" s="271">
        <v>30</v>
      </c>
      <c r="AE1497" s="278">
        <f t="shared" si="2249"/>
        <v>88.361999999999995</v>
      </c>
      <c r="AF1497" s="268">
        <v>88.361999999999995</v>
      </c>
      <c r="AG1497" s="278">
        <f t="shared" si="2250"/>
        <v>176.72399999999999</v>
      </c>
      <c r="AH1497" s="404">
        <v>1</v>
      </c>
      <c r="AI1497" s="404">
        <f t="shared" si="2251"/>
        <v>3.3333333333333333E-2</v>
      </c>
      <c r="AJ1497" s="727">
        <v>0.71489999999999998</v>
      </c>
      <c r="AK1497" s="88">
        <f t="shared" si="2252"/>
        <v>25.192006200000002</v>
      </c>
      <c r="AL1497" s="88">
        <f t="shared" si="2253"/>
        <v>25.192006200000002</v>
      </c>
      <c r="AM1497" s="88">
        <f t="shared" si="2254"/>
        <v>50.384012400000003</v>
      </c>
      <c r="AN1497" t="s">
        <v>2826</v>
      </c>
      <c r="AO1497" s="88" t="s">
        <v>2769</v>
      </c>
    </row>
    <row r="1498" spans="1:41" ht="19.5" customHeight="1">
      <c r="A1498" s="740" t="s">
        <v>1493</v>
      </c>
      <c r="B1498" t="str">
        <f t="shared" si="2248"/>
        <v>530620*30</v>
      </c>
      <c r="D1498" s="300" t="s">
        <v>1614</v>
      </c>
      <c r="E1498" s="300"/>
      <c r="F1498" s="498"/>
      <c r="G1498" s="226">
        <v>500</v>
      </c>
      <c r="H1498" s="313"/>
      <c r="I1498" s="430"/>
      <c r="J1498" s="430"/>
      <c r="K1498" s="22" t="s">
        <v>2606</v>
      </c>
      <c r="L1498" s="569" t="s">
        <v>2626</v>
      </c>
      <c r="M1498" s="16" t="s">
        <v>2362</v>
      </c>
      <c r="N1498" s="16"/>
      <c r="O1498" t="s">
        <v>541</v>
      </c>
      <c r="P1498">
        <v>60</v>
      </c>
      <c r="Q1498">
        <v>60</v>
      </c>
      <c r="R1498" t="str">
        <f>CONCATENATE(Tableau1[[#This Row],[LONGUEUR UNITE]],"X",Tableau1[[#This Row],[LARGEUR UNITE]])</f>
        <v>60X60</v>
      </c>
      <c r="S1498" s="16" t="s">
        <v>2363</v>
      </c>
      <c r="T1498" s="16" t="s">
        <v>227</v>
      </c>
      <c r="U1498" s="38" t="s">
        <v>1264</v>
      </c>
      <c r="V1498" t="s">
        <v>2445</v>
      </c>
      <c r="W1498" s="45" t="s">
        <v>2593</v>
      </c>
      <c r="X1498" s="45"/>
      <c r="Y1498" s="33" t="s">
        <v>1494</v>
      </c>
      <c r="Z1498" s="18">
        <v>1</v>
      </c>
      <c r="AA1498" s="92">
        <v>500</v>
      </c>
      <c r="AB1498" s="271">
        <v>2</v>
      </c>
      <c r="AC1498" s="271">
        <v>15</v>
      </c>
      <c r="AD1498" s="271">
        <v>30</v>
      </c>
      <c r="AE1498" s="278">
        <f t="shared" ref="AE1498" si="2257">AF1498/Z1498</f>
        <v>88.361999999999995</v>
      </c>
      <c r="AF1498" s="268">
        <v>88.361999999999995</v>
      </c>
      <c r="AG1498" s="278">
        <f t="shared" si="2250"/>
        <v>176.72399999999999</v>
      </c>
      <c r="AH1498" s="404">
        <v>30</v>
      </c>
      <c r="AI1498" s="404">
        <f t="shared" si="2251"/>
        <v>1</v>
      </c>
      <c r="AJ1498" s="727">
        <v>0.729155</v>
      </c>
      <c r="AK1498" s="88">
        <f t="shared" si="2252"/>
        <v>23.932405889999998</v>
      </c>
      <c r="AL1498" s="88">
        <f t="shared" si="2253"/>
        <v>23.932405889999998</v>
      </c>
      <c r="AM1498" s="88">
        <f t="shared" si="2254"/>
        <v>47.864811779999997</v>
      </c>
      <c r="AN1498" t="s">
        <v>2826</v>
      </c>
      <c r="AO1498" s="88" t="s">
        <v>2769</v>
      </c>
    </row>
    <row r="1499" spans="1:41" ht="19.5" customHeight="1">
      <c r="A1499" s="740"/>
      <c r="D1499" s="42"/>
      <c r="E1499" s="42"/>
      <c r="F1499" s="498"/>
      <c r="G1499" s="226"/>
      <c r="H1499" s="313"/>
      <c r="I1499" s="430"/>
      <c r="J1499" s="430"/>
      <c r="K1499" s="43"/>
      <c r="L1499" s="16"/>
      <c r="M1499" s="16"/>
      <c r="N1499" s="16"/>
      <c r="O1499" s="16"/>
      <c r="P1499" s="16"/>
      <c r="Q1499" s="16"/>
      <c r="R1499" s="16"/>
      <c r="S1499" s="16"/>
      <c r="T1499" s="16"/>
      <c r="U1499" s="16"/>
      <c r="V1499" s="86"/>
      <c r="W1499" s="86"/>
      <c r="X1499" s="86"/>
      <c r="Y1499" s="16"/>
      <c r="Z1499" s="18"/>
      <c r="AA1499" s="92"/>
      <c r="AB1499" s="271"/>
      <c r="AC1499" s="271"/>
      <c r="AD1499" s="271"/>
      <c r="AE1499" s="257"/>
      <c r="AF1499"/>
      <c r="AG1499" s="257"/>
      <c r="AH1499" s="404"/>
      <c r="AI1499" s="404"/>
      <c r="AJ1499" s="88"/>
      <c r="AK1499" s="88"/>
      <c r="AL1499" s="88"/>
      <c r="AM1499" s="88"/>
      <c r="AO1499" s="88"/>
    </row>
    <row r="1500" spans="1:41" ht="19.5" customHeight="1">
      <c r="A1500" s="740" t="s">
        <v>1539</v>
      </c>
      <c r="B1500" t="str">
        <f t="shared" ref="B1500:B1512" si="2258">+CONCATENATE(A1500,"*",AH1500)</f>
        <v>520113*1</v>
      </c>
      <c r="D1500" s="300" t="s">
        <v>1615</v>
      </c>
      <c r="E1500" s="300"/>
      <c r="F1500" s="498"/>
      <c r="G1500" s="226">
        <v>500</v>
      </c>
      <c r="H1500" s="313"/>
      <c r="I1500" s="430" t="s">
        <v>2452</v>
      </c>
      <c r="J1500" s="430"/>
      <c r="K1500" s="22" t="s">
        <v>2606</v>
      </c>
      <c r="L1500" s="569" t="s">
        <v>2626</v>
      </c>
      <c r="M1500" s="16" t="s">
        <v>2362</v>
      </c>
      <c r="N1500" s="16"/>
      <c r="O1500" t="s">
        <v>2071</v>
      </c>
      <c r="P1500">
        <v>60</v>
      </c>
      <c r="Q1500">
        <v>60</v>
      </c>
      <c r="R1500" t="str">
        <f>CONCATENATE(Tableau1[[#This Row],[LONGUEUR UNITE]],"X",Tableau1[[#This Row],[LARGEUR UNITE]])</f>
        <v>60X60</v>
      </c>
      <c r="S1500" s="16" t="s">
        <v>2363</v>
      </c>
      <c r="T1500" s="16" t="s">
        <v>227</v>
      </c>
      <c r="U1500" s="38" t="s">
        <v>1264</v>
      </c>
      <c r="V1500" t="s">
        <v>2074</v>
      </c>
      <c r="W1500" s="45" t="s">
        <v>2593</v>
      </c>
      <c r="X1500" s="45"/>
      <c r="Y1500" s="33" t="s">
        <v>1540</v>
      </c>
      <c r="Z1500" s="18">
        <v>1</v>
      </c>
      <c r="AA1500" s="92">
        <v>500</v>
      </c>
      <c r="AB1500" s="271">
        <v>2</v>
      </c>
      <c r="AC1500" s="271">
        <v>15</v>
      </c>
      <c r="AD1500" s="271">
        <v>30</v>
      </c>
      <c r="AE1500" s="278">
        <f t="shared" ref="AE1500:AE1512" si="2259">AF1500/Z1500</f>
        <v>96.694999999999993</v>
      </c>
      <c r="AF1500" s="268">
        <v>96.694999999999993</v>
      </c>
      <c r="AG1500" s="278">
        <f t="shared" ref="AG1500:AG1513" si="2260">AF1500/AA1500*1000</f>
        <v>193.39</v>
      </c>
      <c r="AH1500" s="404">
        <v>1</v>
      </c>
      <c r="AI1500" s="404">
        <f t="shared" ref="AI1500:AI1513" si="2261">AH1500/AD1500</f>
        <v>3.3333333333333333E-2</v>
      </c>
      <c r="AJ1500" s="727">
        <v>0.71489999999999998</v>
      </c>
      <c r="AK1500" s="88">
        <f t="shared" ref="AK1500:AK1513" si="2262">AL1500/Z1500</f>
        <v>27.567744500000003</v>
      </c>
      <c r="AL1500" s="88">
        <f t="shared" ref="AL1500:AL1513" si="2263">AF1500-(AF1500*AJ1500)</f>
        <v>27.567744500000003</v>
      </c>
      <c r="AM1500" s="88">
        <f t="shared" ref="AM1500:AM1513" si="2264">AL1500/AA1500*1000</f>
        <v>55.135489000000007</v>
      </c>
      <c r="AN1500" t="s">
        <v>2826</v>
      </c>
      <c r="AO1500" s="88" t="s">
        <v>2770</v>
      </c>
    </row>
    <row r="1501" spans="1:41" ht="19.5" customHeight="1">
      <c r="A1501" s="740" t="s">
        <v>1539</v>
      </c>
      <c r="B1501" t="str">
        <f t="shared" ref="B1501" si="2265">+CONCATENATE(A1501,"*",AH1501)</f>
        <v>520113*30</v>
      </c>
      <c r="D1501" s="300" t="s">
        <v>1615</v>
      </c>
      <c r="E1501" s="300"/>
      <c r="F1501" s="498"/>
      <c r="G1501" s="226">
        <v>500</v>
      </c>
      <c r="H1501" s="313"/>
      <c r="I1501" s="430" t="s">
        <v>2452</v>
      </c>
      <c r="J1501" s="430"/>
      <c r="K1501" s="22" t="s">
        <v>2606</v>
      </c>
      <c r="L1501" s="569" t="s">
        <v>2626</v>
      </c>
      <c r="M1501" s="16" t="s">
        <v>2362</v>
      </c>
      <c r="N1501" s="16"/>
      <c r="O1501" t="s">
        <v>2071</v>
      </c>
      <c r="P1501">
        <v>60</v>
      </c>
      <c r="Q1501">
        <v>60</v>
      </c>
      <c r="R1501" t="str">
        <f>CONCATENATE(Tableau1[[#This Row],[LONGUEUR UNITE]],"X",Tableau1[[#This Row],[LARGEUR UNITE]])</f>
        <v>60X60</v>
      </c>
      <c r="S1501" s="16" t="s">
        <v>2363</v>
      </c>
      <c r="T1501" s="16" t="s">
        <v>227</v>
      </c>
      <c r="U1501" s="38" t="s">
        <v>1264</v>
      </c>
      <c r="V1501" t="s">
        <v>2074</v>
      </c>
      <c r="W1501" s="45" t="s">
        <v>2593</v>
      </c>
      <c r="X1501" s="45"/>
      <c r="Y1501" s="33" t="s">
        <v>1540</v>
      </c>
      <c r="Z1501" s="18">
        <v>1</v>
      </c>
      <c r="AA1501" s="92">
        <v>500</v>
      </c>
      <c r="AB1501" s="271">
        <v>2</v>
      </c>
      <c r="AC1501" s="271">
        <v>15</v>
      </c>
      <c r="AD1501" s="271">
        <v>30</v>
      </c>
      <c r="AE1501" s="278">
        <f t="shared" ref="AE1501" si="2266">AF1501/Z1501</f>
        <v>96.694999999999993</v>
      </c>
      <c r="AF1501" s="268">
        <v>96.694999999999993</v>
      </c>
      <c r="AG1501" s="278">
        <f t="shared" si="2260"/>
        <v>193.39</v>
      </c>
      <c r="AH1501" s="404">
        <v>30</v>
      </c>
      <c r="AI1501" s="404">
        <f t="shared" si="2261"/>
        <v>1</v>
      </c>
      <c r="AJ1501" s="727">
        <v>0.729155</v>
      </c>
      <c r="AK1501" s="88">
        <f t="shared" si="2262"/>
        <v>26.189357274999992</v>
      </c>
      <c r="AL1501" s="88">
        <f t="shared" si="2263"/>
        <v>26.189357274999992</v>
      </c>
      <c r="AM1501" s="88">
        <f t="shared" si="2264"/>
        <v>52.378714549999984</v>
      </c>
      <c r="AN1501" t="s">
        <v>2826</v>
      </c>
      <c r="AO1501" s="88" t="s">
        <v>2770</v>
      </c>
    </row>
    <row r="1502" spans="1:41" ht="19.5" customHeight="1">
      <c r="A1502" s="740" t="s">
        <v>1538</v>
      </c>
      <c r="B1502" t="str">
        <f t="shared" si="2258"/>
        <v>520017*1</v>
      </c>
      <c r="D1502" s="300" t="s">
        <v>1616</v>
      </c>
      <c r="E1502" s="300"/>
      <c r="F1502" s="498"/>
      <c r="G1502" s="226">
        <v>500</v>
      </c>
      <c r="H1502" s="313"/>
      <c r="I1502" s="430"/>
      <c r="J1502" s="430"/>
      <c r="K1502" s="22" t="s">
        <v>2606</v>
      </c>
      <c r="L1502" s="569" t="s">
        <v>2626</v>
      </c>
      <c r="M1502" s="16" t="s">
        <v>2362</v>
      </c>
      <c r="N1502" s="16"/>
      <c r="O1502" t="s">
        <v>2071</v>
      </c>
      <c r="P1502">
        <v>60</v>
      </c>
      <c r="Q1502">
        <v>60</v>
      </c>
      <c r="R1502" t="str">
        <f>CONCATENATE(Tableau1[[#This Row],[LONGUEUR UNITE]],"X",Tableau1[[#This Row],[LARGEUR UNITE]])</f>
        <v>60X60</v>
      </c>
      <c r="S1502" s="16" t="s">
        <v>2363</v>
      </c>
      <c r="T1502" s="16" t="s">
        <v>227</v>
      </c>
      <c r="U1502" s="38" t="s">
        <v>1264</v>
      </c>
      <c r="V1502" t="s">
        <v>2448</v>
      </c>
      <c r="W1502" s="45" t="s">
        <v>2593</v>
      </c>
      <c r="X1502" s="45"/>
      <c r="Y1502" s="33" t="s">
        <v>1638</v>
      </c>
      <c r="Z1502" s="18">
        <v>1</v>
      </c>
      <c r="AA1502" s="92">
        <v>500</v>
      </c>
      <c r="AB1502" s="271">
        <v>2</v>
      </c>
      <c r="AC1502" s="271">
        <v>15</v>
      </c>
      <c r="AD1502" s="271">
        <v>30</v>
      </c>
      <c r="AE1502" s="278">
        <f t="shared" si="2259"/>
        <v>96.694999999999993</v>
      </c>
      <c r="AF1502" s="268">
        <v>96.694999999999993</v>
      </c>
      <c r="AG1502" s="278">
        <f t="shared" si="2260"/>
        <v>193.39</v>
      </c>
      <c r="AH1502" s="404">
        <v>1</v>
      </c>
      <c r="AI1502" s="404">
        <f t="shared" si="2261"/>
        <v>3.3333333333333333E-2</v>
      </c>
      <c r="AJ1502" s="727">
        <v>0.71489999999999998</v>
      </c>
      <c r="AK1502" s="88">
        <f t="shared" si="2262"/>
        <v>27.567744500000003</v>
      </c>
      <c r="AL1502" s="88">
        <f t="shared" si="2263"/>
        <v>27.567744500000003</v>
      </c>
      <c r="AM1502" s="88">
        <f t="shared" si="2264"/>
        <v>55.135489000000007</v>
      </c>
      <c r="AN1502" t="s">
        <v>2826</v>
      </c>
      <c r="AO1502" s="88" t="s">
        <v>2770</v>
      </c>
    </row>
    <row r="1503" spans="1:41" ht="19.5" customHeight="1">
      <c r="A1503" s="740" t="s">
        <v>1538</v>
      </c>
      <c r="B1503" t="str">
        <f t="shared" ref="B1503" si="2267">+CONCATENATE(A1503,"*",AH1503)</f>
        <v>520017*30</v>
      </c>
      <c r="D1503" s="300" t="s">
        <v>1616</v>
      </c>
      <c r="E1503" s="300"/>
      <c r="F1503" s="498"/>
      <c r="G1503" s="226">
        <v>500</v>
      </c>
      <c r="H1503" s="313"/>
      <c r="I1503" s="430"/>
      <c r="J1503" s="430"/>
      <c r="K1503" s="22" t="s">
        <v>2606</v>
      </c>
      <c r="L1503" s="569" t="s">
        <v>2626</v>
      </c>
      <c r="M1503" s="16" t="s">
        <v>2362</v>
      </c>
      <c r="N1503" s="16"/>
      <c r="O1503" t="s">
        <v>2071</v>
      </c>
      <c r="P1503">
        <v>60</v>
      </c>
      <c r="Q1503">
        <v>60</v>
      </c>
      <c r="R1503" t="str">
        <f>CONCATENATE(Tableau1[[#This Row],[LONGUEUR UNITE]],"X",Tableau1[[#This Row],[LARGEUR UNITE]])</f>
        <v>60X60</v>
      </c>
      <c r="S1503" s="16" t="s">
        <v>2363</v>
      </c>
      <c r="T1503" s="16" t="s">
        <v>227</v>
      </c>
      <c r="U1503" s="38" t="s">
        <v>1264</v>
      </c>
      <c r="V1503" t="s">
        <v>2448</v>
      </c>
      <c r="W1503" s="45" t="s">
        <v>2593</v>
      </c>
      <c r="X1503" s="45"/>
      <c r="Y1503" s="33" t="s">
        <v>1638</v>
      </c>
      <c r="Z1503" s="18">
        <v>1</v>
      </c>
      <c r="AA1503" s="92">
        <v>500</v>
      </c>
      <c r="AB1503" s="271">
        <v>2</v>
      </c>
      <c r="AC1503" s="271">
        <v>15</v>
      </c>
      <c r="AD1503" s="271">
        <v>30</v>
      </c>
      <c r="AE1503" s="278">
        <f t="shared" ref="AE1503" si="2268">AF1503/Z1503</f>
        <v>96.694999999999993</v>
      </c>
      <c r="AF1503" s="268">
        <v>96.694999999999993</v>
      </c>
      <c r="AG1503" s="278">
        <f t="shared" si="2260"/>
        <v>193.39</v>
      </c>
      <c r="AH1503" s="404">
        <v>30</v>
      </c>
      <c r="AI1503" s="404">
        <f t="shared" si="2261"/>
        <v>1</v>
      </c>
      <c r="AJ1503" s="727">
        <v>0.729155</v>
      </c>
      <c r="AK1503" s="88">
        <f t="shared" si="2262"/>
        <v>26.189357274999992</v>
      </c>
      <c r="AL1503" s="88">
        <f t="shared" si="2263"/>
        <v>26.189357274999992</v>
      </c>
      <c r="AM1503" s="88">
        <f t="shared" si="2264"/>
        <v>52.378714549999984</v>
      </c>
      <c r="AN1503" t="s">
        <v>2826</v>
      </c>
      <c r="AO1503" s="88" t="s">
        <v>2770</v>
      </c>
    </row>
    <row r="1504" spans="1:41" ht="19.5" customHeight="1">
      <c r="A1504" s="740" t="s">
        <v>1547</v>
      </c>
      <c r="B1504" t="str">
        <f t="shared" si="2258"/>
        <v>522110*1</v>
      </c>
      <c r="D1504" s="300" t="s">
        <v>1617</v>
      </c>
      <c r="E1504" s="300"/>
      <c r="F1504" s="498"/>
      <c r="G1504" s="226">
        <v>500</v>
      </c>
      <c r="H1504" s="313"/>
      <c r="I1504" s="430"/>
      <c r="J1504" s="430"/>
      <c r="K1504" s="22" t="s">
        <v>2606</v>
      </c>
      <c r="L1504" s="569" t="s">
        <v>2626</v>
      </c>
      <c r="M1504" s="16" t="s">
        <v>2362</v>
      </c>
      <c r="N1504" s="16"/>
      <c r="O1504" t="s">
        <v>2071</v>
      </c>
      <c r="P1504">
        <v>60</v>
      </c>
      <c r="Q1504">
        <v>60</v>
      </c>
      <c r="R1504" t="str">
        <f>CONCATENATE(Tableau1[[#This Row],[LONGUEUR UNITE]],"X",Tableau1[[#This Row],[LARGEUR UNITE]])</f>
        <v>60X60</v>
      </c>
      <c r="S1504" s="16" t="s">
        <v>2363</v>
      </c>
      <c r="T1504" s="16" t="s">
        <v>227</v>
      </c>
      <c r="U1504" s="38" t="s">
        <v>1264</v>
      </c>
      <c r="V1504" t="s">
        <v>2078</v>
      </c>
      <c r="W1504" s="45" t="s">
        <v>2593</v>
      </c>
      <c r="X1504" s="45"/>
      <c r="Y1504" s="33" t="s">
        <v>1546</v>
      </c>
      <c r="Z1504" s="18">
        <v>1</v>
      </c>
      <c r="AA1504" s="92">
        <v>500</v>
      </c>
      <c r="AB1504" s="271">
        <v>2</v>
      </c>
      <c r="AC1504" s="271">
        <v>15</v>
      </c>
      <c r="AD1504" s="271">
        <v>30</v>
      </c>
      <c r="AE1504" s="278">
        <f t="shared" si="2259"/>
        <v>96.694999999999993</v>
      </c>
      <c r="AF1504" s="268">
        <v>96.694999999999993</v>
      </c>
      <c r="AG1504" s="278">
        <f t="shared" si="2260"/>
        <v>193.39</v>
      </c>
      <c r="AH1504" s="404">
        <v>1</v>
      </c>
      <c r="AI1504" s="404">
        <f t="shared" si="2261"/>
        <v>3.3333333333333333E-2</v>
      </c>
      <c r="AJ1504" s="727">
        <v>0.71489999999999998</v>
      </c>
      <c r="AK1504" s="88">
        <f t="shared" si="2262"/>
        <v>27.567744500000003</v>
      </c>
      <c r="AL1504" s="88">
        <f t="shared" si="2263"/>
        <v>27.567744500000003</v>
      </c>
      <c r="AM1504" s="88">
        <f t="shared" si="2264"/>
        <v>55.135489000000007</v>
      </c>
      <c r="AN1504" t="s">
        <v>2826</v>
      </c>
      <c r="AO1504" s="88" t="s">
        <v>2770</v>
      </c>
    </row>
    <row r="1505" spans="1:41" ht="19.5" customHeight="1">
      <c r="A1505" s="740" t="s">
        <v>1547</v>
      </c>
      <c r="B1505" t="str">
        <f t="shared" ref="B1505" si="2269">+CONCATENATE(A1505,"*",AH1505)</f>
        <v>522110*30</v>
      </c>
      <c r="D1505" s="300" t="s">
        <v>1617</v>
      </c>
      <c r="E1505" s="300"/>
      <c r="F1505" s="498"/>
      <c r="G1505" s="226">
        <v>500</v>
      </c>
      <c r="H1505" s="313"/>
      <c r="I1505" s="430"/>
      <c r="J1505" s="430"/>
      <c r="K1505" s="22" t="s">
        <v>2606</v>
      </c>
      <c r="L1505" s="569" t="s">
        <v>2626</v>
      </c>
      <c r="M1505" s="16" t="s">
        <v>2362</v>
      </c>
      <c r="N1505" s="16"/>
      <c r="O1505" t="s">
        <v>2071</v>
      </c>
      <c r="P1505">
        <v>60</v>
      </c>
      <c r="Q1505">
        <v>60</v>
      </c>
      <c r="R1505" t="str">
        <f>CONCATENATE(Tableau1[[#This Row],[LONGUEUR UNITE]],"X",Tableau1[[#This Row],[LARGEUR UNITE]])</f>
        <v>60X60</v>
      </c>
      <c r="S1505" s="16" t="s">
        <v>2363</v>
      </c>
      <c r="T1505" s="16" t="s">
        <v>227</v>
      </c>
      <c r="U1505" s="38" t="s">
        <v>1264</v>
      </c>
      <c r="V1505" t="s">
        <v>2078</v>
      </c>
      <c r="W1505" s="45" t="s">
        <v>2593</v>
      </c>
      <c r="X1505" s="45"/>
      <c r="Y1505" s="33" t="s">
        <v>1546</v>
      </c>
      <c r="Z1505" s="18">
        <v>1</v>
      </c>
      <c r="AA1505" s="92">
        <v>500</v>
      </c>
      <c r="AB1505" s="271">
        <v>2</v>
      </c>
      <c r="AC1505" s="271">
        <v>15</v>
      </c>
      <c r="AD1505" s="271">
        <v>30</v>
      </c>
      <c r="AE1505" s="278">
        <f t="shared" ref="AE1505" si="2270">AF1505/Z1505</f>
        <v>96.694999999999993</v>
      </c>
      <c r="AF1505" s="268">
        <v>96.694999999999993</v>
      </c>
      <c r="AG1505" s="278">
        <f t="shared" si="2260"/>
        <v>193.39</v>
      </c>
      <c r="AH1505" s="404">
        <v>30</v>
      </c>
      <c r="AI1505" s="404">
        <f t="shared" si="2261"/>
        <v>1</v>
      </c>
      <c r="AJ1505" s="727">
        <v>0.729155</v>
      </c>
      <c r="AK1505" s="88">
        <f t="shared" si="2262"/>
        <v>26.189357274999992</v>
      </c>
      <c r="AL1505" s="88">
        <f t="shared" si="2263"/>
        <v>26.189357274999992</v>
      </c>
      <c r="AM1505" s="88">
        <f t="shared" si="2264"/>
        <v>52.378714549999984</v>
      </c>
      <c r="AN1505" t="s">
        <v>2826</v>
      </c>
      <c r="AO1505" s="88" t="s">
        <v>2770</v>
      </c>
    </row>
    <row r="1506" spans="1:41" ht="19.5" customHeight="1">
      <c r="A1506" s="740" t="s">
        <v>1549</v>
      </c>
      <c r="B1506" t="str">
        <f t="shared" si="2258"/>
        <v>522225*1</v>
      </c>
      <c r="D1506" s="300" t="s">
        <v>1618</v>
      </c>
      <c r="E1506" s="300"/>
      <c r="F1506" s="498"/>
      <c r="G1506" s="226">
        <v>500</v>
      </c>
      <c r="H1506" s="313"/>
      <c r="I1506" s="430"/>
      <c r="J1506" s="430"/>
      <c r="K1506" s="22" t="s">
        <v>2606</v>
      </c>
      <c r="L1506" s="569" t="s">
        <v>2626</v>
      </c>
      <c r="M1506" s="16" t="s">
        <v>2362</v>
      </c>
      <c r="N1506" s="16"/>
      <c r="O1506" t="s">
        <v>2071</v>
      </c>
      <c r="P1506">
        <v>60</v>
      </c>
      <c r="Q1506">
        <v>60</v>
      </c>
      <c r="R1506" t="str">
        <f>CONCATENATE(Tableau1[[#This Row],[LONGUEUR UNITE]],"X",Tableau1[[#This Row],[LARGEUR UNITE]])</f>
        <v>60X60</v>
      </c>
      <c r="S1506" s="16" t="s">
        <v>2363</v>
      </c>
      <c r="T1506" s="16" t="s">
        <v>227</v>
      </c>
      <c r="U1506" s="38" t="s">
        <v>1264</v>
      </c>
      <c r="V1506" t="s">
        <v>2080</v>
      </c>
      <c r="W1506" s="45" t="s">
        <v>2593</v>
      </c>
      <c r="X1506" s="45"/>
      <c r="Y1506" s="33" t="s">
        <v>1548</v>
      </c>
      <c r="Z1506" s="18">
        <v>1</v>
      </c>
      <c r="AA1506" s="92">
        <v>500</v>
      </c>
      <c r="AB1506" s="271">
        <v>2</v>
      </c>
      <c r="AC1506" s="271">
        <v>15</v>
      </c>
      <c r="AD1506" s="271">
        <v>30</v>
      </c>
      <c r="AE1506" s="278">
        <f t="shared" si="2259"/>
        <v>96.694999999999993</v>
      </c>
      <c r="AF1506" s="268">
        <v>96.694999999999993</v>
      </c>
      <c r="AG1506" s="278">
        <f t="shared" si="2260"/>
        <v>193.39</v>
      </c>
      <c r="AH1506" s="404">
        <v>1</v>
      </c>
      <c r="AI1506" s="404">
        <f t="shared" si="2261"/>
        <v>3.3333333333333333E-2</v>
      </c>
      <c r="AJ1506" s="727">
        <v>0.71489999999999998</v>
      </c>
      <c r="AK1506" s="88">
        <f t="shared" si="2262"/>
        <v>27.567744500000003</v>
      </c>
      <c r="AL1506" s="88">
        <f t="shared" si="2263"/>
        <v>27.567744500000003</v>
      </c>
      <c r="AM1506" s="88">
        <f t="shared" si="2264"/>
        <v>55.135489000000007</v>
      </c>
      <c r="AN1506" t="s">
        <v>2826</v>
      </c>
      <c r="AO1506" s="88" t="s">
        <v>2770</v>
      </c>
    </row>
    <row r="1507" spans="1:41" ht="19.5" customHeight="1">
      <c r="A1507" s="740" t="s">
        <v>1549</v>
      </c>
      <c r="B1507" t="str">
        <f t="shared" ref="B1507" si="2271">+CONCATENATE(A1507,"*",AH1507)</f>
        <v>522225*30</v>
      </c>
      <c r="D1507" s="300" t="s">
        <v>1618</v>
      </c>
      <c r="E1507" s="300"/>
      <c r="F1507" s="498"/>
      <c r="G1507" s="226">
        <v>500</v>
      </c>
      <c r="H1507" s="313"/>
      <c r="I1507" s="430"/>
      <c r="J1507" s="430"/>
      <c r="K1507" s="22" t="s">
        <v>2606</v>
      </c>
      <c r="L1507" s="569" t="s">
        <v>2626</v>
      </c>
      <c r="M1507" s="16" t="s">
        <v>2362</v>
      </c>
      <c r="N1507" s="16"/>
      <c r="O1507" t="s">
        <v>2071</v>
      </c>
      <c r="P1507">
        <v>60</v>
      </c>
      <c r="Q1507">
        <v>60</v>
      </c>
      <c r="R1507" t="str">
        <f>CONCATENATE(Tableau1[[#This Row],[LONGUEUR UNITE]],"X",Tableau1[[#This Row],[LARGEUR UNITE]])</f>
        <v>60X60</v>
      </c>
      <c r="S1507" s="16" t="s">
        <v>2363</v>
      </c>
      <c r="T1507" s="16" t="s">
        <v>227</v>
      </c>
      <c r="U1507" s="38" t="s">
        <v>1264</v>
      </c>
      <c r="V1507" t="s">
        <v>2080</v>
      </c>
      <c r="W1507" s="45" t="s">
        <v>2593</v>
      </c>
      <c r="X1507" s="45"/>
      <c r="Y1507" s="33" t="s">
        <v>1548</v>
      </c>
      <c r="Z1507" s="18">
        <v>1</v>
      </c>
      <c r="AA1507" s="92">
        <v>500</v>
      </c>
      <c r="AB1507" s="271">
        <v>2</v>
      </c>
      <c r="AC1507" s="271">
        <v>15</v>
      </c>
      <c r="AD1507" s="271">
        <v>30</v>
      </c>
      <c r="AE1507" s="278">
        <f t="shared" ref="AE1507" si="2272">AF1507/Z1507</f>
        <v>96.694999999999993</v>
      </c>
      <c r="AF1507" s="268">
        <v>96.694999999999993</v>
      </c>
      <c r="AG1507" s="278">
        <f t="shared" si="2260"/>
        <v>193.39</v>
      </c>
      <c r="AH1507" s="404">
        <v>30</v>
      </c>
      <c r="AI1507" s="404">
        <f t="shared" si="2261"/>
        <v>1</v>
      </c>
      <c r="AJ1507" s="727">
        <v>0.729155</v>
      </c>
      <c r="AK1507" s="88">
        <f t="shared" si="2262"/>
        <v>26.189357274999992</v>
      </c>
      <c r="AL1507" s="88">
        <f t="shared" si="2263"/>
        <v>26.189357274999992</v>
      </c>
      <c r="AM1507" s="88">
        <f t="shared" si="2264"/>
        <v>52.378714549999984</v>
      </c>
      <c r="AN1507" t="s">
        <v>2826</v>
      </c>
      <c r="AO1507" s="88" t="s">
        <v>2770</v>
      </c>
    </row>
    <row r="1508" spans="1:41" ht="19.5" customHeight="1">
      <c r="A1508" s="740" t="s">
        <v>1545</v>
      </c>
      <c r="B1508" t="str">
        <f t="shared" si="2258"/>
        <v>521620*1</v>
      </c>
      <c r="D1508" s="300" t="s">
        <v>1619</v>
      </c>
      <c r="E1508" s="300"/>
      <c r="F1508" s="498"/>
      <c r="G1508" s="226">
        <v>500</v>
      </c>
      <c r="H1508" s="313"/>
      <c r="I1508" s="430"/>
      <c r="J1508" s="430"/>
      <c r="K1508" s="22" t="s">
        <v>2606</v>
      </c>
      <c r="L1508" s="569" t="s">
        <v>2626</v>
      </c>
      <c r="M1508" s="16" t="s">
        <v>2362</v>
      </c>
      <c r="N1508" s="16"/>
      <c r="O1508" t="s">
        <v>2071</v>
      </c>
      <c r="P1508">
        <v>60</v>
      </c>
      <c r="Q1508">
        <v>60</v>
      </c>
      <c r="R1508" t="str">
        <f>CONCATENATE(Tableau1[[#This Row],[LONGUEUR UNITE]],"X",Tableau1[[#This Row],[LARGEUR UNITE]])</f>
        <v>60X60</v>
      </c>
      <c r="S1508" s="16" t="s">
        <v>2363</v>
      </c>
      <c r="T1508" s="16" t="s">
        <v>227</v>
      </c>
      <c r="U1508" s="38" t="s">
        <v>1264</v>
      </c>
      <c r="V1508" t="s">
        <v>2333</v>
      </c>
      <c r="W1508" s="45" t="s">
        <v>2593</v>
      </c>
      <c r="X1508" s="45"/>
      <c r="Y1508" s="33" t="s">
        <v>1648</v>
      </c>
      <c r="Z1508" s="18">
        <v>1</v>
      </c>
      <c r="AA1508" s="92">
        <v>500</v>
      </c>
      <c r="AB1508" s="271">
        <v>2</v>
      </c>
      <c r="AC1508" s="271">
        <v>15</v>
      </c>
      <c r="AD1508" s="271">
        <v>30</v>
      </c>
      <c r="AE1508" s="278">
        <f t="shared" si="2259"/>
        <v>96.694999999999993</v>
      </c>
      <c r="AF1508" s="268">
        <v>96.694999999999993</v>
      </c>
      <c r="AG1508" s="278">
        <f t="shared" si="2260"/>
        <v>193.39</v>
      </c>
      <c r="AH1508" s="404">
        <v>1</v>
      </c>
      <c r="AI1508" s="404">
        <f t="shared" si="2261"/>
        <v>3.3333333333333333E-2</v>
      </c>
      <c r="AJ1508" s="727">
        <v>0.71489999999999998</v>
      </c>
      <c r="AK1508" s="88">
        <f t="shared" si="2262"/>
        <v>27.567744500000003</v>
      </c>
      <c r="AL1508" s="88">
        <f t="shared" si="2263"/>
        <v>27.567744500000003</v>
      </c>
      <c r="AM1508" s="88">
        <f t="shared" si="2264"/>
        <v>55.135489000000007</v>
      </c>
      <c r="AN1508" t="s">
        <v>2826</v>
      </c>
      <c r="AO1508" s="88" t="s">
        <v>2770</v>
      </c>
    </row>
    <row r="1509" spans="1:41" ht="19.5" customHeight="1">
      <c r="A1509" s="740" t="s">
        <v>1545</v>
      </c>
      <c r="B1509" t="str">
        <f t="shared" ref="B1509" si="2273">+CONCATENATE(A1509,"*",AH1509)</f>
        <v>521620*30</v>
      </c>
      <c r="D1509" s="300" t="s">
        <v>1619</v>
      </c>
      <c r="E1509" s="300"/>
      <c r="F1509" s="498"/>
      <c r="G1509" s="226">
        <v>500</v>
      </c>
      <c r="H1509" s="313"/>
      <c r="I1509" s="430"/>
      <c r="J1509" s="430"/>
      <c r="K1509" s="22" t="s">
        <v>2606</v>
      </c>
      <c r="L1509" s="569" t="s">
        <v>2626</v>
      </c>
      <c r="M1509" s="16" t="s">
        <v>2362</v>
      </c>
      <c r="N1509" s="16"/>
      <c r="O1509" t="s">
        <v>2071</v>
      </c>
      <c r="P1509">
        <v>60</v>
      </c>
      <c r="Q1509">
        <v>60</v>
      </c>
      <c r="R1509" t="str">
        <f>CONCATENATE(Tableau1[[#This Row],[LONGUEUR UNITE]],"X",Tableau1[[#This Row],[LARGEUR UNITE]])</f>
        <v>60X60</v>
      </c>
      <c r="S1509" s="16" t="s">
        <v>2363</v>
      </c>
      <c r="T1509" s="16" t="s">
        <v>227</v>
      </c>
      <c r="U1509" s="38" t="s">
        <v>1264</v>
      </c>
      <c r="V1509" t="s">
        <v>2333</v>
      </c>
      <c r="W1509" s="45" t="s">
        <v>2593</v>
      </c>
      <c r="X1509" s="45"/>
      <c r="Y1509" s="33" t="s">
        <v>1648</v>
      </c>
      <c r="Z1509" s="18">
        <v>1</v>
      </c>
      <c r="AA1509" s="92">
        <v>500</v>
      </c>
      <c r="AB1509" s="271">
        <v>2</v>
      </c>
      <c r="AC1509" s="271">
        <v>15</v>
      </c>
      <c r="AD1509" s="271">
        <v>30</v>
      </c>
      <c r="AE1509" s="278">
        <f t="shared" ref="AE1509" si="2274">AF1509/Z1509</f>
        <v>96.694999999999993</v>
      </c>
      <c r="AF1509" s="268">
        <v>96.694999999999993</v>
      </c>
      <c r="AG1509" s="278">
        <f t="shared" si="2260"/>
        <v>193.39</v>
      </c>
      <c r="AH1509" s="404">
        <v>30</v>
      </c>
      <c r="AI1509" s="404">
        <f t="shared" si="2261"/>
        <v>1</v>
      </c>
      <c r="AJ1509" s="727">
        <v>0.729155</v>
      </c>
      <c r="AK1509" s="88">
        <f t="shared" si="2262"/>
        <v>26.189357274999992</v>
      </c>
      <c r="AL1509" s="88">
        <f t="shared" si="2263"/>
        <v>26.189357274999992</v>
      </c>
      <c r="AM1509" s="88">
        <f t="shared" si="2264"/>
        <v>52.378714549999984</v>
      </c>
      <c r="AN1509" t="s">
        <v>2826</v>
      </c>
      <c r="AO1509" s="88" t="s">
        <v>2770</v>
      </c>
    </row>
    <row r="1510" spans="1:41" ht="19.5" customHeight="1">
      <c r="A1510" s="740" t="s">
        <v>1542</v>
      </c>
      <c r="B1510" t="str">
        <f t="shared" si="2258"/>
        <v>520816*1</v>
      </c>
      <c r="D1510" s="300" t="s">
        <v>1620</v>
      </c>
      <c r="E1510" s="300"/>
      <c r="F1510" s="498"/>
      <c r="G1510" s="226">
        <v>500</v>
      </c>
      <c r="H1510" s="313"/>
      <c r="I1510" s="430"/>
      <c r="J1510" s="430"/>
      <c r="K1510" s="22" t="s">
        <v>2606</v>
      </c>
      <c r="L1510" s="569" t="s">
        <v>2626</v>
      </c>
      <c r="M1510" s="16" t="s">
        <v>2362</v>
      </c>
      <c r="N1510" s="16"/>
      <c r="O1510" t="s">
        <v>2071</v>
      </c>
      <c r="P1510">
        <v>60</v>
      </c>
      <c r="Q1510">
        <v>60</v>
      </c>
      <c r="R1510" t="str">
        <f>CONCATENATE(Tableau1[[#This Row],[LONGUEUR UNITE]],"X",Tableau1[[#This Row],[LARGEUR UNITE]])</f>
        <v>60X60</v>
      </c>
      <c r="S1510" s="16" t="s">
        <v>2363</v>
      </c>
      <c r="T1510" s="16" t="s">
        <v>227</v>
      </c>
      <c r="U1510" s="38" t="s">
        <v>1264</v>
      </c>
      <c r="V1510" t="s">
        <v>2084</v>
      </c>
      <c r="W1510" s="45" t="s">
        <v>2593</v>
      </c>
      <c r="X1510" s="45"/>
      <c r="Y1510" s="33" t="s">
        <v>1541</v>
      </c>
      <c r="Z1510" s="18">
        <v>1</v>
      </c>
      <c r="AA1510" s="92">
        <v>500</v>
      </c>
      <c r="AB1510" s="271">
        <v>2</v>
      </c>
      <c r="AC1510" s="271">
        <v>15</v>
      </c>
      <c r="AD1510" s="271">
        <v>30</v>
      </c>
      <c r="AE1510" s="278">
        <f t="shared" si="2259"/>
        <v>96.694999999999993</v>
      </c>
      <c r="AF1510" s="268">
        <v>96.694999999999993</v>
      </c>
      <c r="AG1510" s="278">
        <f t="shared" si="2260"/>
        <v>193.39</v>
      </c>
      <c r="AH1510" s="404">
        <v>1</v>
      </c>
      <c r="AI1510" s="404">
        <f t="shared" si="2261"/>
        <v>3.3333333333333333E-2</v>
      </c>
      <c r="AJ1510" s="727">
        <v>0.71489999999999998</v>
      </c>
      <c r="AK1510" s="88">
        <f t="shared" si="2262"/>
        <v>27.567744500000003</v>
      </c>
      <c r="AL1510" s="88">
        <f t="shared" si="2263"/>
        <v>27.567744500000003</v>
      </c>
      <c r="AM1510" s="88">
        <f t="shared" si="2264"/>
        <v>55.135489000000007</v>
      </c>
      <c r="AN1510" t="s">
        <v>2826</v>
      </c>
      <c r="AO1510" s="88" t="s">
        <v>2770</v>
      </c>
    </row>
    <row r="1511" spans="1:41" ht="19.5" customHeight="1">
      <c r="A1511" s="740" t="s">
        <v>1542</v>
      </c>
      <c r="B1511" t="str">
        <f t="shared" ref="B1511" si="2275">+CONCATENATE(A1511,"*",AH1511)</f>
        <v>520816*30</v>
      </c>
      <c r="D1511" s="300" t="s">
        <v>1620</v>
      </c>
      <c r="E1511" s="300"/>
      <c r="F1511" s="498"/>
      <c r="G1511" s="226">
        <v>500</v>
      </c>
      <c r="H1511" s="313"/>
      <c r="I1511" s="430"/>
      <c r="J1511" s="430"/>
      <c r="K1511" s="22" t="s">
        <v>2606</v>
      </c>
      <c r="L1511" s="569" t="s">
        <v>2626</v>
      </c>
      <c r="M1511" s="16" t="s">
        <v>2362</v>
      </c>
      <c r="N1511" s="16"/>
      <c r="O1511" t="s">
        <v>2071</v>
      </c>
      <c r="P1511">
        <v>60</v>
      </c>
      <c r="Q1511">
        <v>60</v>
      </c>
      <c r="R1511" t="str">
        <f>CONCATENATE(Tableau1[[#This Row],[LONGUEUR UNITE]],"X",Tableau1[[#This Row],[LARGEUR UNITE]])</f>
        <v>60X60</v>
      </c>
      <c r="S1511" s="16" t="s">
        <v>2363</v>
      </c>
      <c r="T1511" s="16" t="s">
        <v>227</v>
      </c>
      <c r="U1511" s="38" t="s">
        <v>1264</v>
      </c>
      <c r="V1511" t="s">
        <v>2084</v>
      </c>
      <c r="W1511" s="45" t="s">
        <v>2593</v>
      </c>
      <c r="X1511" s="45"/>
      <c r="Y1511" s="33" t="s">
        <v>1541</v>
      </c>
      <c r="Z1511" s="18">
        <v>1</v>
      </c>
      <c r="AA1511" s="92">
        <v>500</v>
      </c>
      <c r="AB1511" s="271">
        <v>2</v>
      </c>
      <c r="AC1511" s="271">
        <v>15</v>
      </c>
      <c r="AD1511" s="271">
        <v>30</v>
      </c>
      <c r="AE1511" s="278">
        <f t="shared" ref="AE1511" si="2276">AF1511/Z1511</f>
        <v>96.694999999999993</v>
      </c>
      <c r="AF1511" s="268">
        <v>96.694999999999993</v>
      </c>
      <c r="AG1511" s="278">
        <f t="shared" si="2260"/>
        <v>193.39</v>
      </c>
      <c r="AH1511" s="404">
        <v>30</v>
      </c>
      <c r="AI1511" s="404">
        <f t="shared" si="2261"/>
        <v>1</v>
      </c>
      <c r="AJ1511" s="727">
        <v>0.729155</v>
      </c>
      <c r="AK1511" s="88">
        <f t="shared" si="2262"/>
        <v>26.189357274999992</v>
      </c>
      <c r="AL1511" s="88">
        <f t="shared" si="2263"/>
        <v>26.189357274999992</v>
      </c>
      <c r="AM1511" s="88">
        <f t="shared" si="2264"/>
        <v>52.378714549999984</v>
      </c>
      <c r="AN1511" t="s">
        <v>2826</v>
      </c>
      <c r="AO1511" s="88" t="s">
        <v>2770</v>
      </c>
    </row>
    <row r="1512" spans="1:41" ht="19.5" customHeight="1">
      <c r="A1512" s="740" t="s">
        <v>1543</v>
      </c>
      <c r="B1512" t="str">
        <f t="shared" si="2258"/>
        <v>520917*1</v>
      </c>
      <c r="D1512" s="300" t="s">
        <v>1621</v>
      </c>
      <c r="E1512" s="300"/>
      <c r="F1512" s="498"/>
      <c r="G1512" s="226">
        <v>500</v>
      </c>
      <c r="H1512" s="313"/>
      <c r="I1512" s="430"/>
      <c r="J1512" s="430"/>
      <c r="K1512" s="22" t="s">
        <v>2606</v>
      </c>
      <c r="L1512" s="569" t="s">
        <v>2626</v>
      </c>
      <c r="M1512" s="16" t="s">
        <v>2362</v>
      </c>
      <c r="N1512" s="16"/>
      <c r="O1512" t="s">
        <v>2071</v>
      </c>
      <c r="P1512">
        <v>60</v>
      </c>
      <c r="Q1512">
        <v>60</v>
      </c>
      <c r="R1512" t="str">
        <f>CONCATENATE(Tableau1[[#This Row],[LONGUEUR UNITE]],"X",Tableau1[[#This Row],[LARGEUR UNITE]])</f>
        <v>60X60</v>
      </c>
      <c r="S1512" s="16" t="s">
        <v>2363</v>
      </c>
      <c r="T1512" s="16" t="s">
        <v>227</v>
      </c>
      <c r="U1512" s="38" t="s">
        <v>1264</v>
      </c>
      <c r="V1512" t="s">
        <v>2096</v>
      </c>
      <c r="W1512" s="45" t="s">
        <v>2593</v>
      </c>
      <c r="X1512" s="45"/>
      <c r="Y1512" s="33" t="s">
        <v>1544</v>
      </c>
      <c r="Z1512" s="18">
        <v>1</v>
      </c>
      <c r="AA1512" s="92">
        <v>500</v>
      </c>
      <c r="AB1512" s="271">
        <v>2</v>
      </c>
      <c r="AC1512" s="271">
        <v>15</v>
      </c>
      <c r="AD1512" s="271">
        <v>30</v>
      </c>
      <c r="AE1512" s="278">
        <f t="shared" si="2259"/>
        <v>96.694999999999993</v>
      </c>
      <c r="AF1512" s="268">
        <v>96.694999999999993</v>
      </c>
      <c r="AG1512" s="278">
        <f t="shared" si="2260"/>
        <v>193.39</v>
      </c>
      <c r="AH1512" s="404">
        <v>1</v>
      </c>
      <c r="AI1512" s="404">
        <f t="shared" si="2261"/>
        <v>3.3333333333333333E-2</v>
      </c>
      <c r="AJ1512" s="727">
        <v>0.71489999999999998</v>
      </c>
      <c r="AK1512" s="88">
        <f t="shared" si="2262"/>
        <v>27.567744500000003</v>
      </c>
      <c r="AL1512" s="88">
        <f t="shared" si="2263"/>
        <v>27.567744500000003</v>
      </c>
      <c r="AM1512" s="88">
        <f t="shared" si="2264"/>
        <v>55.135489000000007</v>
      </c>
      <c r="AN1512" t="s">
        <v>2826</v>
      </c>
      <c r="AO1512" s="88" t="s">
        <v>2770</v>
      </c>
    </row>
    <row r="1513" spans="1:41" ht="19.5" customHeight="1">
      <c r="A1513" s="740" t="s">
        <v>1543</v>
      </c>
      <c r="B1513" t="str">
        <f t="shared" ref="B1513" si="2277">+CONCATENATE(A1513,"*",AH1513)</f>
        <v>520917*30</v>
      </c>
      <c r="D1513" s="300" t="s">
        <v>1621</v>
      </c>
      <c r="E1513" s="300"/>
      <c r="F1513" s="498"/>
      <c r="G1513" s="226">
        <v>500</v>
      </c>
      <c r="H1513" s="313"/>
      <c r="I1513" s="430"/>
      <c r="J1513" s="430"/>
      <c r="K1513" s="22" t="s">
        <v>2606</v>
      </c>
      <c r="L1513" s="569" t="s">
        <v>2626</v>
      </c>
      <c r="M1513" s="16" t="s">
        <v>2362</v>
      </c>
      <c r="N1513" s="16"/>
      <c r="O1513" t="s">
        <v>2071</v>
      </c>
      <c r="P1513">
        <v>60</v>
      </c>
      <c r="Q1513">
        <v>60</v>
      </c>
      <c r="R1513" t="str">
        <f>CONCATENATE(Tableau1[[#This Row],[LONGUEUR UNITE]],"X",Tableau1[[#This Row],[LARGEUR UNITE]])</f>
        <v>60X60</v>
      </c>
      <c r="S1513" s="16" t="s">
        <v>2363</v>
      </c>
      <c r="T1513" s="16" t="s">
        <v>227</v>
      </c>
      <c r="U1513" s="38" t="s">
        <v>1264</v>
      </c>
      <c r="V1513" t="s">
        <v>2096</v>
      </c>
      <c r="W1513" s="45" t="s">
        <v>2593</v>
      </c>
      <c r="X1513" s="45"/>
      <c r="Y1513" s="33" t="s">
        <v>1544</v>
      </c>
      <c r="Z1513" s="18">
        <v>1</v>
      </c>
      <c r="AA1513" s="92">
        <v>500</v>
      </c>
      <c r="AB1513" s="271">
        <v>2</v>
      </c>
      <c r="AC1513" s="271">
        <v>15</v>
      </c>
      <c r="AD1513" s="271">
        <v>30</v>
      </c>
      <c r="AE1513" s="278">
        <f t="shared" ref="AE1513" si="2278">AF1513/Z1513</f>
        <v>96.694999999999993</v>
      </c>
      <c r="AF1513" s="268">
        <v>96.694999999999993</v>
      </c>
      <c r="AG1513" s="278">
        <f t="shared" si="2260"/>
        <v>193.39</v>
      </c>
      <c r="AH1513" s="404">
        <v>30</v>
      </c>
      <c r="AI1513" s="404">
        <f t="shared" si="2261"/>
        <v>1</v>
      </c>
      <c r="AJ1513" s="727">
        <v>0.729155</v>
      </c>
      <c r="AK1513" s="88">
        <f t="shared" si="2262"/>
        <v>26.189357274999992</v>
      </c>
      <c r="AL1513" s="88">
        <f t="shared" si="2263"/>
        <v>26.189357274999992</v>
      </c>
      <c r="AM1513" s="88">
        <f t="shared" si="2264"/>
        <v>52.378714549999984</v>
      </c>
      <c r="AN1513" t="s">
        <v>2826</v>
      </c>
      <c r="AO1513" s="88" t="s">
        <v>2770</v>
      </c>
    </row>
    <row r="1514" spans="1:41" ht="19.5" customHeight="1">
      <c r="A1514" s="740"/>
      <c r="D1514" s="42"/>
      <c r="E1514" s="42"/>
      <c r="F1514" s="498"/>
      <c r="G1514" s="226"/>
      <c r="H1514" s="313"/>
      <c r="I1514" s="430"/>
      <c r="J1514" s="430"/>
      <c r="K1514" s="43"/>
      <c r="L1514" s="16"/>
      <c r="M1514" s="16"/>
      <c r="N1514" s="16"/>
      <c r="O1514" s="16"/>
      <c r="P1514" s="16"/>
      <c r="Q1514" s="16"/>
      <c r="R1514" s="16"/>
      <c r="S1514" s="16"/>
      <c r="T1514" s="16"/>
      <c r="U1514" s="16"/>
      <c r="V1514" s="86"/>
      <c r="W1514" s="86"/>
      <c r="X1514" s="86"/>
      <c r="Y1514" s="16"/>
      <c r="Z1514" s="18"/>
      <c r="AA1514" s="92"/>
      <c r="AB1514" s="271"/>
      <c r="AC1514" s="271"/>
      <c r="AD1514" s="271"/>
      <c r="AE1514" s="257"/>
      <c r="AF1514"/>
      <c r="AG1514" s="257"/>
      <c r="AH1514" s="404"/>
      <c r="AI1514" s="404"/>
      <c r="AJ1514" s="88"/>
      <c r="AK1514" s="88"/>
      <c r="AL1514" s="88"/>
      <c r="AM1514" s="88"/>
      <c r="AO1514" s="88"/>
    </row>
    <row r="1515" spans="1:41" ht="19.5" customHeight="1">
      <c r="A1515" s="740" t="s">
        <v>1477</v>
      </c>
      <c r="B1515" t="str">
        <f t="shared" ref="B1515:B1520" si="2279">+CONCATENATE(A1515,"*",AH1515)</f>
        <v>530062*1</v>
      </c>
      <c r="D1515" s="300" t="s">
        <v>1622</v>
      </c>
      <c r="E1515" s="300"/>
      <c r="F1515" s="498"/>
      <c r="G1515" s="226">
        <v>500</v>
      </c>
      <c r="H1515" s="313"/>
      <c r="I1515" s="430" t="s">
        <v>2453</v>
      </c>
      <c r="J1515" s="430"/>
      <c r="K1515" s="22" t="s">
        <v>2606</v>
      </c>
      <c r="L1515" s="569" t="s">
        <v>2626</v>
      </c>
      <c r="M1515" s="16" t="s">
        <v>2362</v>
      </c>
      <c r="N1515" s="16"/>
      <c r="O1515" t="s">
        <v>541</v>
      </c>
      <c r="P1515">
        <v>70</v>
      </c>
      <c r="Q1515">
        <v>70</v>
      </c>
      <c r="R1515" t="str">
        <f>CONCATENATE(Tableau1[[#This Row],[LONGUEUR UNITE]],"X",Tableau1[[#This Row],[LARGEUR UNITE]])</f>
        <v>70X70</v>
      </c>
      <c r="S1515" s="16" t="s">
        <v>2363</v>
      </c>
      <c r="T1515" s="16" t="s">
        <v>227</v>
      </c>
      <c r="U1515" s="38" t="s">
        <v>1264</v>
      </c>
      <c r="V1515" t="s">
        <v>2446</v>
      </c>
      <c r="W1515" s="45" t="s">
        <v>2593</v>
      </c>
      <c r="X1515" s="45"/>
      <c r="Y1515" s="16" t="s">
        <v>1645</v>
      </c>
      <c r="Z1515" s="18">
        <v>1</v>
      </c>
      <c r="AA1515" s="92">
        <v>500</v>
      </c>
      <c r="AB1515" s="271">
        <v>2</v>
      </c>
      <c r="AC1515" s="271">
        <v>10</v>
      </c>
      <c r="AD1515" s="271">
        <v>20</v>
      </c>
      <c r="AE1515" s="278">
        <f t="shared" ref="AE1515:AE1519" si="2280">AF1515/Z1515</f>
        <v>120.102</v>
      </c>
      <c r="AF1515" s="268">
        <v>120.102</v>
      </c>
      <c r="AG1515" s="278">
        <f t="shared" ref="AG1515:AG1520" si="2281">AF1515/AA1515*1000</f>
        <v>240.20400000000001</v>
      </c>
      <c r="AH1515" s="404">
        <v>1</v>
      </c>
      <c r="AI1515" s="404">
        <f t="shared" ref="AI1515:AI1520" si="2282">AH1515/AD1515</f>
        <v>0.05</v>
      </c>
      <c r="AJ1515" s="727">
        <v>0.71489999999999998</v>
      </c>
      <c r="AK1515" s="88">
        <f t="shared" ref="AK1515:AK1520" si="2283">AL1515/Z1515</f>
        <v>34.241080199999999</v>
      </c>
      <c r="AL1515" s="88">
        <f t="shared" ref="AL1515:AL1520" si="2284">AF1515-(AF1515*AJ1515)</f>
        <v>34.241080199999999</v>
      </c>
      <c r="AM1515" s="88">
        <f t="shared" ref="AM1515:AM1520" si="2285">AL1515/AA1515*1000</f>
        <v>68.482160399999998</v>
      </c>
      <c r="AN1515" t="s">
        <v>2826</v>
      </c>
      <c r="AO1515" s="88" t="s">
        <v>2771</v>
      </c>
    </row>
    <row r="1516" spans="1:41" ht="19.5" customHeight="1">
      <c r="A1516" s="740" t="s">
        <v>1477</v>
      </c>
      <c r="B1516" t="str">
        <f t="shared" si="2279"/>
        <v>530062*20</v>
      </c>
      <c r="D1516" s="300" t="s">
        <v>1622</v>
      </c>
      <c r="E1516" s="300"/>
      <c r="F1516" s="498"/>
      <c r="G1516" s="226">
        <v>500</v>
      </c>
      <c r="H1516" s="313"/>
      <c r="I1516" s="430" t="s">
        <v>2453</v>
      </c>
      <c r="J1516" s="430"/>
      <c r="K1516" s="22" t="s">
        <v>2606</v>
      </c>
      <c r="L1516" s="569" t="s">
        <v>2626</v>
      </c>
      <c r="M1516" s="16" t="s">
        <v>2362</v>
      </c>
      <c r="N1516" s="16"/>
      <c r="O1516" t="s">
        <v>541</v>
      </c>
      <c r="P1516">
        <v>70</v>
      </c>
      <c r="Q1516">
        <v>70</v>
      </c>
      <c r="R1516" t="str">
        <f>CONCATENATE(Tableau1[[#This Row],[LONGUEUR UNITE]],"X",Tableau1[[#This Row],[LARGEUR UNITE]])</f>
        <v>70X70</v>
      </c>
      <c r="S1516" s="16" t="s">
        <v>2363</v>
      </c>
      <c r="T1516" s="16" t="s">
        <v>227</v>
      </c>
      <c r="U1516" s="38" t="s">
        <v>1264</v>
      </c>
      <c r="V1516" t="s">
        <v>2446</v>
      </c>
      <c r="W1516" s="45" t="s">
        <v>2593</v>
      </c>
      <c r="X1516" s="45"/>
      <c r="Y1516" s="16" t="s">
        <v>1645</v>
      </c>
      <c r="Z1516" s="18">
        <v>1</v>
      </c>
      <c r="AA1516" s="92">
        <v>500</v>
      </c>
      <c r="AB1516" s="271">
        <v>2</v>
      </c>
      <c r="AC1516" s="271">
        <v>10</v>
      </c>
      <c r="AD1516" s="271">
        <v>20</v>
      </c>
      <c r="AE1516" s="278">
        <f t="shared" ref="AE1516" si="2286">AF1516/Z1516</f>
        <v>120.102</v>
      </c>
      <c r="AF1516" s="268">
        <v>120.102</v>
      </c>
      <c r="AG1516" s="278">
        <f t="shared" si="2281"/>
        <v>240.20400000000001</v>
      </c>
      <c r="AH1516" s="404">
        <v>20</v>
      </c>
      <c r="AI1516" s="404">
        <f t="shared" si="2282"/>
        <v>1</v>
      </c>
      <c r="AJ1516" s="727">
        <v>0.729155</v>
      </c>
      <c r="AK1516" s="88">
        <f t="shared" si="2283"/>
        <v>32.529026189999996</v>
      </c>
      <c r="AL1516" s="88">
        <f t="shared" si="2284"/>
        <v>32.529026189999996</v>
      </c>
      <c r="AM1516" s="88">
        <f t="shared" si="2285"/>
        <v>65.058052379999992</v>
      </c>
      <c r="AN1516" t="s">
        <v>2826</v>
      </c>
      <c r="AO1516" s="88" t="s">
        <v>2771</v>
      </c>
    </row>
    <row r="1517" spans="1:41" ht="19.5" customHeight="1">
      <c r="A1517" s="740" t="s">
        <v>1485</v>
      </c>
      <c r="B1517" t="str">
        <f t="shared" si="2279"/>
        <v>530532*1</v>
      </c>
      <c r="D1517" s="300" t="s">
        <v>1623</v>
      </c>
      <c r="E1517" s="300"/>
      <c r="F1517" s="498"/>
      <c r="G1517" s="226">
        <v>500</v>
      </c>
      <c r="H1517" s="313"/>
      <c r="I1517" s="430"/>
      <c r="J1517" s="430"/>
      <c r="K1517" s="22" t="s">
        <v>2606</v>
      </c>
      <c r="L1517" s="569" t="s">
        <v>2626</v>
      </c>
      <c r="M1517" s="16" t="s">
        <v>2362</v>
      </c>
      <c r="N1517" s="16"/>
      <c r="O1517" t="s">
        <v>541</v>
      </c>
      <c r="P1517">
        <v>70</v>
      </c>
      <c r="Q1517">
        <v>70</v>
      </c>
      <c r="R1517" t="str">
        <f>CONCATENATE(Tableau1[[#This Row],[LONGUEUR UNITE]],"X",Tableau1[[#This Row],[LARGEUR UNITE]])</f>
        <v>70X70</v>
      </c>
      <c r="S1517" s="16" t="s">
        <v>2363</v>
      </c>
      <c r="T1517" s="16" t="s">
        <v>227</v>
      </c>
      <c r="U1517" s="38" t="s">
        <v>1264</v>
      </c>
      <c r="V1517" s="5" t="s">
        <v>2066</v>
      </c>
      <c r="W1517" s="45" t="s">
        <v>2593</v>
      </c>
      <c r="X1517" s="45"/>
      <c r="Y1517" s="33" t="s">
        <v>1484</v>
      </c>
      <c r="Z1517" s="18">
        <v>1</v>
      </c>
      <c r="AA1517" s="92">
        <v>500</v>
      </c>
      <c r="AB1517" s="271">
        <v>2</v>
      </c>
      <c r="AC1517" s="271">
        <v>10</v>
      </c>
      <c r="AD1517" s="271">
        <v>20</v>
      </c>
      <c r="AE1517" s="278">
        <f t="shared" si="2280"/>
        <v>120.102</v>
      </c>
      <c r="AF1517" s="268">
        <v>120.102</v>
      </c>
      <c r="AG1517" s="278">
        <f t="shared" si="2281"/>
        <v>240.20400000000001</v>
      </c>
      <c r="AH1517" s="404">
        <v>1</v>
      </c>
      <c r="AI1517" s="404">
        <f t="shared" si="2282"/>
        <v>0.05</v>
      </c>
      <c r="AJ1517" s="727">
        <v>0.71489999999999998</v>
      </c>
      <c r="AK1517" s="88">
        <f t="shared" si="2283"/>
        <v>34.241080199999999</v>
      </c>
      <c r="AL1517" s="88">
        <f t="shared" si="2284"/>
        <v>34.241080199999999</v>
      </c>
      <c r="AM1517" s="88">
        <f t="shared" si="2285"/>
        <v>68.482160399999998</v>
      </c>
      <c r="AN1517" t="s">
        <v>2826</v>
      </c>
      <c r="AO1517" s="88" t="s">
        <v>2771</v>
      </c>
    </row>
    <row r="1518" spans="1:41" ht="19.5" customHeight="1">
      <c r="A1518" s="740" t="s">
        <v>1485</v>
      </c>
      <c r="B1518" t="str">
        <f t="shared" si="2279"/>
        <v>530532*20</v>
      </c>
      <c r="D1518" s="300" t="s">
        <v>1623</v>
      </c>
      <c r="E1518" s="300"/>
      <c r="F1518" s="498"/>
      <c r="G1518" s="226">
        <v>500</v>
      </c>
      <c r="H1518" s="313"/>
      <c r="I1518" s="430"/>
      <c r="J1518" s="430"/>
      <c r="K1518" s="22" t="s">
        <v>2606</v>
      </c>
      <c r="L1518" s="569" t="s">
        <v>2626</v>
      </c>
      <c r="M1518" s="16" t="s">
        <v>2362</v>
      </c>
      <c r="N1518" s="16"/>
      <c r="O1518" t="s">
        <v>541</v>
      </c>
      <c r="P1518">
        <v>70</v>
      </c>
      <c r="Q1518">
        <v>70</v>
      </c>
      <c r="R1518" t="str">
        <f>CONCATENATE(Tableau1[[#This Row],[LONGUEUR UNITE]],"X",Tableau1[[#This Row],[LARGEUR UNITE]])</f>
        <v>70X70</v>
      </c>
      <c r="S1518" s="16" t="s">
        <v>2363</v>
      </c>
      <c r="T1518" s="16" t="s">
        <v>227</v>
      </c>
      <c r="U1518" s="38" t="s">
        <v>1264</v>
      </c>
      <c r="V1518" s="5" t="s">
        <v>2066</v>
      </c>
      <c r="W1518" s="45" t="s">
        <v>2593</v>
      </c>
      <c r="X1518" s="45"/>
      <c r="Y1518" s="33" t="s">
        <v>1484</v>
      </c>
      <c r="Z1518" s="18">
        <v>1</v>
      </c>
      <c r="AA1518" s="92">
        <v>500</v>
      </c>
      <c r="AB1518" s="271">
        <v>2</v>
      </c>
      <c r="AC1518" s="271">
        <v>10</v>
      </c>
      <c r="AD1518" s="271">
        <v>20</v>
      </c>
      <c r="AE1518" s="278">
        <f t="shared" ref="AE1518" si="2287">AF1518/Z1518</f>
        <v>120.102</v>
      </c>
      <c r="AF1518" s="268">
        <v>120.102</v>
      </c>
      <c r="AG1518" s="278">
        <f t="shared" si="2281"/>
        <v>240.20400000000001</v>
      </c>
      <c r="AH1518" s="404">
        <v>20</v>
      </c>
      <c r="AI1518" s="404">
        <f t="shared" si="2282"/>
        <v>1</v>
      </c>
      <c r="AJ1518" s="727">
        <v>0.729155</v>
      </c>
      <c r="AK1518" s="88">
        <f t="shared" si="2283"/>
        <v>32.529026189999996</v>
      </c>
      <c r="AL1518" s="88">
        <f t="shared" si="2284"/>
        <v>32.529026189999996</v>
      </c>
      <c r="AM1518" s="88">
        <f t="shared" si="2285"/>
        <v>65.058052379999992</v>
      </c>
      <c r="AN1518" t="s">
        <v>2826</v>
      </c>
      <c r="AO1518" s="88" t="s">
        <v>2771</v>
      </c>
    </row>
    <row r="1519" spans="1:41" ht="19.5" customHeight="1">
      <c r="A1519" s="740" t="s">
        <v>1495</v>
      </c>
      <c r="B1519" t="str">
        <f t="shared" si="2279"/>
        <v>530630*1</v>
      </c>
      <c r="D1519" s="300" t="s">
        <v>1624</v>
      </c>
      <c r="E1519" s="300"/>
      <c r="F1519" s="498"/>
      <c r="G1519" s="226">
        <v>500</v>
      </c>
      <c r="H1519" s="313"/>
      <c r="I1519" s="430"/>
      <c r="J1519" s="430"/>
      <c r="K1519" s="22" t="s">
        <v>2606</v>
      </c>
      <c r="L1519" s="569" t="s">
        <v>2626</v>
      </c>
      <c r="M1519" s="16" t="s">
        <v>2362</v>
      </c>
      <c r="N1519" s="16"/>
      <c r="O1519" t="s">
        <v>541</v>
      </c>
      <c r="P1519">
        <v>70</v>
      </c>
      <c r="Q1519">
        <v>70</v>
      </c>
      <c r="R1519" t="str">
        <f>CONCATENATE(Tableau1[[#This Row],[LONGUEUR UNITE]],"X",Tableau1[[#This Row],[LARGEUR UNITE]])</f>
        <v>70X70</v>
      </c>
      <c r="S1519" s="16" t="s">
        <v>2363</v>
      </c>
      <c r="T1519" s="16" t="s">
        <v>227</v>
      </c>
      <c r="U1519" s="38" t="s">
        <v>1264</v>
      </c>
      <c r="V1519" s="5" t="s">
        <v>2445</v>
      </c>
      <c r="W1519" s="45" t="s">
        <v>2593</v>
      </c>
      <c r="X1519" s="45"/>
      <c r="Y1519" s="33" t="s">
        <v>1496</v>
      </c>
      <c r="Z1519" s="18">
        <v>1</v>
      </c>
      <c r="AA1519" s="92">
        <v>500</v>
      </c>
      <c r="AB1519" s="271">
        <v>2</v>
      </c>
      <c r="AC1519" s="271">
        <v>10</v>
      </c>
      <c r="AD1519" s="271">
        <v>20</v>
      </c>
      <c r="AE1519" s="278">
        <f t="shared" si="2280"/>
        <v>120.102</v>
      </c>
      <c r="AF1519" s="268">
        <v>120.102</v>
      </c>
      <c r="AG1519" s="278">
        <f t="shared" si="2281"/>
        <v>240.20400000000001</v>
      </c>
      <c r="AH1519" s="404">
        <v>1</v>
      </c>
      <c r="AI1519" s="404">
        <f t="shared" si="2282"/>
        <v>0.05</v>
      </c>
      <c r="AJ1519" s="727">
        <v>0.71489999999999998</v>
      </c>
      <c r="AK1519" s="88">
        <f t="shared" si="2283"/>
        <v>34.241080199999999</v>
      </c>
      <c r="AL1519" s="88">
        <f t="shared" si="2284"/>
        <v>34.241080199999999</v>
      </c>
      <c r="AM1519" s="88">
        <f t="shared" si="2285"/>
        <v>68.482160399999998</v>
      </c>
      <c r="AN1519" t="s">
        <v>2826</v>
      </c>
      <c r="AO1519" s="88" t="s">
        <v>2771</v>
      </c>
    </row>
    <row r="1520" spans="1:41" ht="19.5" customHeight="1">
      <c r="A1520" s="740" t="s">
        <v>1495</v>
      </c>
      <c r="B1520" t="str">
        <f t="shared" si="2279"/>
        <v>530630*20</v>
      </c>
      <c r="D1520" s="300" t="s">
        <v>1624</v>
      </c>
      <c r="E1520" s="300"/>
      <c r="F1520" s="498"/>
      <c r="G1520" s="226">
        <v>500</v>
      </c>
      <c r="H1520" s="313"/>
      <c r="I1520" s="430"/>
      <c r="J1520" s="430"/>
      <c r="K1520" s="22" t="s">
        <v>2606</v>
      </c>
      <c r="L1520" s="569" t="s">
        <v>2626</v>
      </c>
      <c r="M1520" s="16" t="s">
        <v>2362</v>
      </c>
      <c r="N1520" s="16"/>
      <c r="O1520" t="s">
        <v>541</v>
      </c>
      <c r="P1520">
        <v>70</v>
      </c>
      <c r="Q1520">
        <v>70</v>
      </c>
      <c r="R1520" t="str">
        <f>CONCATENATE(Tableau1[[#This Row],[LONGUEUR UNITE]],"X",Tableau1[[#This Row],[LARGEUR UNITE]])</f>
        <v>70X70</v>
      </c>
      <c r="S1520" s="16" t="s">
        <v>2363</v>
      </c>
      <c r="T1520" s="16" t="s">
        <v>227</v>
      </c>
      <c r="U1520" s="38" t="s">
        <v>1264</v>
      </c>
      <c r="V1520" s="5" t="s">
        <v>2445</v>
      </c>
      <c r="W1520" s="45" t="s">
        <v>2593</v>
      </c>
      <c r="X1520" s="45"/>
      <c r="Y1520" s="33" t="s">
        <v>1496</v>
      </c>
      <c r="Z1520" s="18">
        <v>1</v>
      </c>
      <c r="AA1520" s="92">
        <v>500</v>
      </c>
      <c r="AB1520" s="271">
        <v>2</v>
      </c>
      <c r="AC1520" s="271">
        <v>10</v>
      </c>
      <c r="AD1520" s="271">
        <v>20</v>
      </c>
      <c r="AE1520" s="278">
        <f t="shared" ref="AE1520" si="2288">AF1520/Z1520</f>
        <v>120.102</v>
      </c>
      <c r="AF1520" s="268">
        <v>120.102</v>
      </c>
      <c r="AG1520" s="278">
        <f t="shared" si="2281"/>
        <v>240.20400000000001</v>
      </c>
      <c r="AH1520" s="404">
        <v>20</v>
      </c>
      <c r="AI1520" s="404">
        <f t="shared" si="2282"/>
        <v>1</v>
      </c>
      <c r="AJ1520" s="727">
        <v>0.729155</v>
      </c>
      <c r="AK1520" s="88">
        <f t="shared" si="2283"/>
        <v>32.529026189999996</v>
      </c>
      <c r="AL1520" s="88">
        <f t="shared" si="2284"/>
        <v>32.529026189999996</v>
      </c>
      <c r="AM1520" s="88">
        <f t="shared" si="2285"/>
        <v>65.058052379999992</v>
      </c>
      <c r="AN1520" t="s">
        <v>2826</v>
      </c>
      <c r="AO1520" s="88" t="s">
        <v>2771</v>
      </c>
    </row>
    <row r="1521" spans="1:41" ht="19.5" customHeight="1">
      <c r="A1521" s="740"/>
      <c r="D1521" s="42"/>
      <c r="E1521" s="42"/>
      <c r="F1521" s="498"/>
      <c r="G1521" s="226"/>
      <c r="H1521" s="313"/>
      <c r="I1521" s="430"/>
      <c r="J1521" s="430"/>
      <c r="K1521" s="43"/>
      <c r="L1521" s="16"/>
      <c r="M1521" s="16"/>
      <c r="N1521" s="16"/>
      <c r="O1521" s="16"/>
      <c r="P1521" s="16"/>
      <c r="Q1521" s="16"/>
      <c r="R1521" s="16"/>
      <c r="S1521" s="16"/>
      <c r="T1521" s="16"/>
      <c r="U1521" s="16"/>
      <c r="V1521" s="86"/>
      <c r="W1521" s="86"/>
      <c r="X1521" s="86"/>
      <c r="Y1521" s="86"/>
      <c r="Z1521" s="18"/>
      <c r="AA1521" s="92"/>
      <c r="AB1521" s="271"/>
      <c r="AC1521" s="271"/>
      <c r="AD1521" s="271"/>
      <c r="AE1521" s="257"/>
      <c r="AF1521"/>
      <c r="AG1521" s="257"/>
      <c r="AH1521" s="404"/>
      <c r="AI1521" s="404"/>
      <c r="AJ1521" s="88"/>
      <c r="AK1521" s="88"/>
      <c r="AL1521" s="88"/>
      <c r="AM1521" s="88"/>
      <c r="AO1521" s="88"/>
    </row>
    <row r="1522" spans="1:41" ht="19.5" customHeight="1">
      <c r="A1522" s="740" t="s">
        <v>1551</v>
      </c>
      <c r="B1522" t="str">
        <f t="shared" ref="B1522:B1540" si="2289">+CONCATENATE(A1522,"*",AH1522)</f>
        <v>520123*1</v>
      </c>
      <c r="D1522" s="270" t="s">
        <v>1802</v>
      </c>
      <c r="E1522" s="270"/>
      <c r="F1522" s="498"/>
      <c r="G1522" s="226">
        <v>500</v>
      </c>
      <c r="H1522" s="313"/>
      <c r="I1522" s="430" t="s">
        <v>2454</v>
      </c>
      <c r="J1522" s="430"/>
      <c r="K1522" s="22" t="s">
        <v>2606</v>
      </c>
      <c r="L1522" s="569" t="s">
        <v>2626</v>
      </c>
      <c r="M1522" s="16" t="s">
        <v>2362</v>
      </c>
      <c r="N1522" s="16"/>
      <c r="O1522" s="16" t="s">
        <v>2071</v>
      </c>
      <c r="P1522" s="16">
        <v>70</v>
      </c>
      <c r="Q1522" s="16">
        <v>70</v>
      </c>
      <c r="R1522" s="16" t="str">
        <f>CONCATENATE(Tableau1[[#This Row],[LONGUEUR UNITE]],"X",Tableau1[[#This Row],[LARGEUR UNITE]])</f>
        <v>70X70</v>
      </c>
      <c r="S1522" s="16" t="s">
        <v>2363</v>
      </c>
      <c r="T1522" s="16" t="s">
        <v>227</v>
      </c>
      <c r="U1522" s="38" t="s">
        <v>1264</v>
      </c>
      <c r="V1522" s="16" t="s">
        <v>2074</v>
      </c>
      <c r="W1522" s="45" t="s">
        <v>2593</v>
      </c>
      <c r="X1522" s="45"/>
      <c r="Y1522" s="33" t="s">
        <v>1552</v>
      </c>
      <c r="Z1522" s="18">
        <v>1</v>
      </c>
      <c r="AA1522" s="92">
        <v>500</v>
      </c>
      <c r="AB1522" s="271">
        <v>2</v>
      </c>
      <c r="AC1522" s="271">
        <v>10</v>
      </c>
      <c r="AD1522" s="271">
        <v>20</v>
      </c>
      <c r="AE1522" s="278">
        <f t="shared" ref="AE1522:AE1540" si="2290">AF1522/Z1522</f>
        <v>143.447</v>
      </c>
      <c r="AF1522" s="268">
        <v>143.447</v>
      </c>
      <c r="AG1522" s="278">
        <f t="shared" ref="AG1522:AG1541" si="2291">AF1522/AA1522*1000</f>
        <v>286.89400000000001</v>
      </c>
      <c r="AH1522" s="404">
        <v>1</v>
      </c>
      <c r="AI1522" s="404">
        <f t="shared" ref="AI1522:AI1541" si="2292">AH1522/AD1522</f>
        <v>0.05</v>
      </c>
      <c r="AJ1522" s="727">
        <v>0.71489999999999998</v>
      </c>
      <c r="AK1522" s="88">
        <f t="shared" ref="AK1522:AK1541" si="2293">AL1522/Z1522</f>
        <v>40.896739699999998</v>
      </c>
      <c r="AL1522" s="88">
        <f t="shared" ref="AL1522:AL1541" si="2294">AF1522-(AF1522*AJ1522)</f>
        <v>40.896739699999998</v>
      </c>
      <c r="AM1522" s="88">
        <f t="shared" ref="AM1522:AM1541" si="2295">AL1522/AA1522*1000</f>
        <v>81.793479399999995</v>
      </c>
      <c r="AN1522" t="s">
        <v>2826</v>
      </c>
      <c r="AO1522" s="88" t="s">
        <v>2772</v>
      </c>
    </row>
    <row r="1523" spans="1:41" ht="19.5" customHeight="1">
      <c r="A1523" s="740" t="s">
        <v>1551</v>
      </c>
      <c r="B1523" t="str">
        <f t="shared" ref="B1523:B1525" si="2296">+CONCATENATE(A1523,"*",AH1523)</f>
        <v>520123*20</v>
      </c>
      <c r="D1523" s="270" t="s">
        <v>1802</v>
      </c>
      <c r="E1523" s="270"/>
      <c r="F1523" s="498"/>
      <c r="G1523" s="226">
        <v>500</v>
      </c>
      <c r="H1523" s="313"/>
      <c r="I1523" s="430" t="s">
        <v>2454</v>
      </c>
      <c r="J1523" s="430"/>
      <c r="K1523" s="22" t="s">
        <v>2606</v>
      </c>
      <c r="L1523" s="569" t="s">
        <v>2626</v>
      </c>
      <c r="M1523" s="16" t="s">
        <v>2362</v>
      </c>
      <c r="N1523" s="16"/>
      <c r="O1523" s="16" t="s">
        <v>2071</v>
      </c>
      <c r="P1523" s="16">
        <v>70</v>
      </c>
      <c r="Q1523" s="16">
        <v>70</v>
      </c>
      <c r="R1523" s="16" t="str">
        <f>CONCATENATE(Tableau1[[#This Row],[LONGUEUR UNITE]],"X",Tableau1[[#This Row],[LARGEUR UNITE]])</f>
        <v>70X70</v>
      </c>
      <c r="S1523" s="16" t="s">
        <v>2363</v>
      </c>
      <c r="T1523" s="16" t="s">
        <v>227</v>
      </c>
      <c r="U1523" s="38" t="s">
        <v>1264</v>
      </c>
      <c r="V1523" s="16" t="s">
        <v>2074</v>
      </c>
      <c r="W1523" s="45" t="s">
        <v>2593</v>
      </c>
      <c r="X1523" s="45"/>
      <c r="Y1523" s="33" t="s">
        <v>1552</v>
      </c>
      <c r="Z1523" s="18">
        <v>1</v>
      </c>
      <c r="AA1523" s="92">
        <v>500</v>
      </c>
      <c r="AB1523" s="271">
        <v>2</v>
      </c>
      <c r="AC1523" s="271">
        <v>10</v>
      </c>
      <c r="AD1523" s="271">
        <v>20</v>
      </c>
      <c r="AE1523" s="278">
        <f t="shared" ref="AE1523:AE1525" si="2297">AF1523/Z1523</f>
        <v>143.447</v>
      </c>
      <c r="AF1523" s="268">
        <v>143.447</v>
      </c>
      <c r="AG1523" s="278">
        <f t="shared" si="2291"/>
        <v>286.89400000000001</v>
      </c>
      <c r="AH1523" s="404">
        <v>20</v>
      </c>
      <c r="AI1523" s="404">
        <f t="shared" si="2292"/>
        <v>1</v>
      </c>
      <c r="AJ1523" s="727">
        <v>0.729155</v>
      </c>
      <c r="AK1523" s="88">
        <f t="shared" si="2293"/>
        <v>38.851902714999994</v>
      </c>
      <c r="AL1523" s="88">
        <f t="shared" si="2294"/>
        <v>38.851902714999994</v>
      </c>
      <c r="AM1523" s="88">
        <f t="shared" si="2295"/>
        <v>77.703805429999989</v>
      </c>
      <c r="AN1523" t="s">
        <v>2826</v>
      </c>
      <c r="AO1523" s="88" t="s">
        <v>2772</v>
      </c>
    </row>
    <row r="1524" spans="1:41" ht="19.5" customHeight="1">
      <c r="A1524" s="740" t="s">
        <v>1501</v>
      </c>
      <c r="B1524" t="str">
        <f t="shared" si="2296"/>
        <v>531126*1</v>
      </c>
      <c r="D1524" s="300" t="s">
        <v>910</v>
      </c>
      <c r="E1524" s="300"/>
      <c r="F1524" s="498"/>
      <c r="G1524" s="226">
        <v>500</v>
      </c>
      <c r="H1524" s="313"/>
      <c r="I1524" s="430"/>
      <c r="J1524" s="430"/>
      <c r="K1524" s="22" t="s">
        <v>2606</v>
      </c>
      <c r="L1524" s="569" t="s">
        <v>2626</v>
      </c>
      <c r="M1524" s="16" t="s">
        <v>2362</v>
      </c>
      <c r="N1524" s="16"/>
      <c r="O1524" t="s">
        <v>2071</v>
      </c>
      <c r="P1524">
        <v>70</v>
      </c>
      <c r="Q1524">
        <v>70</v>
      </c>
      <c r="R1524" t="str">
        <f>CONCATENATE(Tableau1[[#This Row],[LONGUEUR UNITE]],"X",Tableau1[[#This Row],[LARGEUR UNITE]])</f>
        <v>70X70</v>
      </c>
      <c r="S1524" s="16" t="s">
        <v>2363</v>
      </c>
      <c r="T1524" s="16" t="s">
        <v>227</v>
      </c>
      <c r="U1524" s="38" t="s">
        <v>1264</v>
      </c>
      <c r="V1524" s="5" t="s">
        <v>2077</v>
      </c>
      <c r="W1524" s="45" t="s">
        <v>2593</v>
      </c>
      <c r="X1524" s="45"/>
      <c r="Y1524" s="33" t="s">
        <v>1655</v>
      </c>
      <c r="Z1524" s="18">
        <v>1</v>
      </c>
      <c r="AA1524" s="92">
        <v>500</v>
      </c>
      <c r="AB1524" s="271">
        <v>2</v>
      </c>
      <c r="AC1524" s="271">
        <v>10</v>
      </c>
      <c r="AD1524" s="271">
        <v>20</v>
      </c>
      <c r="AE1524" s="278">
        <f t="shared" si="2297"/>
        <v>143.447</v>
      </c>
      <c r="AF1524" s="268">
        <v>143.447</v>
      </c>
      <c r="AG1524" s="278">
        <f t="shared" si="2291"/>
        <v>286.89400000000001</v>
      </c>
      <c r="AH1524" s="404">
        <v>1</v>
      </c>
      <c r="AI1524" s="404">
        <f t="shared" si="2292"/>
        <v>0.05</v>
      </c>
      <c r="AJ1524" s="727">
        <v>0.71489999999999998</v>
      </c>
      <c r="AK1524" s="88">
        <f t="shared" si="2293"/>
        <v>40.896739699999998</v>
      </c>
      <c r="AL1524" s="88">
        <f t="shared" si="2294"/>
        <v>40.896739699999998</v>
      </c>
      <c r="AM1524" s="88">
        <f t="shared" si="2295"/>
        <v>81.793479399999995</v>
      </c>
      <c r="AN1524" t="s">
        <v>2826</v>
      </c>
      <c r="AO1524" s="88" t="s">
        <v>2772</v>
      </c>
    </row>
    <row r="1525" spans="1:41" ht="19.5" customHeight="1">
      <c r="A1525" s="740" t="s">
        <v>1501</v>
      </c>
      <c r="B1525" t="str">
        <f t="shared" si="2296"/>
        <v>531126*20</v>
      </c>
      <c r="D1525" s="300" t="s">
        <v>910</v>
      </c>
      <c r="E1525" s="300"/>
      <c r="F1525" s="498"/>
      <c r="G1525" s="226">
        <v>500</v>
      </c>
      <c r="H1525" s="313"/>
      <c r="I1525" s="430"/>
      <c r="J1525" s="430"/>
      <c r="K1525" s="22" t="s">
        <v>2606</v>
      </c>
      <c r="L1525" s="569" t="s">
        <v>2626</v>
      </c>
      <c r="M1525" s="16" t="s">
        <v>2362</v>
      </c>
      <c r="N1525" s="16"/>
      <c r="O1525" t="s">
        <v>2071</v>
      </c>
      <c r="P1525">
        <v>70</v>
      </c>
      <c r="Q1525">
        <v>70</v>
      </c>
      <c r="R1525" t="str">
        <f>CONCATENATE(Tableau1[[#This Row],[LONGUEUR UNITE]],"X",Tableau1[[#This Row],[LARGEUR UNITE]])</f>
        <v>70X70</v>
      </c>
      <c r="S1525" s="16" t="s">
        <v>2363</v>
      </c>
      <c r="T1525" s="16" t="s">
        <v>227</v>
      </c>
      <c r="U1525" s="38" t="s">
        <v>1264</v>
      </c>
      <c r="V1525" s="5" t="s">
        <v>2077</v>
      </c>
      <c r="W1525" s="45" t="s">
        <v>2593</v>
      </c>
      <c r="X1525" s="45"/>
      <c r="Y1525" s="33" t="s">
        <v>1655</v>
      </c>
      <c r="Z1525" s="18">
        <v>1</v>
      </c>
      <c r="AA1525" s="92">
        <v>500</v>
      </c>
      <c r="AB1525" s="271">
        <v>2</v>
      </c>
      <c r="AC1525" s="271">
        <v>10</v>
      </c>
      <c r="AD1525" s="271">
        <v>20</v>
      </c>
      <c r="AE1525" s="278">
        <f t="shared" si="2297"/>
        <v>143.447</v>
      </c>
      <c r="AF1525" s="268">
        <v>143.447</v>
      </c>
      <c r="AG1525" s="278">
        <f t="shared" si="2291"/>
        <v>286.89400000000001</v>
      </c>
      <c r="AH1525" s="404">
        <v>20</v>
      </c>
      <c r="AI1525" s="404">
        <f t="shared" si="2292"/>
        <v>1</v>
      </c>
      <c r="AJ1525" s="727">
        <v>0.729155</v>
      </c>
      <c r="AK1525" s="88">
        <f t="shared" si="2293"/>
        <v>38.851902714999994</v>
      </c>
      <c r="AL1525" s="88">
        <f t="shared" si="2294"/>
        <v>38.851902714999994</v>
      </c>
      <c r="AM1525" s="88">
        <f t="shared" si="2295"/>
        <v>77.703805429999989</v>
      </c>
      <c r="AN1525" t="s">
        <v>2826</v>
      </c>
      <c r="AO1525" s="88" t="s">
        <v>2772</v>
      </c>
    </row>
    <row r="1526" spans="1:41" ht="19.5" customHeight="1">
      <c r="A1526" s="740" t="s">
        <v>1550</v>
      </c>
      <c r="B1526" t="str">
        <f t="shared" si="2289"/>
        <v>520025*1</v>
      </c>
      <c r="D1526" s="270" t="s">
        <v>1803</v>
      </c>
      <c r="E1526" s="270"/>
      <c r="F1526" s="498"/>
      <c r="G1526" s="226">
        <v>500</v>
      </c>
      <c r="H1526" s="313"/>
      <c r="I1526" s="430"/>
      <c r="J1526" s="430"/>
      <c r="K1526" s="22" t="s">
        <v>2606</v>
      </c>
      <c r="L1526" s="569" t="s">
        <v>2626</v>
      </c>
      <c r="M1526" s="16" t="s">
        <v>2362</v>
      </c>
      <c r="N1526" s="16"/>
      <c r="O1526" s="16" t="s">
        <v>2071</v>
      </c>
      <c r="P1526" s="16">
        <v>70</v>
      </c>
      <c r="Q1526" s="16">
        <v>70</v>
      </c>
      <c r="R1526" s="16" t="str">
        <f>CONCATENATE(Tableau1[[#This Row],[LONGUEUR UNITE]],"X",Tableau1[[#This Row],[LARGEUR UNITE]])</f>
        <v>70X70</v>
      </c>
      <c r="S1526" s="16" t="s">
        <v>2363</v>
      </c>
      <c r="T1526" s="16" t="s">
        <v>227</v>
      </c>
      <c r="U1526" s="38" t="s">
        <v>1264</v>
      </c>
      <c r="V1526" s="16" t="s">
        <v>2448</v>
      </c>
      <c r="W1526" s="45" t="s">
        <v>2593</v>
      </c>
      <c r="X1526" s="45"/>
      <c r="Y1526" s="33" t="s">
        <v>1639</v>
      </c>
      <c r="Z1526" s="18">
        <v>1</v>
      </c>
      <c r="AA1526" s="92">
        <v>500</v>
      </c>
      <c r="AB1526" s="271">
        <v>2</v>
      </c>
      <c r="AC1526" s="271">
        <v>10</v>
      </c>
      <c r="AD1526" s="271">
        <v>20</v>
      </c>
      <c r="AE1526" s="278">
        <f t="shared" si="2290"/>
        <v>143.447</v>
      </c>
      <c r="AF1526" s="268">
        <v>143.447</v>
      </c>
      <c r="AG1526" s="278">
        <f t="shared" si="2291"/>
        <v>286.89400000000001</v>
      </c>
      <c r="AH1526" s="404">
        <v>1</v>
      </c>
      <c r="AI1526" s="404">
        <f t="shared" si="2292"/>
        <v>0.05</v>
      </c>
      <c r="AJ1526" s="727">
        <v>0.71489999999999998</v>
      </c>
      <c r="AK1526" s="88">
        <f t="shared" si="2293"/>
        <v>40.896739699999998</v>
      </c>
      <c r="AL1526" s="88">
        <f t="shared" si="2294"/>
        <v>40.896739699999998</v>
      </c>
      <c r="AM1526" s="88">
        <f t="shared" si="2295"/>
        <v>81.793479399999995</v>
      </c>
      <c r="AN1526" t="s">
        <v>2826</v>
      </c>
      <c r="AO1526" s="88" t="s">
        <v>2772</v>
      </c>
    </row>
    <row r="1527" spans="1:41" ht="19.5" customHeight="1">
      <c r="A1527" s="740" t="s">
        <v>1550</v>
      </c>
      <c r="B1527" t="str">
        <f t="shared" ref="B1527" si="2298">+CONCATENATE(A1527,"*",AH1527)</f>
        <v>520025*20</v>
      </c>
      <c r="D1527" s="270" t="s">
        <v>1803</v>
      </c>
      <c r="E1527" s="270"/>
      <c r="F1527" s="498"/>
      <c r="G1527" s="226">
        <v>500</v>
      </c>
      <c r="H1527" s="313"/>
      <c r="I1527" s="430"/>
      <c r="J1527" s="430"/>
      <c r="K1527" s="22" t="s">
        <v>2606</v>
      </c>
      <c r="L1527" s="569" t="s">
        <v>2626</v>
      </c>
      <c r="M1527" s="16" t="s">
        <v>2362</v>
      </c>
      <c r="N1527" s="16"/>
      <c r="O1527" s="16" t="s">
        <v>2071</v>
      </c>
      <c r="P1527" s="16">
        <v>70</v>
      </c>
      <c r="Q1527" s="16">
        <v>70</v>
      </c>
      <c r="R1527" s="16" t="str">
        <f>CONCATENATE(Tableau1[[#This Row],[LONGUEUR UNITE]],"X",Tableau1[[#This Row],[LARGEUR UNITE]])</f>
        <v>70X70</v>
      </c>
      <c r="S1527" s="16" t="s">
        <v>2363</v>
      </c>
      <c r="T1527" s="16" t="s">
        <v>227</v>
      </c>
      <c r="U1527" s="38" t="s">
        <v>1264</v>
      </c>
      <c r="V1527" s="16" t="s">
        <v>2448</v>
      </c>
      <c r="W1527" s="45" t="s">
        <v>2593</v>
      </c>
      <c r="X1527" s="45"/>
      <c r="Y1527" s="33" t="s">
        <v>1639</v>
      </c>
      <c r="Z1527" s="18">
        <v>1</v>
      </c>
      <c r="AA1527" s="92">
        <v>500</v>
      </c>
      <c r="AB1527" s="271">
        <v>2</v>
      </c>
      <c r="AC1527" s="271">
        <v>10</v>
      </c>
      <c r="AD1527" s="271">
        <v>20</v>
      </c>
      <c r="AE1527" s="278">
        <f t="shared" ref="AE1527" si="2299">AF1527/Z1527</f>
        <v>143.447</v>
      </c>
      <c r="AF1527" s="268">
        <v>143.447</v>
      </c>
      <c r="AG1527" s="278">
        <f t="shared" si="2291"/>
        <v>286.89400000000001</v>
      </c>
      <c r="AH1527" s="404">
        <v>20</v>
      </c>
      <c r="AI1527" s="404">
        <f t="shared" si="2292"/>
        <v>1</v>
      </c>
      <c r="AJ1527" s="727">
        <v>0.729155</v>
      </c>
      <c r="AK1527" s="88">
        <f t="shared" si="2293"/>
        <v>38.851902714999994</v>
      </c>
      <c r="AL1527" s="88">
        <f t="shared" si="2294"/>
        <v>38.851902714999994</v>
      </c>
      <c r="AM1527" s="88">
        <f t="shared" si="2295"/>
        <v>77.703805429999989</v>
      </c>
      <c r="AN1527" t="s">
        <v>2826</v>
      </c>
      <c r="AO1527" s="88" t="s">
        <v>2772</v>
      </c>
    </row>
    <row r="1528" spans="1:41" ht="19.5" customHeight="1">
      <c r="A1528" s="740" t="s">
        <v>1559</v>
      </c>
      <c r="B1528" t="str">
        <f t="shared" si="2289"/>
        <v>522115*1</v>
      </c>
      <c r="D1528" s="270" t="s">
        <v>1804</v>
      </c>
      <c r="E1528" s="270"/>
      <c r="F1528" s="498"/>
      <c r="G1528" s="226">
        <v>500</v>
      </c>
      <c r="H1528" s="313"/>
      <c r="I1528" s="430"/>
      <c r="J1528" s="430"/>
      <c r="K1528" s="22" t="s">
        <v>2606</v>
      </c>
      <c r="L1528" s="569" t="s">
        <v>2626</v>
      </c>
      <c r="M1528" s="16" t="s">
        <v>2362</v>
      </c>
      <c r="N1528" s="16"/>
      <c r="O1528" s="16" t="s">
        <v>2071</v>
      </c>
      <c r="P1528" s="16">
        <v>70</v>
      </c>
      <c r="Q1528" s="16">
        <v>70</v>
      </c>
      <c r="R1528" s="16" t="str">
        <f>CONCATENATE(Tableau1[[#This Row],[LONGUEUR UNITE]],"X",Tableau1[[#This Row],[LARGEUR UNITE]])</f>
        <v>70X70</v>
      </c>
      <c r="S1528" s="16" t="s">
        <v>2363</v>
      </c>
      <c r="T1528" s="16" t="s">
        <v>227</v>
      </c>
      <c r="U1528" s="38" t="s">
        <v>1264</v>
      </c>
      <c r="V1528" s="16" t="s">
        <v>2078</v>
      </c>
      <c r="W1528" s="45" t="s">
        <v>2593</v>
      </c>
      <c r="X1528" s="45"/>
      <c r="Y1528" s="33" t="s">
        <v>1558</v>
      </c>
      <c r="Z1528" s="18">
        <v>1</v>
      </c>
      <c r="AA1528" s="92">
        <v>500</v>
      </c>
      <c r="AB1528" s="271">
        <v>2</v>
      </c>
      <c r="AC1528" s="271">
        <v>10</v>
      </c>
      <c r="AD1528" s="271">
        <v>20</v>
      </c>
      <c r="AE1528" s="278">
        <f t="shared" si="2290"/>
        <v>143.447</v>
      </c>
      <c r="AF1528" s="268">
        <v>143.447</v>
      </c>
      <c r="AG1528" s="278">
        <f t="shared" si="2291"/>
        <v>286.89400000000001</v>
      </c>
      <c r="AH1528" s="404">
        <v>1</v>
      </c>
      <c r="AI1528" s="404">
        <f t="shared" si="2292"/>
        <v>0.05</v>
      </c>
      <c r="AJ1528" s="727">
        <v>0.71489999999999998</v>
      </c>
      <c r="AK1528" s="88">
        <f t="shared" si="2293"/>
        <v>40.896739699999998</v>
      </c>
      <c r="AL1528" s="88">
        <f t="shared" si="2294"/>
        <v>40.896739699999998</v>
      </c>
      <c r="AM1528" s="88">
        <f t="shared" si="2295"/>
        <v>81.793479399999995</v>
      </c>
      <c r="AN1528" t="s">
        <v>2826</v>
      </c>
      <c r="AO1528" s="88" t="s">
        <v>2772</v>
      </c>
    </row>
    <row r="1529" spans="1:41" ht="19.5" customHeight="1">
      <c r="A1529" s="740" t="s">
        <v>1559</v>
      </c>
      <c r="B1529" t="str">
        <f t="shared" ref="B1529" si="2300">+CONCATENATE(A1529,"*",AH1529)</f>
        <v>522115*20</v>
      </c>
      <c r="D1529" s="270" t="s">
        <v>1804</v>
      </c>
      <c r="E1529" s="270"/>
      <c r="F1529" s="498"/>
      <c r="G1529" s="226">
        <v>500</v>
      </c>
      <c r="H1529" s="313"/>
      <c r="I1529" s="430"/>
      <c r="J1529" s="430"/>
      <c r="K1529" s="22" t="s">
        <v>2606</v>
      </c>
      <c r="L1529" s="569" t="s">
        <v>2626</v>
      </c>
      <c r="M1529" s="16" t="s">
        <v>2362</v>
      </c>
      <c r="N1529" s="16"/>
      <c r="O1529" s="16" t="s">
        <v>2071</v>
      </c>
      <c r="P1529" s="16">
        <v>70</v>
      </c>
      <c r="Q1529" s="16">
        <v>70</v>
      </c>
      <c r="R1529" s="16" t="str">
        <f>CONCATENATE(Tableau1[[#This Row],[LONGUEUR UNITE]],"X",Tableau1[[#This Row],[LARGEUR UNITE]])</f>
        <v>70X70</v>
      </c>
      <c r="S1529" s="16" t="s">
        <v>2363</v>
      </c>
      <c r="T1529" s="16" t="s">
        <v>227</v>
      </c>
      <c r="U1529" s="38" t="s">
        <v>1264</v>
      </c>
      <c r="V1529" s="16" t="s">
        <v>2078</v>
      </c>
      <c r="W1529" s="45" t="s">
        <v>2593</v>
      </c>
      <c r="X1529" s="45"/>
      <c r="Y1529" s="33" t="s">
        <v>1558</v>
      </c>
      <c r="Z1529" s="18">
        <v>1</v>
      </c>
      <c r="AA1529" s="92">
        <v>500</v>
      </c>
      <c r="AB1529" s="271">
        <v>2</v>
      </c>
      <c r="AC1529" s="271">
        <v>10</v>
      </c>
      <c r="AD1529" s="271">
        <v>20</v>
      </c>
      <c r="AE1529" s="278">
        <f t="shared" ref="AE1529" si="2301">AF1529/Z1529</f>
        <v>143.447</v>
      </c>
      <c r="AF1529" s="268">
        <v>143.447</v>
      </c>
      <c r="AG1529" s="278">
        <f t="shared" si="2291"/>
        <v>286.89400000000001</v>
      </c>
      <c r="AH1529" s="404">
        <v>20</v>
      </c>
      <c r="AI1529" s="404">
        <f t="shared" si="2292"/>
        <v>1</v>
      </c>
      <c r="AJ1529" s="727">
        <v>0.729155</v>
      </c>
      <c r="AK1529" s="88">
        <f t="shared" si="2293"/>
        <v>38.851902714999994</v>
      </c>
      <c r="AL1529" s="88">
        <f t="shared" si="2294"/>
        <v>38.851902714999994</v>
      </c>
      <c r="AM1529" s="88">
        <f t="shared" si="2295"/>
        <v>77.703805429999989</v>
      </c>
      <c r="AN1529" t="s">
        <v>2826</v>
      </c>
      <c r="AO1529" s="88" t="s">
        <v>2772</v>
      </c>
    </row>
    <row r="1530" spans="1:41" s="5" customFormat="1" ht="19.5" customHeight="1">
      <c r="A1530" s="740" t="s">
        <v>1560</v>
      </c>
      <c r="B1530" t="str">
        <f t="shared" si="2289"/>
        <v>522230*1</v>
      </c>
      <c r="C1530"/>
      <c r="D1530" s="270" t="s">
        <v>2016</v>
      </c>
      <c r="E1530" s="270"/>
      <c r="F1530" s="498"/>
      <c r="G1530" s="226">
        <v>500</v>
      </c>
      <c r="H1530" s="313"/>
      <c r="I1530" s="430"/>
      <c r="J1530" s="430"/>
      <c r="K1530" s="22" t="s">
        <v>2606</v>
      </c>
      <c r="L1530" s="569" t="s">
        <v>2626</v>
      </c>
      <c r="M1530" s="16" t="s">
        <v>2362</v>
      </c>
      <c r="N1530" s="16"/>
      <c r="O1530" s="16" t="s">
        <v>2071</v>
      </c>
      <c r="P1530" s="16">
        <v>70</v>
      </c>
      <c r="Q1530" s="16">
        <v>70</v>
      </c>
      <c r="R1530" s="16" t="str">
        <f>CONCATENATE(Tableau1[[#This Row],[LONGUEUR UNITE]],"X",Tableau1[[#This Row],[LARGEUR UNITE]])</f>
        <v>70X70</v>
      </c>
      <c r="S1530" s="16" t="s">
        <v>2363</v>
      </c>
      <c r="T1530" s="16" t="s">
        <v>227</v>
      </c>
      <c r="U1530" s="38" t="s">
        <v>1264</v>
      </c>
      <c r="V1530" s="16" t="s">
        <v>2080</v>
      </c>
      <c r="W1530" s="45" t="s">
        <v>2593</v>
      </c>
      <c r="X1530" s="45"/>
      <c r="Y1530" s="33" t="s">
        <v>1561</v>
      </c>
      <c r="Z1530" s="18">
        <v>1</v>
      </c>
      <c r="AA1530" s="92">
        <v>500</v>
      </c>
      <c r="AB1530" s="271">
        <v>2</v>
      </c>
      <c r="AC1530" s="271">
        <v>10</v>
      </c>
      <c r="AD1530" s="271">
        <v>20</v>
      </c>
      <c r="AE1530" s="278">
        <f t="shared" si="2290"/>
        <v>143.447</v>
      </c>
      <c r="AF1530" s="268">
        <v>143.447</v>
      </c>
      <c r="AG1530" s="278">
        <f t="shared" si="2291"/>
        <v>286.89400000000001</v>
      </c>
      <c r="AH1530" s="404">
        <v>1</v>
      </c>
      <c r="AI1530" s="404">
        <f t="shared" si="2292"/>
        <v>0.05</v>
      </c>
      <c r="AJ1530" s="727">
        <v>0.71489999999999998</v>
      </c>
      <c r="AK1530" s="88">
        <f t="shared" si="2293"/>
        <v>40.896739699999998</v>
      </c>
      <c r="AL1530" s="88">
        <f t="shared" si="2294"/>
        <v>40.896739699999998</v>
      </c>
      <c r="AM1530" s="88">
        <f t="shared" si="2295"/>
        <v>81.793479399999995</v>
      </c>
      <c r="AN1530" t="s">
        <v>2826</v>
      </c>
      <c r="AO1530" s="1053" t="s">
        <v>2772</v>
      </c>
    </row>
    <row r="1531" spans="1:41" s="5" customFormat="1" ht="19.5" customHeight="1">
      <c r="A1531" s="740" t="s">
        <v>1560</v>
      </c>
      <c r="B1531" t="str">
        <f t="shared" ref="B1531" si="2302">+CONCATENATE(A1531,"*",AH1531)</f>
        <v>522230*20</v>
      </c>
      <c r="C1531"/>
      <c r="D1531" s="270" t="s">
        <v>2016</v>
      </c>
      <c r="E1531" s="270"/>
      <c r="F1531" s="498"/>
      <c r="G1531" s="226">
        <v>500</v>
      </c>
      <c r="H1531" s="313"/>
      <c r="I1531" s="430"/>
      <c r="J1531" s="430"/>
      <c r="K1531" s="22" t="s">
        <v>2606</v>
      </c>
      <c r="L1531" s="569" t="s">
        <v>2626</v>
      </c>
      <c r="M1531" s="16" t="s">
        <v>2362</v>
      </c>
      <c r="N1531" s="16"/>
      <c r="O1531" s="16" t="s">
        <v>2071</v>
      </c>
      <c r="P1531" s="16">
        <v>70</v>
      </c>
      <c r="Q1531" s="16">
        <v>70</v>
      </c>
      <c r="R1531" s="16" t="str">
        <f>CONCATENATE(Tableau1[[#This Row],[LONGUEUR UNITE]],"X",Tableau1[[#This Row],[LARGEUR UNITE]])</f>
        <v>70X70</v>
      </c>
      <c r="S1531" s="16" t="s">
        <v>2363</v>
      </c>
      <c r="T1531" s="16" t="s">
        <v>227</v>
      </c>
      <c r="U1531" s="38" t="s">
        <v>1264</v>
      </c>
      <c r="V1531" s="16" t="s">
        <v>2080</v>
      </c>
      <c r="W1531" s="45" t="s">
        <v>2593</v>
      </c>
      <c r="X1531" s="45"/>
      <c r="Y1531" s="33" t="s">
        <v>1561</v>
      </c>
      <c r="Z1531" s="18">
        <v>1</v>
      </c>
      <c r="AA1531" s="92">
        <v>500</v>
      </c>
      <c r="AB1531" s="271">
        <v>2</v>
      </c>
      <c r="AC1531" s="271">
        <v>10</v>
      </c>
      <c r="AD1531" s="271">
        <v>20</v>
      </c>
      <c r="AE1531" s="278">
        <f t="shared" ref="AE1531" si="2303">AF1531/Z1531</f>
        <v>143.447</v>
      </c>
      <c r="AF1531" s="268">
        <v>143.447</v>
      </c>
      <c r="AG1531" s="278">
        <f t="shared" si="2291"/>
        <v>286.89400000000001</v>
      </c>
      <c r="AH1531" s="404">
        <v>20</v>
      </c>
      <c r="AI1531" s="404">
        <f t="shared" si="2292"/>
        <v>1</v>
      </c>
      <c r="AJ1531" s="727">
        <v>0.729155</v>
      </c>
      <c r="AK1531" s="88">
        <f t="shared" si="2293"/>
        <v>38.851902714999994</v>
      </c>
      <c r="AL1531" s="88">
        <f t="shared" si="2294"/>
        <v>38.851902714999994</v>
      </c>
      <c r="AM1531" s="88">
        <f t="shared" si="2295"/>
        <v>77.703805429999989</v>
      </c>
      <c r="AN1531" t="s">
        <v>2826</v>
      </c>
      <c r="AO1531" s="1053" t="s">
        <v>2772</v>
      </c>
    </row>
    <row r="1532" spans="1:41" ht="19.5" customHeight="1">
      <c r="A1532" s="740" t="s">
        <v>1557</v>
      </c>
      <c r="B1532" t="str">
        <f t="shared" si="2289"/>
        <v>521625*1</v>
      </c>
      <c r="D1532" s="270" t="s">
        <v>1805</v>
      </c>
      <c r="E1532" s="270"/>
      <c r="F1532" s="498"/>
      <c r="G1532" s="226">
        <v>500</v>
      </c>
      <c r="H1532" s="313"/>
      <c r="I1532" s="430"/>
      <c r="J1532" s="430"/>
      <c r="K1532" s="22" t="s">
        <v>2606</v>
      </c>
      <c r="L1532" s="569" t="s">
        <v>2626</v>
      </c>
      <c r="M1532" s="16" t="s">
        <v>2362</v>
      </c>
      <c r="N1532" s="16"/>
      <c r="O1532" s="16" t="s">
        <v>2071</v>
      </c>
      <c r="P1532" s="16">
        <v>70</v>
      </c>
      <c r="Q1532" s="16">
        <v>70</v>
      </c>
      <c r="R1532" s="16" t="str">
        <f>CONCATENATE(Tableau1[[#This Row],[LONGUEUR UNITE]],"X",Tableau1[[#This Row],[LARGEUR UNITE]])</f>
        <v>70X70</v>
      </c>
      <c r="S1532" s="16" t="s">
        <v>2363</v>
      </c>
      <c r="T1532" s="16" t="s">
        <v>227</v>
      </c>
      <c r="U1532" s="38" t="s">
        <v>1264</v>
      </c>
      <c r="V1532" s="16" t="s">
        <v>2333</v>
      </c>
      <c r="W1532" s="45" t="s">
        <v>2593</v>
      </c>
      <c r="X1532" s="45"/>
      <c r="Y1532" s="33" t="s">
        <v>1649</v>
      </c>
      <c r="Z1532" s="18">
        <v>1</v>
      </c>
      <c r="AA1532" s="92">
        <v>500</v>
      </c>
      <c r="AB1532" s="271">
        <v>2</v>
      </c>
      <c r="AC1532" s="271">
        <v>10</v>
      </c>
      <c r="AD1532" s="271">
        <v>20</v>
      </c>
      <c r="AE1532" s="278">
        <f t="shared" si="2290"/>
        <v>143.447</v>
      </c>
      <c r="AF1532" s="268">
        <v>143.447</v>
      </c>
      <c r="AG1532" s="278">
        <f t="shared" si="2291"/>
        <v>286.89400000000001</v>
      </c>
      <c r="AH1532" s="404">
        <v>1</v>
      </c>
      <c r="AI1532" s="404">
        <f t="shared" si="2292"/>
        <v>0.05</v>
      </c>
      <c r="AJ1532" s="727">
        <v>0.71489999999999998</v>
      </c>
      <c r="AK1532" s="88">
        <f t="shared" si="2293"/>
        <v>40.896739699999998</v>
      </c>
      <c r="AL1532" s="88">
        <f t="shared" si="2294"/>
        <v>40.896739699999998</v>
      </c>
      <c r="AM1532" s="88">
        <f t="shared" si="2295"/>
        <v>81.793479399999995</v>
      </c>
      <c r="AN1532" t="s">
        <v>2826</v>
      </c>
      <c r="AO1532" s="88" t="s">
        <v>2772</v>
      </c>
    </row>
    <row r="1533" spans="1:41" ht="19.5" customHeight="1">
      <c r="A1533" s="740" t="s">
        <v>1557</v>
      </c>
      <c r="B1533" t="str">
        <f t="shared" ref="B1533" si="2304">+CONCATENATE(A1533,"*",AH1533)</f>
        <v>521625*20</v>
      </c>
      <c r="D1533" s="270" t="s">
        <v>1805</v>
      </c>
      <c r="E1533" s="270"/>
      <c r="F1533" s="498"/>
      <c r="G1533" s="226">
        <v>500</v>
      </c>
      <c r="H1533" s="313"/>
      <c r="I1533" s="430"/>
      <c r="J1533" s="430"/>
      <c r="K1533" s="22" t="s">
        <v>2606</v>
      </c>
      <c r="L1533" s="569" t="s">
        <v>2626</v>
      </c>
      <c r="M1533" s="16" t="s">
        <v>2362</v>
      </c>
      <c r="N1533" s="16"/>
      <c r="O1533" s="16" t="s">
        <v>2071</v>
      </c>
      <c r="P1533" s="16">
        <v>70</v>
      </c>
      <c r="Q1533" s="16">
        <v>70</v>
      </c>
      <c r="R1533" s="16" t="str">
        <f>CONCATENATE(Tableau1[[#This Row],[LONGUEUR UNITE]],"X",Tableau1[[#This Row],[LARGEUR UNITE]])</f>
        <v>70X70</v>
      </c>
      <c r="S1533" s="16" t="s">
        <v>2363</v>
      </c>
      <c r="T1533" s="16" t="s">
        <v>227</v>
      </c>
      <c r="U1533" s="38" t="s">
        <v>1264</v>
      </c>
      <c r="V1533" s="16" t="s">
        <v>2333</v>
      </c>
      <c r="W1533" s="45" t="s">
        <v>2593</v>
      </c>
      <c r="X1533" s="45"/>
      <c r="Y1533" s="33" t="s">
        <v>1649</v>
      </c>
      <c r="Z1533" s="18">
        <v>1</v>
      </c>
      <c r="AA1533" s="92">
        <v>500</v>
      </c>
      <c r="AB1533" s="271">
        <v>2</v>
      </c>
      <c r="AC1533" s="271">
        <v>10</v>
      </c>
      <c r="AD1533" s="271">
        <v>20</v>
      </c>
      <c r="AE1533" s="278">
        <f t="shared" ref="AE1533" si="2305">AF1533/Z1533</f>
        <v>143.447</v>
      </c>
      <c r="AF1533" s="268">
        <v>143.447</v>
      </c>
      <c r="AG1533" s="278">
        <f t="shared" si="2291"/>
        <v>286.89400000000001</v>
      </c>
      <c r="AH1533" s="404">
        <v>20</v>
      </c>
      <c r="AI1533" s="404">
        <f t="shared" si="2292"/>
        <v>1</v>
      </c>
      <c r="AJ1533" s="727">
        <v>0.729155</v>
      </c>
      <c r="AK1533" s="88">
        <f t="shared" si="2293"/>
        <v>38.851902714999994</v>
      </c>
      <c r="AL1533" s="88">
        <f t="shared" si="2294"/>
        <v>38.851902714999994</v>
      </c>
      <c r="AM1533" s="88">
        <f t="shared" si="2295"/>
        <v>77.703805429999989</v>
      </c>
      <c r="AN1533" t="s">
        <v>2826</v>
      </c>
      <c r="AO1533" s="88" t="s">
        <v>2772</v>
      </c>
    </row>
    <row r="1534" spans="1:41" ht="19.5" customHeight="1">
      <c r="A1534" s="740" t="s">
        <v>1553</v>
      </c>
      <c r="B1534" t="str">
        <f t="shared" si="2289"/>
        <v>520825*1</v>
      </c>
      <c r="D1534" s="270" t="s">
        <v>2455</v>
      </c>
      <c r="E1534" s="270"/>
      <c r="F1534" s="498"/>
      <c r="G1534" s="226">
        <v>500</v>
      </c>
      <c r="H1534" s="313"/>
      <c r="I1534" s="430"/>
      <c r="J1534" s="430"/>
      <c r="K1534" s="22" t="s">
        <v>2606</v>
      </c>
      <c r="L1534" s="569" t="s">
        <v>2626</v>
      </c>
      <c r="M1534" s="16" t="s">
        <v>2362</v>
      </c>
      <c r="N1534" s="16"/>
      <c r="O1534" s="16" t="s">
        <v>2071</v>
      </c>
      <c r="P1534" s="16">
        <v>70</v>
      </c>
      <c r="Q1534" s="16">
        <v>70</v>
      </c>
      <c r="R1534" s="16" t="str">
        <f>CONCATENATE(Tableau1[[#This Row],[LONGUEUR UNITE]],"X",Tableau1[[#This Row],[LARGEUR UNITE]])</f>
        <v>70X70</v>
      </c>
      <c r="S1534" s="16" t="s">
        <v>2363</v>
      </c>
      <c r="T1534" s="16" t="s">
        <v>227</v>
      </c>
      <c r="U1534" s="38" t="s">
        <v>1264</v>
      </c>
      <c r="V1534" s="16" t="s">
        <v>2084</v>
      </c>
      <c r="W1534" s="45" t="s">
        <v>2593</v>
      </c>
      <c r="X1534" s="45"/>
      <c r="Y1534" s="33" t="s">
        <v>1556</v>
      </c>
      <c r="Z1534" s="18">
        <v>1</v>
      </c>
      <c r="AA1534" s="92">
        <v>500</v>
      </c>
      <c r="AB1534" s="271">
        <v>2</v>
      </c>
      <c r="AC1534" s="271">
        <v>10</v>
      </c>
      <c r="AD1534" s="271">
        <v>20</v>
      </c>
      <c r="AE1534" s="278">
        <f t="shared" si="2290"/>
        <v>143.447</v>
      </c>
      <c r="AF1534" s="268">
        <v>143.447</v>
      </c>
      <c r="AG1534" s="278">
        <f t="shared" si="2291"/>
        <v>286.89400000000001</v>
      </c>
      <c r="AH1534" s="404">
        <v>1</v>
      </c>
      <c r="AI1534" s="404">
        <f t="shared" si="2292"/>
        <v>0.05</v>
      </c>
      <c r="AJ1534" s="727">
        <v>0.71489999999999998</v>
      </c>
      <c r="AK1534" s="88">
        <f t="shared" si="2293"/>
        <v>40.896739699999998</v>
      </c>
      <c r="AL1534" s="88">
        <f t="shared" si="2294"/>
        <v>40.896739699999998</v>
      </c>
      <c r="AM1534" s="88">
        <f t="shared" si="2295"/>
        <v>81.793479399999995</v>
      </c>
      <c r="AN1534" t="s">
        <v>2826</v>
      </c>
      <c r="AO1534" s="88" t="s">
        <v>2772</v>
      </c>
    </row>
    <row r="1535" spans="1:41" ht="19.5" customHeight="1">
      <c r="A1535" s="740" t="s">
        <v>1553</v>
      </c>
      <c r="B1535" t="str">
        <f t="shared" ref="B1535" si="2306">+CONCATENATE(A1535,"*",AH1535)</f>
        <v>520825*20</v>
      </c>
      <c r="D1535" s="270" t="s">
        <v>2455</v>
      </c>
      <c r="E1535" s="270"/>
      <c r="F1535" s="498"/>
      <c r="G1535" s="226">
        <v>500</v>
      </c>
      <c r="H1535" s="313"/>
      <c r="I1535" s="430"/>
      <c r="J1535" s="430"/>
      <c r="K1535" s="22" t="s">
        <v>2606</v>
      </c>
      <c r="L1535" s="569" t="s">
        <v>2626</v>
      </c>
      <c r="M1535" s="16" t="s">
        <v>2362</v>
      </c>
      <c r="N1535" s="16"/>
      <c r="O1535" s="16" t="s">
        <v>2071</v>
      </c>
      <c r="P1535" s="16">
        <v>70</v>
      </c>
      <c r="Q1535" s="16">
        <v>70</v>
      </c>
      <c r="R1535" s="16" t="str">
        <f>CONCATENATE(Tableau1[[#This Row],[LONGUEUR UNITE]],"X",Tableau1[[#This Row],[LARGEUR UNITE]])</f>
        <v>70X70</v>
      </c>
      <c r="S1535" s="16" t="s">
        <v>2363</v>
      </c>
      <c r="T1535" s="16" t="s">
        <v>227</v>
      </c>
      <c r="U1535" s="38" t="s">
        <v>1264</v>
      </c>
      <c r="V1535" s="16" t="s">
        <v>2084</v>
      </c>
      <c r="W1535" s="45" t="s">
        <v>2593</v>
      </c>
      <c r="X1535" s="45"/>
      <c r="Y1535" s="33" t="s">
        <v>1556</v>
      </c>
      <c r="Z1535" s="18">
        <v>1</v>
      </c>
      <c r="AA1535" s="92">
        <v>500</v>
      </c>
      <c r="AB1535" s="271">
        <v>2</v>
      </c>
      <c r="AC1535" s="271">
        <v>10</v>
      </c>
      <c r="AD1535" s="271">
        <v>20</v>
      </c>
      <c r="AE1535" s="278">
        <f t="shared" ref="AE1535" si="2307">AF1535/Z1535</f>
        <v>143.447</v>
      </c>
      <c r="AF1535" s="268">
        <v>143.447</v>
      </c>
      <c r="AG1535" s="278">
        <f t="shared" si="2291"/>
        <v>286.89400000000001</v>
      </c>
      <c r="AH1535" s="404">
        <v>20</v>
      </c>
      <c r="AI1535" s="404">
        <f t="shared" si="2292"/>
        <v>1</v>
      </c>
      <c r="AJ1535" s="727">
        <v>0.729155</v>
      </c>
      <c r="AK1535" s="88">
        <f t="shared" si="2293"/>
        <v>38.851902714999994</v>
      </c>
      <c r="AL1535" s="88">
        <f t="shared" si="2294"/>
        <v>38.851902714999994</v>
      </c>
      <c r="AM1535" s="88">
        <f t="shared" si="2295"/>
        <v>77.703805429999989</v>
      </c>
      <c r="AN1535" t="s">
        <v>2826</v>
      </c>
      <c r="AO1535" s="88" t="s">
        <v>2772</v>
      </c>
    </row>
    <row r="1536" spans="1:41" ht="19.5" customHeight="1">
      <c r="A1536" s="740" t="s">
        <v>1554</v>
      </c>
      <c r="B1536" t="str">
        <f t="shared" si="2289"/>
        <v>520930*1</v>
      </c>
      <c r="D1536" s="270" t="s">
        <v>1806</v>
      </c>
      <c r="E1536" s="270"/>
      <c r="F1536" s="498"/>
      <c r="G1536" s="226">
        <v>500</v>
      </c>
      <c r="H1536" s="313"/>
      <c r="I1536" s="430"/>
      <c r="J1536" s="430"/>
      <c r="K1536" s="22" t="s">
        <v>2606</v>
      </c>
      <c r="L1536" s="569" t="s">
        <v>2626</v>
      </c>
      <c r="M1536" s="16" t="s">
        <v>2362</v>
      </c>
      <c r="N1536" s="16"/>
      <c r="O1536" s="16" t="s">
        <v>2071</v>
      </c>
      <c r="P1536" s="16">
        <v>70</v>
      </c>
      <c r="Q1536" s="16">
        <v>70</v>
      </c>
      <c r="R1536" s="16" t="str">
        <f>CONCATENATE(Tableau1[[#This Row],[LONGUEUR UNITE]],"X",Tableau1[[#This Row],[LARGEUR UNITE]])</f>
        <v>70X70</v>
      </c>
      <c r="S1536" s="16" t="s">
        <v>2363</v>
      </c>
      <c r="T1536" s="16" t="s">
        <v>227</v>
      </c>
      <c r="U1536" s="38" t="s">
        <v>1264</v>
      </c>
      <c r="V1536" s="16" t="s">
        <v>2096</v>
      </c>
      <c r="W1536" s="45" t="s">
        <v>2593</v>
      </c>
      <c r="X1536" s="45"/>
      <c r="Y1536" s="33" t="s">
        <v>1555</v>
      </c>
      <c r="Z1536" s="18">
        <v>1</v>
      </c>
      <c r="AA1536" s="92">
        <v>500</v>
      </c>
      <c r="AB1536" s="271">
        <v>2</v>
      </c>
      <c r="AC1536" s="271">
        <v>10</v>
      </c>
      <c r="AD1536" s="271">
        <v>20</v>
      </c>
      <c r="AE1536" s="278">
        <f t="shared" si="2290"/>
        <v>143.447</v>
      </c>
      <c r="AF1536" s="268">
        <v>143.447</v>
      </c>
      <c r="AG1536" s="278">
        <f t="shared" si="2291"/>
        <v>286.89400000000001</v>
      </c>
      <c r="AH1536" s="404">
        <v>1</v>
      </c>
      <c r="AI1536" s="404">
        <f t="shared" si="2292"/>
        <v>0.05</v>
      </c>
      <c r="AJ1536" s="727">
        <v>0.71489999999999998</v>
      </c>
      <c r="AK1536" s="88">
        <f t="shared" si="2293"/>
        <v>40.896739699999998</v>
      </c>
      <c r="AL1536" s="88">
        <f t="shared" si="2294"/>
        <v>40.896739699999998</v>
      </c>
      <c r="AM1536" s="88">
        <f t="shared" si="2295"/>
        <v>81.793479399999995</v>
      </c>
      <c r="AN1536" t="s">
        <v>2826</v>
      </c>
      <c r="AO1536" s="88" t="s">
        <v>2772</v>
      </c>
    </row>
    <row r="1537" spans="1:41" ht="19.5" customHeight="1">
      <c r="A1537" s="740" t="s">
        <v>1554</v>
      </c>
      <c r="B1537" t="str">
        <f t="shared" ref="B1537" si="2308">+CONCATENATE(A1537,"*",AH1537)</f>
        <v>520930*20</v>
      </c>
      <c r="D1537" s="270" t="s">
        <v>1806</v>
      </c>
      <c r="E1537" s="270"/>
      <c r="F1537" s="498"/>
      <c r="G1537" s="226">
        <v>500</v>
      </c>
      <c r="H1537" s="313"/>
      <c r="I1537" s="430"/>
      <c r="J1537" s="430"/>
      <c r="K1537" s="22" t="s">
        <v>2606</v>
      </c>
      <c r="L1537" s="569" t="s">
        <v>2626</v>
      </c>
      <c r="M1537" s="16" t="s">
        <v>2362</v>
      </c>
      <c r="N1537" s="16"/>
      <c r="O1537" s="16" t="s">
        <v>2071</v>
      </c>
      <c r="P1537" s="16">
        <v>70</v>
      </c>
      <c r="Q1537" s="16">
        <v>70</v>
      </c>
      <c r="R1537" s="16" t="str">
        <f>CONCATENATE(Tableau1[[#This Row],[LONGUEUR UNITE]],"X",Tableau1[[#This Row],[LARGEUR UNITE]])</f>
        <v>70X70</v>
      </c>
      <c r="S1537" s="16" t="s">
        <v>2363</v>
      </c>
      <c r="T1537" s="16" t="s">
        <v>227</v>
      </c>
      <c r="U1537" s="38" t="s">
        <v>1264</v>
      </c>
      <c r="V1537" s="16" t="s">
        <v>2096</v>
      </c>
      <c r="W1537" s="45" t="s">
        <v>2593</v>
      </c>
      <c r="X1537" s="45"/>
      <c r="Y1537" s="33" t="s">
        <v>1555</v>
      </c>
      <c r="Z1537" s="18">
        <v>1</v>
      </c>
      <c r="AA1537" s="92">
        <v>500</v>
      </c>
      <c r="AB1537" s="271">
        <v>2</v>
      </c>
      <c r="AC1537" s="271">
        <v>10</v>
      </c>
      <c r="AD1537" s="271">
        <v>20</v>
      </c>
      <c r="AE1537" s="278">
        <f t="shared" ref="AE1537" si="2309">AF1537/Z1537</f>
        <v>143.447</v>
      </c>
      <c r="AF1537" s="268">
        <v>143.447</v>
      </c>
      <c r="AG1537" s="278">
        <f t="shared" si="2291"/>
        <v>286.89400000000001</v>
      </c>
      <c r="AH1537" s="404">
        <v>20</v>
      </c>
      <c r="AI1537" s="404">
        <f t="shared" si="2292"/>
        <v>1</v>
      </c>
      <c r="AJ1537" s="727">
        <v>0.729155</v>
      </c>
      <c r="AK1537" s="88">
        <f t="shared" si="2293"/>
        <v>38.851902714999994</v>
      </c>
      <c r="AL1537" s="88">
        <f t="shared" si="2294"/>
        <v>38.851902714999994</v>
      </c>
      <c r="AM1537" s="88">
        <f t="shared" si="2295"/>
        <v>77.703805429999989</v>
      </c>
      <c r="AN1537" t="s">
        <v>2826</v>
      </c>
      <c r="AO1537" s="88" t="s">
        <v>2772</v>
      </c>
    </row>
    <row r="1538" spans="1:41" ht="19.5" customHeight="1">
      <c r="A1538" s="740" t="s">
        <v>1562</v>
      </c>
      <c r="B1538" t="str">
        <f t="shared" si="2289"/>
        <v>522501*1</v>
      </c>
      <c r="D1538" s="270" t="s">
        <v>2028</v>
      </c>
      <c r="E1538" s="270"/>
      <c r="F1538" s="498"/>
      <c r="G1538" s="226">
        <v>500</v>
      </c>
      <c r="H1538" s="313"/>
      <c r="I1538" s="430"/>
      <c r="J1538" s="430"/>
      <c r="K1538" s="22" t="s">
        <v>2606</v>
      </c>
      <c r="L1538" s="569" t="s">
        <v>2626</v>
      </c>
      <c r="M1538" s="16" t="s">
        <v>2362</v>
      </c>
      <c r="N1538" s="16"/>
      <c r="O1538" s="16" t="s">
        <v>2071</v>
      </c>
      <c r="P1538" s="16">
        <v>70</v>
      </c>
      <c r="Q1538" s="16">
        <v>70</v>
      </c>
      <c r="R1538" s="16" t="str">
        <f>CONCATENATE(Tableau1[[#This Row],[LONGUEUR UNITE]],"X",Tableau1[[#This Row],[LARGEUR UNITE]])</f>
        <v>70X70</v>
      </c>
      <c r="S1538" s="16" t="s">
        <v>2363</v>
      </c>
      <c r="T1538" s="16" t="s">
        <v>227</v>
      </c>
      <c r="U1538" s="38" t="s">
        <v>1264</v>
      </c>
      <c r="V1538" s="16" t="s">
        <v>2072</v>
      </c>
      <c r="W1538" s="45" t="s">
        <v>2593</v>
      </c>
      <c r="X1538" s="45"/>
      <c r="Y1538" s="33" t="s">
        <v>2456</v>
      </c>
      <c r="Z1538" s="18">
        <v>1</v>
      </c>
      <c r="AA1538" s="92">
        <v>500</v>
      </c>
      <c r="AB1538" s="271">
        <v>2</v>
      </c>
      <c r="AC1538" s="271">
        <v>10</v>
      </c>
      <c r="AD1538" s="271">
        <v>20</v>
      </c>
      <c r="AE1538" s="278">
        <f t="shared" si="2290"/>
        <v>143.447</v>
      </c>
      <c r="AF1538" s="268">
        <v>143.447</v>
      </c>
      <c r="AG1538" s="278">
        <f t="shared" si="2291"/>
        <v>286.89400000000001</v>
      </c>
      <c r="AH1538" s="404">
        <v>1</v>
      </c>
      <c r="AI1538" s="404">
        <f t="shared" si="2292"/>
        <v>0.05</v>
      </c>
      <c r="AJ1538" s="727">
        <v>0.71489999999999998</v>
      </c>
      <c r="AK1538" s="88">
        <f t="shared" si="2293"/>
        <v>40.896739699999998</v>
      </c>
      <c r="AL1538" s="88">
        <f t="shared" si="2294"/>
        <v>40.896739699999998</v>
      </c>
      <c r="AM1538" s="88">
        <f t="shared" si="2295"/>
        <v>81.793479399999995</v>
      </c>
      <c r="AN1538" t="s">
        <v>2826</v>
      </c>
      <c r="AO1538" s="88" t="s">
        <v>2772</v>
      </c>
    </row>
    <row r="1539" spans="1:41" ht="19.5" customHeight="1">
      <c r="A1539" s="740" t="s">
        <v>1562</v>
      </c>
      <c r="B1539" t="str">
        <f t="shared" ref="B1539" si="2310">+CONCATENATE(A1539,"*",AH1539)</f>
        <v>522501*20</v>
      </c>
      <c r="D1539" s="270" t="s">
        <v>2028</v>
      </c>
      <c r="E1539" s="270"/>
      <c r="F1539" s="498"/>
      <c r="G1539" s="226">
        <v>500</v>
      </c>
      <c r="H1539" s="313"/>
      <c r="I1539" s="430"/>
      <c r="J1539" s="430"/>
      <c r="K1539" s="22" t="s">
        <v>2606</v>
      </c>
      <c r="L1539" s="569" t="s">
        <v>2626</v>
      </c>
      <c r="M1539" s="16" t="s">
        <v>2362</v>
      </c>
      <c r="N1539" s="16"/>
      <c r="O1539" s="16" t="s">
        <v>2071</v>
      </c>
      <c r="P1539" s="16">
        <v>70</v>
      </c>
      <c r="Q1539" s="16">
        <v>70</v>
      </c>
      <c r="R1539" s="16" t="str">
        <f>CONCATENATE(Tableau1[[#This Row],[LONGUEUR UNITE]],"X",Tableau1[[#This Row],[LARGEUR UNITE]])</f>
        <v>70X70</v>
      </c>
      <c r="S1539" s="16" t="s">
        <v>2363</v>
      </c>
      <c r="T1539" s="16" t="s">
        <v>227</v>
      </c>
      <c r="U1539" s="38" t="s">
        <v>1264</v>
      </c>
      <c r="V1539" s="16" t="s">
        <v>2072</v>
      </c>
      <c r="W1539" s="45" t="s">
        <v>2593</v>
      </c>
      <c r="X1539" s="45"/>
      <c r="Y1539" s="33" t="s">
        <v>2456</v>
      </c>
      <c r="Z1539" s="18">
        <v>1</v>
      </c>
      <c r="AA1539" s="92">
        <v>500</v>
      </c>
      <c r="AB1539" s="271">
        <v>2</v>
      </c>
      <c r="AC1539" s="271">
        <v>10</v>
      </c>
      <c r="AD1539" s="271">
        <v>20</v>
      </c>
      <c r="AE1539" s="278">
        <f t="shared" ref="AE1539" si="2311">AF1539/Z1539</f>
        <v>143.447</v>
      </c>
      <c r="AF1539" s="268">
        <v>143.447</v>
      </c>
      <c r="AG1539" s="278">
        <f t="shared" si="2291"/>
        <v>286.89400000000001</v>
      </c>
      <c r="AH1539" s="404">
        <v>20</v>
      </c>
      <c r="AI1539" s="404">
        <f t="shared" si="2292"/>
        <v>1</v>
      </c>
      <c r="AJ1539" s="727">
        <v>0.729155</v>
      </c>
      <c r="AK1539" s="88">
        <f t="shared" si="2293"/>
        <v>38.851902714999994</v>
      </c>
      <c r="AL1539" s="88">
        <f t="shared" si="2294"/>
        <v>38.851902714999994</v>
      </c>
      <c r="AM1539" s="88">
        <f t="shared" si="2295"/>
        <v>77.703805429999989</v>
      </c>
      <c r="AN1539" t="s">
        <v>2826</v>
      </c>
      <c r="AO1539" s="88" t="s">
        <v>2772</v>
      </c>
    </row>
    <row r="1540" spans="1:41" ht="19.5" customHeight="1">
      <c r="A1540" s="740" t="s">
        <v>1513</v>
      </c>
      <c r="B1540" t="str">
        <f t="shared" si="2289"/>
        <v>521018*1</v>
      </c>
      <c r="D1540" s="270" t="s">
        <v>1807</v>
      </c>
      <c r="E1540" s="270"/>
      <c r="F1540" s="498"/>
      <c r="G1540" s="226">
        <v>500</v>
      </c>
      <c r="H1540" s="313"/>
      <c r="I1540" s="430"/>
      <c r="J1540" s="430"/>
      <c r="K1540" s="22" t="s">
        <v>2606</v>
      </c>
      <c r="L1540" s="569" t="s">
        <v>2626</v>
      </c>
      <c r="M1540" s="16" t="s">
        <v>2362</v>
      </c>
      <c r="N1540" s="16"/>
      <c r="O1540" s="16" t="s">
        <v>2071</v>
      </c>
      <c r="P1540" s="16">
        <v>70</v>
      </c>
      <c r="Q1540" s="16">
        <v>70</v>
      </c>
      <c r="R1540" s="16" t="str">
        <f>CONCATENATE(Tableau1[[#This Row],[LONGUEUR UNITE]],"X",Tableau1[[#This Row],[LARGEUR UNITE]])</f>
        <v>70X70</v>
      </c>
      <c r="S1540" s="16" t="s">
        <v>2363</v>
      </c>
      <c r="T1540" s="16" t="s">
        <v>227</v>
      </c>
      <c r="U1540" s="38" t="s">
        <v>1264</v>
      </c>
      <c r="V1540" s="16" t="s">
        <v>2449</v>
      </c>
      <c r="W1540" s="45" t="s">
        <v>2593</v>
      </c>
      <c r="X1540" s="45"/>
      <c r="Y1540" s="33" t="s">
        <v>1642</v>
      </c>
      <c r="Z1540" s="18">
        <v>1</v>
      </c>
      <c r="AA1540" s="92">
        <v>500</v>
      </c>
      <c r="AB1540" s="271">
        <v>2</v>
      </c>
      <c r="AC1540" s="271">
        <v>10</v>
      </c>
      <c r="AD1540" s="271">
        <v>20</v>
      </c>
      <c r="AE1540" s="278">
        <f t="shared" si="2290"/>
        <v>143.447</v>
      </c>
      <c r="AF1540" s="268">
        <v>143.447</v>
      </c>
      <c r="AG1540" s="278">
        <f t="shared" si="2291"/>
        <v>286.89400000000001</v>
      </c>
      <c r="AH1540" s="404">
        <v>1</v>
      </c>
      <c r="AI1540" s="404">
        <f t="shared" si="2292"/>
        <v>0.05</v>
      </c>
      <c r="AJ1540" s="727">
        <v>0.71489999999999998</v>
      </c>
      <c r="AK1540" s="88">
        <f t="shared" si="2293"/>
        <v>40.896739699999998</v>
      </c>
      <c r="AL1540" s="88">
        <f t="shared" si="2294"/>
        <v>40.896739699999998</v>
      </c>
      <c r="AM1540" s="88">
        <f t="shared" si="2295"/>
        <v>81.793479399999995</v>
      </c>
      <c r="AN1540" t="s">
        <v>2826</v>
      </c>
      <c r="AO1540" s="88" t="s">
        <v>2772</v>
      </c>
    </row>
    <row r="1541" spans="1:41" ht="19.5" customHeight="1">
      <c r="A1541" s="740" t="s">
        <v>1513</v>
      </c>
      <c r="B1541" t="str">
        <f t="shared" ref="B1541" si="2312">+CONCATENATE(A1541,"*",AH1541)</f>
        <v>521018*20</v>
      </c>
      <c r="D1541" s="270" t="s">
        <v>1807</v>
      </c>
      <c r="E1541" s="270"/>
      <c r="F1541" s="498"/>
      <c r="G1541" s="226">
        <v>500</v>
      </c>
      <c r="H1541" s="313"/>
      <c r="I1541" s="430"/>
      <c r="J1541" s="430"/>
      <c r="K1541" s="22" t="s">
        <v>2606</v>
      </c>
      <c r="L1541" s="569" t="s">
        <v>2626</v>
      </c>
      <c r="M1541" s="16" t="s">
        <v>2362</v>
      </c>
      <c r="N1541" s="16"/>
      <c r="O1541" s="16" t="s">
        <v>2071</v>
      </c>
      <c r="P1541" s="16">
        <v>70</v>
      </c>
      <c r="Q1541" s="16">
        <v>70</v>
      </c>
      <c r="R1541" s="16" t="str">
        <f>CONCATENATE(Tableau1[[#This Row],[LONGUEUR UNITE]],"X",Tableau1[[#This Row],[LARGEUR UNITE]])</f>
        <v>70X70</v>
      </c>
      <c r="S1541" s="16" t="s">
        <v>2363</v>
      </c>
      <c r="T1541" s="16" t="s">
        <v>227</v>
      </c>
      <c r="U1541" s="38" t="s">
        <v>1264</v>
      </c>
      <c r="V1541" s="16" t="s">
        <v>2449</v>
      </c>
      <c r="W1541" s="45" t="s">
        <v>2593</v>
      </c>
      <c r="X1541" s="45"/>
      <c r="Y1541" s="33" t="s">
        <v>1642</v>
      </c>
      <c r="Z1541" s="18">
        <v>1</v>
      </c>
      <c r="AA1541" s="92">
        <v>500</v>
      </c>
      <c r="AB1541" s="271">
        <v>2</v>
      </c>
      <c r="AC1541" s="271">
        <v>10</v>
      </c>
      <c r="AD1541" s="271">
        <v>20</v>
      </c>
      <c r="AE1541" s="278">
        <f t="shared" ref="AE1541" si="2313">AF1541/Z1541</f>
        <v>143.447</v>
      </c>
      <c r="AF1541" s="268">
        <v>143.447</v>
      </c>
      <c r="AG1541" s="278">
        <f t="shared" si="2291"/>
        <v>286.89400000000001</v>
      </c>
      <c r="AH1541" s="404">
        <v>20</v>
      </c>
      <c r="AI1541" s="404">
        <f t="shared" si="2292"/>
        <v>1</v>
      </c>
      <c r="AJ1541" s="727">
        <v>0.729155</v>
      </c>
      <c r="AK1541" s="88">
        <f t="shared" si="2293"/>
        <v>38.851902714999994</v>
      </c>
      <c r="AL1541" s="88">
        <f t="shared" si="2294"/>
        <v>38.851902714999994</v>
      </c>
      <c r="AM1541" s="88">
        <f t="shared" si="2295"/>
        <v>77.703805429999989</v>
      </c>
      <c r="AN1541" t="s">
        <v>2826</v>
      </c>
      <c r="AO1541" s="88" t="s">
        <v>2772</v>
      </c>
    </row>
    <row r="1542" spans="1:41" ht="19.5" customHeight="1">
      <c r="A1542" s="821"/>
      <c r="D1542" s="42"/>
      <c r="E1542" s="42"/>
      <c r="F1542" s="425"/>
      <c r="G1542" s="226"/>
      <c r="H1542" s="313"/>
      <c r="I1542" s="430"/>
      <c r="J1542" s="430"/>
      <c r="K1542" s="83"/>
      <c r="L1542" s="84"/>
      <c r="M1542" s="84"/>
      <c r="N1542" s="85"/>
      <c r="O1542" s="85"/>
      <c r="P1542" s="85"/>
      <c r="Q1542" s="85"/>
      <c r="R1542" s="85"/>
      <c r="S1542" s="85"/>
      <c r="T1542" s="85"/>
      <c r="U1542" s="85"/>
      <c r="V1542" s="84"/>
      <c r="W1542" s="84"/>
      <c r="X1542" s="84"/>
      <c r="Y1542" s="84"/>
      <c r="Z1542" s="18"/>
      <c r="AA1542" s="92"/>
      <c r="AB1542" s="271"/>
      <c r="AC1542" s="271"/>
      <c r="AD1542" s="271"/>
      <c r="AE1542" s="257"/>
      <c r="AF1542"/>
      <c r="AG1542" s="257"/>
      <c r="AH1542" s="404"/>
      <c r="AI1542" s="404"/>
      <c r="AJ1542" s="88"/>
      <c r="AK1542" s="88"/>
      <c r="AL1542" s="88"/>
      <c r="AM1542" s="88"/>
      <c r="AO1542" s="88"/>
    </row>
    <row r="1543" spans="1:41" ht="19.5" customHeight="1">
      <c r="A1543" s="740" t="s">
        <v>1483</v>
      </c>
      <c r="B1543" t="str">
        <f>+CONCATENATE(A1543,"*",AH1543)</f>
        <v>530530*1</v>
      </c>
      <c r="D1543" s="270" t="s">
        <v>1808</v>
      </c>
      <c r="E1543" s="270"/>
      <c r="F1543" s="498"/>
      <c r="G1543" s="226">
        <v>500</v>
      </c>
      <c r="H1543" s="313"/>
      <c r="I1543" s="430" t="s">
        <v>2457</v>
      </c>
      <c r="J1543" s="430"/>
      <c r="K1543" s="22" t="s">
        <v>2606</v>
      </c>
      <c r="L1543" s="569" t="s">
        <v>2626</v>
      </c>
      <c r="M1543" s="16" t="s">
        <v>2362</v>
      </c>
      <c r="N1543" s="16"/>
      <c r="O1543" s="16" t="s">
        <v>541</v>
      </c>
      <c r="P1543" s="16">
        <v>70</v>
      </c>
      <c r="Q1543" s="16">
        <v>110</v>
      </c>
      <c r="R1543" s="16" t="str">
        <f>CONCATENATE(Tableau1[[#This Row],[LONGUEUR UNITE]],"X",Tableau1[[#This Row],[LARGEUR UNITE]])</f>
        <v>70X110</v>
      </c>
      <c r="S1543" s="16" t="s">
        <v>2364</v>
      </c>
      <c r="T1543" s="16" t="s">
        <v>227</v>
      </c>
      <c r="U1543" s="38" t="s">
        <v>1264</v>
      </c>
      <c r="V1543" s="16" t="s">
        <v>2066</v>
      </c>
      <c r="W1543" s="45" t="s">
        <v>2593</v>
      </c>
      <c r="X1543" s="45"/>
      <c r="Y1543" s="33" t="s">
        <v>1482</v>
      </c>
      <c r="Z1543" s="18">
        <v>1</v>
      </c>
      <c r="AA1543" s="92">
        <v>500</v>
      </c>
      <c r="AB1543" s="271">
        <v>2</v>
      </c>
      <c r="AC1543" s="271">
        <v>9</v>
      </c>
      <c r="AD1543" s="271">
        <v>18</v>
      </c>
      <c r="AE1543" s="278">
        <f t="shared" ref="AE1543:AE1545" si="2314">AF1543/Z1543</f>
        <v>185.31399999999999</v>
      </c>
      <c r="AF1543" s="268">
        <v>185.31399999999999</v>
      </c>
      <c r="AG1543" s="278">
        <f t="shared" ref="AG1543:AG1546" si="2315">AF1543/AA1543*1000</f>
        <v>370.62799999999999</v>
      </c>
      <c r="AH1543" s="404">
        <v>1</v>
      </c>
      <c r="AI1543" s="404">
        <f t="shared" ref="AI1543:AI1546" si="2316">AH1543/AD1543</f>
        <v>5.5555555555555552E-2</v>
      </c>
      <c r="AJ1543" s="727">
        <v>0.71489999999999998</v>
      </c>
      <c r="AK1543" s="88">
        <f t="shared" ref="AK1543:AK1546" si="2317">AL1543/Z1543</f>
        <v>52.833021400000007</v>
      </c>
      <c r="AL1543" s="88">
        <f t="shared" ref="AL1543:AL1546" si="2318">AF1543-(AF1543*AJ1543)</f>
        <v>52.833021400000007</v>
      </c>
      <c r="AM1543" s="88">
        <f t="shared" ref="AM1543:AM1546" si="2319">AL1543/AA1543*1000</f>
        <v>105.66604280000001</v>
      </c>
      <c r="AN1543" t="s">
        <v>2826</v>
      </c>
      <c r="AO1543" s="88" t="s">
        <v>2773</v>
      </c>
    </row>
    <row r="1544" spans="1:41" ht="19.5" customHeight="1">
      <c r="A1544" s="740" t="s">
        <v>1483</v>
      </c>
      <c r="B1544" t="str">
        <f>+CONCATENATE(A1544,"*",AH1544)</f>
        <v>530530*18</v>
      </c>
      <c r="D1544" s="270" t="s">
        <v>1808</v>
      </c>
      <c r="E1544" s="270"/>
      <c r="F1544" s="498"/>
      <c r="G1544" s="226">
        <v>500</v>
      </c>
      <c r="H1544" s="313"/>
      <c r="I1544" s="430" t="s">
        <v>2457</v>
      </c>
      <c r="J1544" s="430"/>
      <c r="K1544" s="22" t="s">
        <v>2606</v>
      </c>
      <c r="L1544" s="569" t="s">
        <v>2626</v>
      </c>
      <c r="M1544" s="16" t="s">
        <v>2362</v>
      </c>
      <c r="N1544" s="16"/>
      <c r="O1544" s="16" t="s">
        <v>541</v>
      </c>
      <c r="P1544" s="16">
        <v>70</v>
      </c>
      <c r="Q1544" s="16">
        <v>110</v>
      </c>
      <c r="R1544" s="16" t="str">
        <f>CONCATENATE(Tableau1[[#This Row],[LONGUEUR UNITE]],"X",Tableau1[[#This Row],[LARGEUR UNITE]])</f>
        <v>70X110</v>
      </c>
      <c r="S1544" s="16" t="s">
        <v>2364</v>
      </c>
      <c r="T1544" s="16" t="s">
        <v>227</v>
      </c>
      <c r="U1544" s="38" t="s">
        <v>1264</v>
      </c>
      <c r="V1544" s="16" t="s">
        <v>2066</v>
      </c>
      <c r="W1544" s="45" t="s">
        <v>2593</v>
      </c>
      <c r="X1544" s="45"/>
      <c r="Y1544" s="33" t="s">
        <v>1482</v>
      </c>
      <c r="Z1544" s="18">
        <v>1</v>
      </c>
      <c r="AA1544" s="92">
        <v>500</v>
      </c>
      <c r="AB1544" s="271">
        <v>2</v>
      </c>
      <c r="AC1544" s="271">
        <v>9</v>
      </c>
      <c r="AD1544" s="271">
        <v>18</v>
      </c>
      <c r="AE1544" s="278">
        <f t="shared" ref="AE1544" si="2320">AF1544/Z1544</f>
        <v>185.31399999999999</v>
      </c>
      <c r="AF1544" s="268">
        <v>185.31399999999999</v>
      </c>
      <c r="AG1544" s="278">
        <f t="shared" si="2315"/>
        <v>370.62799999999999</v>
      </c>
      <c r="AH1544" s="404">
        <v>18</v>
      </c>
      <c r="AI1544" s="404">
        <f t="shared" si="2316"/>
        <v>1</v>
      </c>
      <c r="AJ1544" s="727">
        <v>0.729155</v>
      </c>
      <c r="AK1544" s="88">
        <f t="shared" si="2317"/>
        <v>50.191370330000012</v>
      </c>
      <c r="AL1544" s="88">
        <f t="shared" si="2318"/>
        <v>50.191370330000012</v>
      </c>
      <c r="AM1544" s="88">
        <f t="shared" si="2319"/>
        <v>100.38274066000002</v>
      </c>
      <c r="AN1544" t="s">
        <v>2826</v>
      </c>
      <c r="AO1544" s="88" t="s">
        <v>2773</v>
      </c>
    </row>
    <row r="1545" spans="1:41" ht="19.5" customHeight="1">
      <c r="A1545" s="740" t="s">
        <v>1498</v>
      </c>
      <c r="B1545" t="str">
        <f>+CONCATENATE(A1545,"*",AH1545)</f>
        <v>530635*1</v>
      </c>
      <c r="D1545" s="270" t="s">
        <v>1809</v>
      </c>
      <c r="E1545" s="270"/>
      <c r="F1545" s="498"/>
      <c r="G1545" s="226">
        <v>500</v>
      </c>
      <c r="H1545" s="313"/>
      <c r="I1545" s="430"/>
      <c r="J1545" s="430"/>
      <c r="K1545" s="22" t="s">
        <v>2606</v>
      </c>
      <c r="L1545" s="569" t="s">
        <v>2626</v>
      </c>
      <c r="M1545" s="16" t="s">
        <v>2362</v>
      </c>
      <c r="N1545" s="16"/>
      <c r="O1545" s="16" t="s">
        <v>541</v>
      </c>
      <c r="P1545" s="16">
        <v>70</v>
      </c>
      <c r="Q1545" s="16">
        <v>110</v>
      </c>
      <c r="R1545" s="16" t="str">
        <f>CONCATENATE(Tableau1[[#This Row],[LONGUEUR UNITE]],"X",Tableau1[[#This Row],[LARGEUR UNITE]])</f>
        <v>70X110</v>
      </c>
      <c r="S1545" s="16" t="s">
        <v>2364</v>
      </c>
      <c r="T1545" s="16" t="s">
        <v>227</v>
      </c>
      <c r="U1545" s="38" t="s">
        <v>1264</v>
      </c>
      <c r="V1545" s="16" t="s">
        <v>2445</v>
      </c>
      <c r="W1545" s="45" t="s">
        <v>2593</v>
      </c>
      <c r="X1545" s="45"/>
      <c r="Y1545" s="33" t="s">
        <v>1497</v>
      </c>
      <c r="Z1545" s="18">
        <v>1</v>
      </c>
      <c r="AA1545" s="92">
        <v>500</v>
      </c>
      <c r="AB1545" s="271">
        <v>2</v>
      </c>
      <c r="AC1545" s="271">
        <v>9</v>
      </c>
      <c r="AD1545" s="271">
        <v>18</v>
      </c>
      <c r="AE1545" s="278">
        <f t="shared" si="2314"/>
        <v>185.31399999999999</v>
      </c>
      <c r="AF1545" s="268">
        <v>185.31399999999999</v>
      </c>
      <c r="AG1545" s="278">
        <f t="shared" si="2315"/>
        <v>370.62799999999999</v>
      </c>
      <c r="AH1545" s="404">
        <v>1</v>
      </c>
      <c r="AI1545" s="404">
        <f t="shared" si="2316"/>
        <v>5.5555555555555552E-2</v>
      </c>
      <c r="AJ1545" s="727">
        <v>0.71489999999999998</v>
      </c>
      <c r="AK1545" s="88">
        <f t="shared" si="2317"/>
        <v>52.833021400000007</v>
      </c>
      <c r="AL1545" s="88">
        <f t="shared" si="2318"/>
        <v>52.833021400000007</v>
      </c>
      <c r="AM1545" s="88">
        <f t="shared" si="2319"/>
        <v>105.66604280000001</v>
      </c>
      <c r="AN1545" t="s">
        <v>2826</v>
      </c>
      <c r="AO1545" s="88" t="s">
        <v>2773</v>
      </c>
    </row>
    <row r="1546" spans="1:41" ht="19.5" customHeight="1">
      <c r="A1546" s="740" t="s">
        <v>1498</v>
      </c>
      <c r="B1546" t="str">
        <f>+CONCATENATE(A1546,"*",AH1546)</f>
        <v>530635*18</v>
      </c>
      <c r="D1546" s="270" t="s">
        <v>1809</v>
      </c>
      <c r="E1546" s="270"/>
      <c r="F1546" s="498"/>
      <c r="G1546" s="226">
        <v>500</v>
      </c>
      <c r="H1546" s="313"/>
      <c r="I1546" s="430"/>
      <c r="J1546" s="430"/>
      <c r="K1546" s="22" t="s">
        <v>2606</v>
      </c>
      <c r="L1546" s="569" t="s">
        <v>2626</v>
      </c>
      <c r="M1546" s="16" t="s">
        <v>2362</v>
      </c>
      <c r="N1546" s="16"/>
      <c r="O1546" s="16" t="s">
        <v>541</v>
      </c>
      <c r="P1546" s="16">
        <v>70</v>
      </c>
      <c r="Q1546" s="16">
        <v>110</v>
      </c>
      <c r="R1546" s="16" t="str">
        <f>CONCATENATE(Tableau1[[#This Row],[LONGUEUR UNITE]],"X",Tableau1[[#This Row],[LARGEUR UNITE]])</f>
        <v>70X110</v>
      </c>
      <c r="S1546" s="16" t="s">
        <v>2364</v>
      </c>
      <c r="T1546" s="16" t="s">
        <v>227</v>
      </c>
      <c r="U1546" s="38" t="s">
        <v>1264</v>
      </c>
      <c r="V1546" s="16" t="s">
        <v>2445</v>
      </c>
      <c r="W1546" s="45" t="s">
        <v>2593</v>
      </c>
      <c r="X1546" s="45"/>
      <c r="Y1546" s="33" t="s">
        <v>1497</v>
      </c>
      <c r="Z1546" s="18">
        <v>1</v>
      </c>
      <c r="AA1546" s="92">
        <v>500</v>
      </c>
      <c r="AB1546" s="271">
        <v>2</v>
      </c>
      <c r="AC1546" s="271">
        <v>9</v>
      </c>
      <c r="AD1546" s="271">
        <v>18</v>
      </c>
      <c r="AE1546" s="278">
        <f t="shared" ref="AE1546" si="2321">AF1546/Z1546</f>
        <v>185.31399999999999</v>
      </c>
      <c r="AF1546" s="268">
        <v>185.31399999999999</v>
      </c>
      <c r="AG1546" s="278">
        <f t="shared" si="2315"/>
        <v>370.62799999999999</v>
      </c>
      <c r="AH1546" s="404">
        <v>18</v>
      </c>
      <c r="AI1546" s="404">
        <f t="shared" si="2316"/>
        <v>1</v>
      </c>
      <c r="AJ1546" s="727">
        <v>0.729155</v>
      </c>
      <c r="AK1546" s="88">
        <f t="shared" si="2317"/>
        <v>50.191370330000012</v>
      </c>
      <c r="AL1546" s="88">
        <f t="shared" si="2318"/>
        <v>50.191370330000012</v>
      </c>
      <c r="AM1546" s="88">
        <f t="shared" si="2319"/>
        <v>100.38274066000002</v>
      </c>
      <c r="AN1546" t="s">
        <v>2826</v>
      </c>
      <c r="AO1546" s="88" t="s">
        <v>2773</v>
      </c>
    </row>
    <row r="1547" spans="1:41" ht="19.5" customHeight="1">
      <c r="A1547" s="740"/>
      <c r="D1547" s="42"/>
      <c r="E1547" s="42"/>
      <c r="F1547" s="498"/>
      <c r="G1547" s="226"/>
      <c r="H1547" s="313"/>
      <c r="I1547" s="430"/>
      <c r="J1547" s="430"/>
      <c r="K1547" s="43"/>
      <c r="L1547" s="16"/>
      <c r="M1547" s="16"/>
      <c r="N1547" s="16"/>
      <c r="O1547" s="16"/>
      <c r="P1547" s="16"/>
      <c r="Q1547" s="16"/>
      <c r="R1547" s="16"/>
      <c r="S1547" s="16"/>
      <c r="T1547" s="16"/>
      <c r="U1547" s="16"/>
      <c r="V1547" s="86"/>
      <c r="W1547" s="86"/>
      <c r="X1547" s="86"/>
      <c r="Y1547" s="16"/>
      <c r="Z1547" s="18"/>
      <c r="AA1547" s="92"/>
      <c r="AB1547" s="271"/>
      <c r="AC1547" s="271"/>
      <c r="AD1547" s="271"/>
      <c r="AE1547" s="279"/>
      <c r="AF1547"/>
      <c r="AG1547" s="279"/>
      <c r="AH1547" s="404"/>
      <c r="AI1547" s="404"/>
      <c r="AJ1547" s="88"/>
      <c r="AK1547" s="88"/>
      <c r="AL1547" s="88"/>
      <c r="AM1547" s="88"/>
      <c r="AO1547" s="88"/>
    </row>
    <row r="1548" spans="1:41" ht="19.5" customHeight="1">
      <c r="A1548" s="740" t="s">
        <v>1564</v>
      </c>
      <c r="B1548" t="str">
        <f t="shared" ref="B1548:B1555" si="2322">+CONCATENATE(A1548,"*",AH1548)</f>
        <v>520023*1</v>
      </c>
      <c r="D1548" s="300" t="s">
        <v>1625</v>
      </c>
      <c r="E1548" s="300"/>
      <c r="F1548" s="498"/>
      <c r="G1548" s="226">
        <v>500</v>
      </c>
      <c r="H1548" s="313"/>
      <c r="I1548" s="430" t="s">
        <v>2458</v>
      </c>
      <c r="J1548" s="430"/>
      <c r="K1548" s="22" t="s">
        <v>2606</v>
      </c>
      <c r="L1548" s="569" t="s">
        <v>2626</v>
      </c>
      <c r="M1548" s="16" t="s">
        <v>2362</v>
      </c>
      <c r="N1548" s="16"/>
      <c r="O1548" s="16" t="s">
        <v>2071</v>
      </c>
      <c r="P1548" s="16">
        <v>70</v>
      </c>
      <c r="Q1548" s="16">
        <v>110</v>
      </c>
      <c r="R1548" s="16" t="str">
        <f>CONCATENATE(Tableau1[[#This Row],[LONGUEUR UNITE]],"X",Tableau1[[#This Row],[LARGEUR UNITE]])</f>
        <v>70X110</v>
      </c>
      <c r="S1548" s="16" t="s">
        <v>2364</v>
      </c>
      <c r="T1548" s="16" t="s">
        <v>227</v>
      </c>
      <c r="U1548" s="38" t="s">
        <v>1264</v>
      </c>
      <c r="V1548" s="16" t="s">
        <v>2448</v>
      </c>
      <c r="W1548" s="45" t="s">
        <v>2593</v>
      </c>
      <c r="X1548" s="45"/>
      <c r="Y1548" s="33" t="s">
        <v>2459</v>
      </c>
      <c r="Z1548" s="18">
        <v>1</v>
      </c>
      <c r="AA1548" s="92">
        <v>500</v>
      </c>
      <c r="AB1548" s="271">
        <v>2</v>
      </c>
      <c r="AC1548" s="271">
        <v>9</v>
      </c>
      <c r="AD1548" s="271">
        <v>18</v>
      </c>
      <c r="AE1548" s="278">
        <f t="shared" ref="AE1548:AE1554" si="2323">AF1548/Z1548</f>
        <v>225.727</v>
      </c>
      <c r="AF1548" s="268">
        <v>225.727</v>
      </c>
      <c r="AG1548" s="278">
        <f t="shared" ref="AG1548:AG1555" si="2324">AF1548/AA1548*1000</f>
        <v>451.45400000000001</v>
      </c>
      <c r="AH1548" s="404">
        <v>1</v>
      </c>
      <c r="AI1548" s="404">
        <f t="shared" ref="AI1548:AI1555" si="2325">AH1548/AD1548</f>
        <v>5.5555555555555552E-2</v>
      </c>
      <c r="AJ1548" s="727">
        <v>0.71489999999999998</v>
      </c>
      <c r="AK1548" s="88">
        <f t="shared" ref="AK1548:AK1555" si="2326">AL1548/Z1548</f>
        <v>64.354767699999996</v>
      </c>
      <c r="AL1548" s="88">
        <f t="shared" ref="AL1548:AL1555" si="2327">AF1548-(AF1548*AJ1548)</f>
        <v>64.354767699999996</v>
      </c>
      <c r="AM1548" s="88">
        <f t="shared" ref="AM1548:AM1555" si="2328">AL1548/AA1548*1000</f>
        <v>128.70953539999999</v>
      </c>
      <c r="AN1548" t="s">
        <v>2826</v>
      </c>
      <c r="AO1548" s="88" t="s">
        <v>2774</v>
      </c>
    </row>
    <row r="1549" spans="1:41" ht="19.5" customHeight="1">
      <c r="A1549" s="740" t="s">
        <v>1564</v>
      </c>
      <c r="B1549" t="str">
        <f t="shared" si="2322"/>
        <v>520023*18</v>
      </c>
      <c r="D1549" s="300" t="s">
        <v>1625</v>
      </c>
      <c r="E1549" s="300"/>
      <c r="F1549" s="498"/>
      <c r="G1549" s="226">
        <v>500</v>
      </c>
      <c r="H1549" s="313"/>
      <c r="I1549" s="430" t="s">
        <v>2458</v>
      </c>
      <c r="J1549" s="430"/>
      <c r="K1549" s="22" t="s">
        <v>2606</v>
      </c>
      <c r="L1549" s="569" t="s">
        <v>2626</v>
      </c>
      <c r="M1549" s="16" t="s">
        <v>2362</v>
      </c>
      <c r="N1549" s="16"/>
      <c r="O1549" s="16" t="s">
        <v>2071</v>
      </c>
      <c r="P1549" s="16">
        <v>70</v>
      </c>
      <c r="Q1549" s="16">
        <v>110</v>
      </c>
      <c r="R1549" s="16" t="str">
        <f>CONCATENATE(Tableau1[[#This Row],[LONGUEUR UNITE]],"X",Tableau1[[#This Row],[LARGEUR UNITE]])</f>
        <v>70X110</v>
      </c>
      <c r="S1549" s="16" t="s">
        <v>2364</v>
      </c>
      <c r="T1549" s="16" t="s">
        <v>227</v>
      </c>
      <c r="U1549" s="38" t="s">
        <v>1264</v>
      </c>
      <c r="V1549" s="16" t="s">
        <v>2448</v>
      </c>
      <c r="W1549" s="45" t="s">
        <v>2593</v>
      </c>
      <c r="X1549" s="45"/>
      <c r="Y1549" s="33" t="s">
        <v>2459</v>
      </c>
      <c r="Z1549" s="18">
        <v>1</v>
      </c>
      <c r="AA1549" s="92">
        <v>500</v>
      </c>
      <c r="AB1549" s="271">
        <v>2</v>
      </c>
      <c r="AC1549" s="271">
        <v>9</v>
      </c>
      <c r="AD1549" s="271">
        <v>18</v>
      </c>
      <c r="AE1549" s="278">
        <f t="shared" ref="AE1549" si="2329">AF1549/Z1549</f>
        <v>225.727</v>
      </c>
      <c r="AF1549" s="268">
        <v>225.727</v>
      </c>
      <c r="AG1549" s="278">
        <f t="shared" si="2324"/>
        <v>451.45400000000001</v>
      </c>
      <c r="AH1549" s="404">
        <v>18</v>
      </c>
      <c r="AI1549" s="404">
        <f t="shared" si="2325"/>
        <v>1</v>
      </c>
      <c r="AJ1549" s="727">
        <v>0.729155</v>
      </c>
      <c r="AK1549" s="88">
        <f t="shared" si="2326"/>
        <v>61.137029315000007</v>
      </c>
      <c r="AL1549" s="88">
        <f t="shared" si="2327"/>
        <v>61.137029315000007</v>
      </c>
      <c r="AM1549" s="88">
        <f t="shared" si="2328"/>
        <v>122.27405863000001</v>
      </c>
      <c r="AN1549" t="s">
        <v>2826</v>
      </c>
      <c r="AO1549" s="88" t="s">
        <v>2774</v>
      </c>
    </row>
    <row r="1550" spans="1:41" ht="19.5" customHeight="1">
      <c r="A1550" s="740" t="s">
        <v>1567</v>
      </c>
      <c r="B1550" t="str">
        <f t="shared" si="2322"/>
        <v>522113*1</v>
      </c>
      <c r="D1550" s="300" t="s">
        <v>1626</v>
      </c>
      <c r="E1550" s="300"/>
      <c r="F1550" s="498"/>
      <c r="G1550" s="226">
        <v>500</v>
      </c>
      <c r="H1550" s="313"/>
      <c r="I1550" s="430"/>
      <c r="J1550" s="430"/>
      <c r="K1550" s="22" t="s">
        <v>2606</v>
      </c>
      <c r="L1550" s="569" t="s">
        <v>2626</v>
      </c>
      <c r="M1550" s="16" t="s">
        <v>2362</v>
      </c>
      <c r="N1550" s="16"/>
      <c r="O1550" s="16" t="s">
        <v>2071</v>
      </c>
      <c r="P1550" s="16">
        <v>70</v>
      </c>
      <c r="Q1550" s="16">
        <v>110</v>
      </c>
      <c r="R1550" s="16" t="str">
        <f>CONCATENATE(Tableau1[[#This Row],[LONGUEUR UNITE]],"X",Tableau1[[#This Row],[LARGEUR UNITE]])</f>
        <v>70X110</v>
      </c>
      <c r="S1550" s="16" t="s">
        <v>2064</v>
      </c>
      <c r="T1550" s="16" t="s">
        <v>227</v>
      </c>
      <c r="U1550" s="38" t="s">
        <v>1264</v>
      </c>
      <c r="V1550" s="16" t="s">
        <v>2078</v>
      </c>
      <c r="W1550" s="45" t="s">
        <v>2593</v>
      </c>
      <c r="X1550" s="45"/>
      <c r="Y1550" s="33" t="s">
        <v>1579</v>
      </c>
      <c r="Z1550" s="18">
        <v>1</v>
      </c>
      <c r="AA1550" s="92">
        <v>500</v>
      </c>
      <c r="AB1550" s="271">
        <v>2</v>
      </c>
      <c r="AC1550" s="271">
        <v>9</v>
      </c>
      <c r="AD1550" s="271">
        <v>18</v>
      </c>
      <c r="AE1550" s="278">
        <f t="shared" si="2323"/>
        <v>225.727</v>
      </c>
      <c r="AF1550" s="268">
        <v>225.727</v>
      </c>
      <c r="AG1550" s="278">
        <f t="shared" si="2324"/>
        <v>451.45400000000001</v>
      </c>
      <c r="AH1550" s="404">
        <v>1</v>
      </c>
      <c r="AI1550" s="404">
        <f t="shared" si="2325"/>
        <v>5.5555555555555552E-2</v>
      </c>
      <c r="AJ1550" s="727">
        <v>0.71489999999999998</v>
      </c>
      <c r="AK1550" s="88">
        <f t="shared" si="2326"/>
        <v>64.354767699999996</v>
      </c>
      <c r="AL1550" s="88">
        <f t="shared" si="2327"/>
        <v>64.354767699999996</v>
      </c>
      <c r="AM1550" s="88">
        <f t="shared" si="2328"/>
        <v>128.70953539999999</v>
      </c>
      <c r="AN1550" t="s">
        <v>2826</v>
      </c>
      <c r="AO1550" s="88" t="s">
        <v>2774</v>
      </c>
    </row>
    <row r="1551" spans="1:41" ht="19.5" customHeight="1">
      <c r="A1551" s="740" t="s">
        <v>1567</v>
      </c>
      <c r="B1551" t="str">
        <f t="shared" si="2322"/>
        <v>522113*18</v>
      </c>
      <c r="D1551" s="300" t="s">
        <v>1626</v>
      </c>
      <c r="E1551" s="300"/>
      <c r="F1551" s="498"/>
      <c r="G1551" s="226">
        <v>500</v>
      </c>
      <c r="H1551" s="313"/>
      <c r="I1551" s="430"/>
      <c r="J1551" s="430"/>
      <c r="K1551" s="22" t="s">
        <v>2606</v>
      </c>
      <c r="L1551" s="569" t="s">
        <v>2626</v>
      </c>
      <c r="M1551" s="16" t="s">
        <v>2362</v>
      </c>
      <c r="N1551" s="16"/>
      <c r="O1551" s="16" t="s">
        <v>2071</v>
      </c>
      <c r="P1551" s="16">
        <v>70</v>
      </c>
      <c r="Q1551" s="16">
        <v>110</v>
      </c>
      <c r="R1551" s="16" t="str">
        <f>CONCATENATE(Tableau1[[#This Row],[LONGUEUR UNITE]],"X",Tableau1[[#This Row],[LARGEUR UNITE]])</f>
        <v>70X110</v>
      </c>
      <c r="S1551" s="16" t="s">
        <v>2064</v>
      </c>
      <c r="T1551" s="16" t="s">
        <v>227</v>
      </c>
      <c r="U1551" s="38" t="s">
        <v>1264</v>
      </c>
      <c r="V1551" s="16" t="s">
        <v>2078</v>
      </c>
      <c r="W1551" s="45" t="s">
        <v>2593</v>
      </c>
      <c r="X1551" s="45"/>
      <c r="Y1551" s="33" t="s">
        <v>1579</v>
      </c>
      <c r="Z1551" s="18">
        <v>1</v>
      </c>
      <c r="AA1551" s="92">
        <v>500</v>
      </c>
      <c r="AB1551" s="271">
        <v>2</v>
      </c>
      <c r="AC1551" s="271">
        <v>9</v>
      </c>
      <c r="AD1551" s="271">
        <v>18</v>
      </c>
      <c r="AE1551" s="278">
        <f t="shared" ref="AE1551" si="2330">AF1551/Z1551</f>
        <v>225.727</v>
      </c>
      <c r="AF1551" s="268">
        <v>225.727</v>
      </c>
      <c r="AG1551" s="278">
        <f t="shared" si="2324"/>
        <v>451.45400000000001</v>
      </c>
      <c r="AH1551" s="404">
        <v>18</v>
      </c>
      <c r="AI1551" s="404">
        <f t="shared" si="2325"/>
        <v>1</v>
      </c>
      <c r="AJ1551" s="727">
        <v>0.729155</v>
      </c>
      <c r="AK1551" s="88">
        <f t="shared" si="2326"/>
        <v>61.137029315000007</v>
      </c>
      <c r="AL1551" s="88">
        <f t="shared" si="2327"/>
        <v>61.137029315000007</v>
      </c>
      <c r="AM1551" s="88">
        <f t="shared" si="2328"/>
        <v>122.27405863000001</v>
      </c>
      <c r="AN1551" t="s">
        <v>2826</v>
      </c>
      <c r="AO1551" s="88" t="s">
        <v>2774</v>
      </c>
    </row>
    <row r="1552" spans="1:41" ht="19.5" customHeight="1">
      <c r="A1552" s="740" t="s">
        <v>1566</v>
      </c>
      <c r="B1552" t="str">
        <f t="shared" si="2322"/>
        <v>521627*1</v>
      </c>
      <c r="D1552" s="300" t="s">
        <v>1627</v>
      </c>
      <c r="E1552" s="300"/>
      <c r="F1552" s="498"/>
      <c r="G1552" s="226">
        <v>500</v>
      </c>
      <c r="H1552" s="313"/>
      <c r="I1552" s="430"/>
      <c r="J1552" s="430"/>
      <c r="K1552" s="22" t="s">
        <v>2606</v>
      </c>
      <c r="L1552" s="569" t="s">
        <v>2626</v>
      </c>
      <c r="M1552" s="16" t="s">
        <v>2362</v>
      </c>
      <c r="N1552" s="16"/>
      <c r="O1552" s="16" t="s">
        <v>2071</v>
      </c>
      <c r="P1552" s="16">
        <v>70</v>
      </c>
      <c r="Q1552" s="16">
        <v>110</v>
      </c>
      <c r="R1552" s="16" t="str">
        <f>CONCATENATE(Tableau1[[#This Row],[LONGUEUR UNITE]],"X",Tableau1[[#This Row],[LARGEUR UNITE]])</f>
        <v>70X110</v>
      </c>
      <c r="S1552" s="16" t="s">
        <v>2364</v>
      </c>
      <c r="T1552" s="16" t="s">
        <v>227</v>
      </c>
      <c r="U1552" s="38" t="s">
        <v>1264</v>
      </c>
      <c r="V1552" s="16" t="s">
        <v>2333</v>
      </c>
      <c r="W1552" s="45" t="s">
        <v>2593</v>
      </c>
      <c r="X1552" s="45"/>
      <c r="Y1552" s="33" t="s">
        <v>1650</v>
      </c>
      <c r="Z1552" s="18">
        <v>1</v>
      </c>
      <c r="AA1552" s="92">
        <v>500</v>
      </c>
      <c r="AB1552" s="271">
        <v>2</v>
      </c>
      <c r="AC1552" s="271">
        <v>9</v>
      </c>
      <c r="AD1552" s="271">
        <v>18</v>
      </c>
      <c r="AE1552" s="278">
        <f t="shared" si="2323"/>
        <v>225.727</v>
      </c>
      <c r="AF1552" s="268">
        <v>225.727</v>
      </c>
      <c r="AG1552" s="278">
        <f t="shared" si="2324"/>
        <v>451.45400000000001</v>
      </c>
      <c r="AH1552" s="404">
        <v>1</v>
      </c>
      <c r="AI1552" s="404">
        <f t="shared" si="2325"/>
        <v>5.5555555555555552E-2</v>
      </c>
      <c r="AJ1552" s="727">
        <v>0.71489999999999998</v>
      </c>
      <c r="AK1552" s="88">
        <f t="shared" si="2326"/>
        <v>64.354767699999996</v>
      </c>
      <c r="AL1552" s="88">
        <f t="shared" si="2327"/>
        <v>64.354767699999996</v>
      </c>
      <c r="AM1552" s="88">
        <f t="shared" si="2328"/>
        <v>128.70953539999999</v>
      </c>
      <c r="AN1552" t="s">
        <v>2826</v>
      </c>
      <c r="AO1552" s="88" t="s">
        <v>2774</v>
      </c>
    </row>
    <row r="1553" spans="1:41" ht="19.5" customHeight="1">
      <c r="A1553" s="740" t="s">
        <v>1566</v>
      </c>
      <c r="B1553" t="str">
        <f t="shared" si="2322"/>
        <v>521627*18</v>
      </c>
      <c r="D1553" s="300" t="s">
        <v>1627</v>
      </c>
      <c r="E1553" s="300"/>
      <c r="F1553" s="498"/>
      <c r="G1553" s="226">
        <v>500</v>
      </c>
      <c r="H1553" s="313"/>
      <c r="I1553" s="430"/>
      <c r="J1553" s="430"/>
      <c r="K1553" s="22" t="s">
        <v>2606</v>
      </c>
      <c r="L1553" s="569" t="s">
        <v>2626</v>
      </c>
      <c r="M1553" s="16" t="s">
        <v>2362</v>
      </c>
      <c r="N1553" s="16"/>
      <c r="O1553" s="16" t="s">
        <v>2071</v>
      </c>
      <c r="P1553" s="16">
        <v>70</v>
      </c>
      <c r="Q1553" s="16">
        <v>110</v>
      </c>
      <c r="R1553" s="16" t="str">
        <f>CONCATENATE(Tableau1[[#This Row],[LONGUEUR UNITE]],"X",Tableau1[[#This Row],[LARGEUR UNITE]])</f>
        <v>70X110</v>
      </c>
      <c r="S1553" s="16" t="s">
        <v>2364</v>
      </c>
      <c r="T1553" s="16" t="s">
        <v>227</v>
      </c>
      <c r="U1553" s="38" t="s">
        <v>1264</v>
      </c>
      <c r="V1553" s="16" t="s">
        <v>2333</v>
      </c>
      <c r="W1553" s="45" t="s">
        <v>2593</v>
      </c>
      <c r="X1553" s="45"/>
      <c r="Y1553" s="33" t="s">
        <v>1650</v>
      </c>
      <c r="Z1553" s="18">
        <v>1</v>
      </c>
      <c r="AA1553" s="92">
        <v>500</v>
      </c>
      <c r="AB1553" s="271">
        <v>2</v>
      </c>
      <c r="AC1553" s="271">
        <v>9</v>
      </c>
      <c r="AD1553" s="271">
        <v>18</v>
      </c>
      <c r="AE1553" s="278">
        <f t="shared" ref="AE1553" si="2331">AF1553/Z1553</f>
        <v>225.727</v>
      </c>
      <c r="AF1553" s="268">
        <v>225.727</v>
      </c>
      <c r="AG1553" s="278">
        <f t="shared" si="2324"/>
        <v>451.45400000000001</v>
      </c>
      <c r="AH1553" s="404">
        <v>18</v>
      </c>
      <c r="AI1553" s="404">
        <f t="shared" si="2325"/>
        <v>1</v>
      </c>
      <c r="AJ1553" s="727">
        <v>0.729155</v>
      </c>
      <c r="AK1553" s="88">
        <f t="shared" si="2326"/>
        <v>61.137029315000007</v>
      </c>
      <c r="AL1553" s="88">
        <f t="shared" si="2327"/>
        <v>61.137029315000007</v>
      </c>
      <c r="AM1553" s="88">
        <f t="shared" si="2328"/>
        <v>122.27405863000001</v>
      </c>
      <c r="AN1553" t="s">
        <v>2826</v>
      </c>
      <c r="AO1553" s="88" t="s">
        <v>2774</v>
      </c>
    </row>
    <row r="1554" spans="1:41" ht="19.5" customHeight="1">
      <c r="A1554" s="740" t="s">
        <v>1565</v>
      </c>
      <c r="B1554" t="str">
        <f t="shared" si="2322"/>
        <v>520823*1</v>
      </c>
      <c r="D1554" s="300" t="s">
        <v>1628</v>
      </c>
      <c r="E1554" s="300"/>
      <c r="F1554" s="498"/>
      <c r="G1554" s="226">
        <v>500</v>
      </c>
      <c r="H1554" s="313"/>
      <c r="I1554" s="430"/>
      <c r="J1554" s="430"/>
      <c r="K1554" s="22" t="s">
        <v>2606</v>
      </c>
      <c r="L1554" s="569" t="s">
        <v>2626</v>
      </c>
      <c r="M1554" s="16" t="s">
        <v>2362</v>
      </c>
      <c r="N1554" s="16"/>
      <c r="O1554" s="16" t="s">
        <v>2071</v>
      </c>
      <c r="P1554" s="16">
        <v>70</v>
      </c>
      <c r="Q1554" s="16">
        <v>110</v>
      </c>
      <c r="R1554" s="16" t="str">
        <f>CONCATENATE(Tableau1[[#This Row],[LONGUEUR UNITE]],"X",Tableau1[[#This Row],[LARGEUR UNITE]])</f>
        <v>70X110</v>
      </c>
      <c r="S1554" s="16" t="s">
        <v>2364</v>
      </c>
      <c r="T1554" s="16" t="s">
        <v>227</v>
      </c>
      <c r="U1554" s="38" t="s">
        <v>1264</v>
      </c>
      <c r="V1554" s="16" t="s">
        <v>2084</v>
      </c>
      <c r="W1554" s="45" t="s">
        <v>2593</v>
      </c>
      <c r="X1554" s="45"/>
      <c r="Y1554" s="33" t="s">
        <v>1578</v>
      </c>
      <c r="Z1554" s="18">
        <v>1</v>
      </c>
      <c r="AA1554" s="92">
        <v>500</v>
      </c>
      <c r="AB1554" s="271">
        <v>2</v>
      </c>
      <c r="AC1554" s="271">
        <v>9</v>
      </c>
      <c r="AD1554" s="271">
        <v>18</v>
      </c>
      <c r="AE1554" s="278">
        <f t="shared" si="2323"/>
        <v>225.727</v>
      </c>
      <c r="AF1554" s="268">
        <v>225.727</v>
      </c>
      <c r="AG1554" s="278">
        <f t="shared" si="2324"/>
        <v>451.45400000000001</v>
      </c>
      <c r="AH1554" s="404">
        <v>1</v>
      </c>
      <c r="AI1554" s="404">
        <f t="shared" si="2325"/>
        <v>5.5555555555555552E-2</v>
      </c>
      <c r="AJ1554" s="727">
        <v>0.71489999999999998</v>
      </c>
      <c r="AK1554" s="88">
        <f t="shared" si="2326"/>
        <v>64.354767699999996</v>
      </c>
      <c r="AL1554" s="88">
        <f t="shared" si="2327"/>
        <v>64.354767699999996</v>
      </c>
      <c r="AM1554" s="88">
        <f t="shared" si="2328"/>
        <v>128.70953539999999</v>
      </c>
      <c r="AN1554" t="s">
        <v>2826</v>
      </c>
      <c r="AO1554" s="88" t="s">
        <v>2774</v>
      </c>
    </row>
    <row r="1555" spans="1:41" ht="19.5" customHeight="1">
      <c r="A1555" s="740" t="s">
        <v>1565</v>
      </c>
      <c r="B1555" t="str">
        <f t="shared" si="2322"/>
        <v>520823*18</v>
      </c>
      <c r="D1555" s="300" t="s">
        <v>1628</v>
      </c>
      <c r="E1555" s="300"/>
      <c r="F1555" s="498"/>
      <c r="G1555" s="226">
        <v>500</v>
      </c>
      <c r="H1555" s="313"/>
      <c r="I1555" s="430"/>
      <c r="J1555" s="430"/>
      <c r="K1555" s="22" t="s">
        <v>2606</v>
      </c>
      <c r="L1555" s="569" t="s">
        <v>2626</v>
      </c>
      <c r="M1555" s="16" t="s">
        <v>2362</v>
      </c>
      <c r="N1555" s="16"/>
      <c r="O1555" s="16" t="s">
        <v>2071</v>
      </c>
      <c r="P1555" s="16">
        <v>70</v>
      </c>
      <c r="Q1555" s="16">
        <v>110</v>
      </c>
      <c r="R1555" s="16" t="str">
        <f>CONCATENATE(Tableau1[[#This Row],[LONGUEUR UNITE]],"X",Tableau1[[#This Row],[LARGEUR UNITE]])</f>
        <v>70X110</v>
      </c>
      <c r="S1555" s="16" t="s">
        <v>2364</v>
      </c>
      <c r="T1555" s="16" t="s">
        <v>227</v>
      </c>
      <c r="U1555" s="38" t="s">
        <v>1264</v>
      </c>
      <c r="V1555" s="16" t="s">
        <v>2084</v>
      </c>
      <c r="W1555" s="45" t="s">
        <v>2593</v>
      </c>
      <c r="X1555" s="45"/>
      <c r="Y1555" s="33" t="s">
        <v>1578</v>
      </c>
      <c r="Z1555" s="18">
        <v>1</v>
      </c>
      <c r="AA1555" s="92">
        <v>500</v>
      </c>
      <c r="AB1555" s="271">
        <v>2</v>
      </c>
      <c r="AC1555" s="271">
        <v>9</v>
      </c>
      <c r="AD1555" s="271">
        <v>18</v>
      </c>
      <c r="AE1555" s="278">
        <f t="shared" ref="AE1555" si="2332">AF1555/Z1555</f>
        <v>225.727</v>
      </c>
      <c r="AF1555" s="268">
        <v>225.727</v>
      </c>
      <c r="AG1555" s="278">
        <f t="shared" si="2324"/>
        <v>451.45400000000001</v>
      </c>
      <c r="AH1555" s="404">
        <v>18</v>
      </c>
      <c r="AI1555" s="404">
        <f t="shared" si="2325"/>
        <v>1</v>
      </c>
      <c r="AJ1555" s="727">
        <v>0.729155</v>
      </c>
      <c r="AK1555" s="88">
        <f t="shared" si="2326"/>
        <v>61.137029315000007</v>
      </c>
      <c r="AL1555" s="88">
        <f t="shared" si="2327"/>
        <v>61.137029315000007</v>
      </c>
      <c r="AM1555" s="88">
        <f t="shared" si="2328"/>
        <v>122.27405863000001</v>
      </c>
      <c r="AN1555" t="s">
        <v>2826</v>
      </c>
      <c r="AO1555" s="88" t="s">
        <v>2774</v>
      </c>
    </row>
    <row r="1556" spans="1:41" ht="19.5" customHeight="1">
      <c r="A1556" s="740"/>
      <c r="D1556" s="42"/>
      <c r="E1556" s="42"/>
      <c r="F1556" s="498"/>
      <c r="G1556" s="226"/>
      <c r="H1556" s="313"/>
      <c r="I1556" s="430"/>
      <c r="J1556" s="430"/>
      <c r="K1556" s="43"/>
      <c r="L1556" s="16"/>
      <c r="M1556" s="16"/>
      <c r="N1556" s="16"/>
      <c r="O1556" s="16"/>
      <c r="P1556" s="16"/>
      <c r="Q1556" s="16"/>
      <c r="R1556" s="16"/>
      <c r="S1556" s="16"/>
      <c r="T1556" s="16"/>
      <c r="U1556" s="16"/>
      <c r="V1556" s="86"/>
      <c r="W1556" s="86"/>
      <c r="X1556" s="86"/>
      <c r="Y1556" s="16"/>
      <c r="Z1556" s="18"/>
      <c r="AA1556" s="92"/>
      <c r="AB1556" s="271"/>
      <c r="AC1556" s="271"/>
      <c r="AD1556" s="271"/>
      <c r="AE1556" s="279"/>
      <c r="AF1556"/>
      <c r="AG1556" s="279"/>
      <c r="AH1556" s="404"/>
      <c r="AI1556" s="404"/>
      <c r="AJ1556" s="88"/>
      <c r="AK1556" s="88"/>
      <c r="AL1556" s="88"/>
      <c r="AM1556" s="88"/>
      <c r="AO1556" s="88"/>
    </row>
    <row r="1557" spans="1:41" s="5" customFormat="1" ht="19.5" customHeight="1">
      <c r="A1557" s="740" t="s">
        <v>1488</v>
      </c>
      <c r="B1557" t="str">
        <f>+CONCATENATE(A1557,"*",AH1557)</f>
        <v>530538*1</v>
      </c>
      <c r="C1557"/>
      <c r="D1557" s="300" t="s">
        <v>2015</v>
      </c>
      <c r="E1557" s="300"/>
      <c r="F1557" s="498"/>
      <c r="G1557" s="226">
        <v>500</v>
      </c>
      <c r="H1557" s="313"/>
      <c r="I1557" s="430" t="s">
        <v>1825</v>
      </c>
      <c r="J1557" s="430"/>
      <c r="K1557" s="22" t="s">
        <v>2606</v>
      </c>
      <c r="L1557" s="569" t="s">
        <v>2626</v>
      </c>
      <c r="M1557" s="16" t="s">
        <v>2362</v>
      </c>
      <c r="N1557" s="16"/>
      <c r="O1557" s="16" t="s">
        <v>541</v>
      </c>
      <c r="P1557" s="16">
        <v>80</v>
      </c>
      <c r="Q1557" s="16">
        <v>80</v>
      </c>
      <c r="R1557" s="16" t="str">
        <f>CONCATENATE(Tableau1[[#This Row],[LONGUEUR UNITE]],"X",Tableau1[[#This Row],[LARGEUR UNITE]])</f>
        <v>80X80</v>
      </c>
      <c r="S1557" s="16" t="s">
        <v>2364</v>
      </c>
      <c r="T1557" s="16" t="s">
        <v>227</v>
      </c>
      <c r="U1557" s="38" t="s">
        <v>1264</v>
      </c>
      <c r="V1557" s="16" t="s">
        <v>2066</v>
      </c>
      <c r="W1557" s="45" t="s">
        <v>2593</v>
      </c>
      <c r="X1557" s="45"/>
      <c r="Y1557" s="33" t="s">
        <v>1489</v>
      </c>
      <c r="Z1557" s="18">
        <v>1</v>
      </c>
      <c r="AA1557" s="92">
        <v>500</v>
      </c>
      <c r="AB1557" s="271">
        <v>3</v>
      </c>
      <c r="AC1557" s="271">
        <v>9</v>
      </c>
      <c r="AD1557" s="271">
        <v>27</v>
      </c>
      <c r="AE1557" s="278">
        <f t="shared" ref="AE1557" si="2333">AF1557/Z1557</f>
        <v>157.65199999999999</v>
      </c>
      <c r="AF1557" s="268">
        <v>157.65199999999999</v>
      </c>
      <c r="AG1557" s="278">
        <f t="shared" ref="AG1557:AG1558" si="2334">AF1557/AA1557*1000</f>
        <v>315.30399999999997</v>
      </c>
      <c r="AH1557" s="404">
        <v>1</v>
      </c>
      <c r="AI1557" s="404">
        <f t="shared" ref="AI1557:AI1558" si="2335">AH1557/AD1557</f>
        <v>3.7037037037037035E-2</v>
      </c>
      <c r="AJ1557" s="727">
        <v>0.71489999999999998</v>
      </c>
      <c r="AK1557" s="88">
        <f t="shared" ref="AK1557:AK1558" si="2336">AL1557/Z1557</f>
        <v>44.946585200000001</v>
      </c>
      <c r="AL1557" s="88">
        <f t="shared" ref="AL1557:AL1558" si="2337">AF1557-(AF1557*AJ1557)</f>
        <v>44.946585200000001</v>
      </c>
      <c r="AM1557" s="88">
        <f t="shared" ref="AM1557:AM1558" si="2338">AL1557/AA1557*1000</f>
        <v>89.893170400000002</v>
      </c>
      <c r="AN1557" t="s">
        <v>2826</v>
      </c>
      <c r="AO1557" s="1053" t="s">
        <v>2775</v>
      </c>
    </row>
    <row r="1558" spans="1:41" s="5" customFormat="1" ht="19.5" customHeight="1">
      <c r="A1558" s="740" t="s">
        <v>1488</v>
      </c>
      <c r="B1558" t="str">
        <f>+CONCATENATE(A1558,"*",AH1558)</f>
        <v>530538*27</v>
      </c>
      <c r="C1558"/>
      <c r="D1558" s="300" t="s">
        <v>2015</v>
      </c>
      <c r="E1558" s="300"/>
      <c r="F1558" s="498"/>
      <c r="G1558" s="226">
        <v>500</v>
      </c>
      <c r="H1558" s="313"/>
      <c r="I1558" s="430" t="s">
        <v>1825</v>
      </c>
      <c r="J1558" s="430"/>
      <c r="K1558" s="22" t="s">
        <v>2606</v>
      </c>
      <c r="L1558" s="569" t="s">
        <v>2626</v>
      </c>
      <c r="M1558" s="16" t="s">
        <v>2362</v>
      </c>
      <c r="N1558" s="16"/>
      <c r="O1558" s="16" t="s">
        <v>541</v>
      </c>
      <c r="P1558" s="16">
        <v>80</v>
      </c>
      <c r="Q1558" s="16">
        <v>80</v>
      </c>
      <c r="R1558" s="16" t="str">
        <f>CONCATENATE(Tableau1[[#This Row],[LONGUEUR UNITE]],"X",Tableau1[[#This Row],[LARGEUR UNITE]])</f>
        <v>80X80</v>
      </c>
      <c r="S1558" s="16" t="s">
        <v>2364</v>
      </c>
      <c r="T1558" s="16" t="s">
        <v>227</v>
      </c>
      <c r="U1558" s="38" t="s">
        <v>1264</v>
      </c>
      <c r="V1558" s="16" t="s">
        <v>2066</v>
      </c>
      <c r="W1558" s="45" t="s">
        <v>2593</v>
      </c>
      <c r="X1558" s="45"/>
      <c r="Y1558" s="33" t="s">
        <v>1489</v>
      </c>
      <c r="Z1558" s="18">
        <v>1</v>
      </c>
      <c r="AA1558" s="92">
        <v>500</v>
      </c>
      <c r="AB1558" s="271">
        <v>3</v>
      </c>
      <c r="AC1558" s="271">
        <v>9</v>
      </c>
      <c r="AD1558" s="271">
        <v>27</v>
      </c>
      <c r="AE1558" s="278">
        <f t="shared" ref="AE1558" si="2339">AF1558/Z1558</f>
        <v>157.65199999999999</v>
      </c>
      <c r="AF1558" s="268">
        <v>157.65199999999999</v>
      </c>
      <c r="AG1558" s="278">
        <f t="shared" si="2334"/>
        <v>315.30399999999997</v>
      </c>
      <c r="AH1558" s="404">
        <v>27</v>
      </c>
      <c r="AI1558" s="404">
        <f t="shared" si="2335"/>
        <v>1</v>
      </c>
      <c r="AJ1558" s="727">
        <v>0.729155</v>
      </c>
      <c r="AK1558" s="88">
        <f t="shared" si="2336"/>
        <v>42.69925594</v>
      </c>
      <c r="AL1558" s="88">
        <f t="shared" si="2337"/>
        <v>42.69925594</v>
      </c>
      <c r="AM1558" s="88">
        <f t="shared" si="2338"/>
        <v>85.398511880000001</v>
      </c>
      <c r="AN1558" t="s">
        <v>2826</v>
      </c>
      <c r="AO1558" s="1053" t="s">
        <v>2775</v>
      </c>
    </row>
    <row r="1559" spans="1:41" s="5" customFormat="1" ht="19.5" customHeight="1">
      <c r="A1559" s="740"/>
      <c r="B1559"/>
      <c r="C1559"/>
      <c r="D1559" s="42"/>
      <c r="E1559" s="42"/>
      <c r="F1559" s="498"/>
      <c r="G1559" s="226"/>
      <c r="H1559" s="313"/>
      <c r="I1559" s="430"/>
      <c r="J1559" s="430"/>
      <c r="K1559" s="43"/>
      <c r="L1559" s="16"/>
      <c r="M1559" s="16"/>
      <c r="N1559" s="16"/>
      <c r="O1559" s="16"/>
      <c r="P1559" s="16"/>
      <c r="Q1559" s="16"/>
      <c r="R1559" s="16"/>
      <c r="S1559" s="16"/>
      <c r="T1559" s="16"/>
      <c r="U1559" s="16"/>
      <c r="V1559" s="86"/>
      <c r="W1559" s="86"/>
      <c r="X1559" s="86"/>
      <c r="Y1559" s="16"/>
      <c r="Z1559" s="18"/>
      <c r="AA1559" s="92"/>
      <c r="AB1559" s="271"/>
      <c r="AC1559" s="271"/>
      <c r="AD1559" s="271"/>
      <c r="AE1559" s="257"/>
      <c r="AF1559"/>
      <c r="AG1559" s="257"/>
      <c r="AH1559" s="404"/>
      <c r="AI1559" s="404"/>
      <c r="AJ1559" s="88"/>
      <c r="AK1559" s="88"/>
      <c r="AL1559" s="88"/>
      <c r="AM1559" s="88"/>
      <c r="AO1559" s="1053"/>
    </row>
    <row r="1560" spans="1:41" s="5" customFormat="1" ht="19.5" customHeight="1">
      <c r="A1560" s="740" t="s">
        <v>1568</v>
      </c>
      <c r="B1560" t="str">
        <f t="shared" ref="B1560:B1567" si="2340">+CONCATENATE(A1560,"*",AH1560)</f>
        <v>520029*1</v>
      </c>
      <c r="C1560"/>
      <c r="D1560" s="300" t="s">
        <v>1629</v>
      </c>
      <c r="E1560" s="300"/>
      <c r="F1560" s="498"/>
      <c r="G1560" s="226">
        <v>500</v>
      </c>
      <c r="H1560" s="313"/>
      <c r="I1560" s="430" t="s">
        <v>1826</v>
      </c>
      <c r="J1560" s="430"/>
      <c r="K1560" s="22" t="s">
        <v>2606</v>
      </c>
      <c r="L1560" s="569" t="s">
        <v>2626</v>
      </c>
      <c r="M1560" s="16" t="s">
        <v>2362</v>
      </c>
      <c r="N1560" s="16"/>
      <c r="O1560" s="16" t="s">
        <v>2071</v>
      </c>
      <c r="P1560" s="16">
        <v>80</v>
      </c>
      <c r="Q1560" s="16">
        <v>80</v>
      </c>
      <c r="R1560" s="16" t="str">
        <f>CONCATENATE(Tableau1[[#This Row],[LONGUEUR UNITE]],"X",Tableau1[[#This Row],[LARGEUR UNITE]])</f>
        <v>80X80</v>
      </c>
      <c r="S1560" s="16" t="s">
        <v>2364</v>
      </c>
      <c r="T1560" s="16" t="s">
        <v>227</v>
      </c>
      <c r="U1560" s="38" t="s">
        <v>1264</v>
      </c>
      <c r="V1560" s="16" t="s">
        <v>2448</v>
      </c>
      <c r="W1560" s="45" t="s">
        <v>2593</v>
      </c>
      <c r="X1560" s="45"/>
      <c r="Y1560" s="33" t="s">
        <v>1640</v>
      </c>
      <c r="Z1560" s="18">
        <v>1</v>
      </c>
      <c r="AA1560" s="92">
        <v>500</v>
      </c>
      <c r="AB1560" s="271">
        <v>3</v>
      </c>
      <c r="AC1560" s="271">
        <v>9</v>
      </c>
      <c r="AD1560" s="271">
        <v>27</v>
      </c>
      <c r="AE1560" s="278">
        <f t="shared" ref="AE1560:AE1566" si="2341">AF1560/Z1560</f>
        <v>187.01</v>
      </c>
      <c r="AF1560" s="268">
        <v>187.01</v>
      </c>
      <c r="AG1560" s="278">
        <f t="shared" ref="AG1560:AG1567" si="2342">AF1560/AA1560*1000</f>
        <v>374.02</v>
      </c>
      <c r="AH1560" s="404">
        <v>1</v>
      </c>
      <c r="AI1560" s="404">
        <f t="shared" ref="AI1560:AI1567" si="2343">AH1560/AD1560</f>
        <v>3.7037037037037035E-2</v>
      </c>
      <c r="AJ1560" s="727">
        <v>0.71489999999999998</v>
      </c>
      <c r="AK1560" s="88">
        <f t="shared" ref="AK1560:AK1567" si="2344">AL1560/Z1560</f>
        <v>53.316551000000004</v>
      </c>
      <c r="AL1560" s="88">
        <f t="shared" ref="AL1560:AL1567" si="2345">AF1560-(AF1560*AJ1560)</f>
        <v>53.316551000000004</v>
      </c>
      <c r="AM1560" s="88">
        <f t="shared" ref="AM1560:AM1567" si="2346">AL1560/AA1560*1000</f>
        <v>106.63310200000001</v>
      </c>
      <c r="AN1560" t="s">
        <v>2826</v>
      </c>
      <c r="AO1560" s="1053" t="s">
        <v>2776</v>
      </c>
    </row>
    <row r="1561" spans="1:41" s="5" customFormat="1" ht="19.5" customHeight="1">
      <c r="A1561" s="740" t="s">
        <v>1568</v>
      </c>
      <c r="B1561" t="str">
        <f t="shared" si="2340"/>
        <v>520029*27</v>
      </c>
      <c r="C1561"/>
      <c r="D1561" s="300" t="s">
        <v>1629</v>
      </c>
      <c r="E1561" s="300"/>
      <c r="F1561" s="498"/>
      <c r="G1561" s="226">
        <v>500</v>
      </c>
      <c r="H1561" s="313"/>
      <c r="I1561" s="430" t="s">
        <v>1826</v>
      </c>
      <c r="J1561" s="430"/>
      <c r="K1561" s="22" t="s">
        <v>2606</v>
      </c>
      <c r="L1561" s="569" t="s">
        <v>2626</v>
      </c>
      <c r="M1561" s="16" t="s">
        <v>2362</v>
      </c>
      <c r="N1561" s="16"/>
      <c r="O1561" s="16" t="s">
        <v>2071</v>
      </c>
      <c r="P1561" s="16">
        <v>80</v>
      </c>
      <c r="Q1561" s="16">
        <v>80</v>
      </c>
      <c r="R1561" s="16" t="str">
        <f>CONCATENATE(Tableau1[[#This Row],[LONGUEUR UNITE]],"X",Tableau1[[#This Row],[LARGEUR UNITE]])</f>
        <v>80X80</v>
      </c>
      <c r="S1561" s="16" t="s">
        <v>2364</v>
      </c>
      <c r="T1561" s="16" t="s">
        <v>227</v>
      </c>
      <c r="U1561" s="38" t="s">
        <v>1264</v>
      </c>
      <c r="V1561" s="16" t="s">
        <v>2448</v>
      </c>
      <c r="W1561" s="45" t="s">
        <v>2593</v>
      </c>
      <c r="X1561" s="45"/>
      <c r="Y1561" s="33" t="s">
        <v>1640</v>
      </c>
      <c r="Z1561" s="18">
        <v>1</v>
      </c>
      <c r="AA1561" s="92">
        <v>500</v>
      </c>
      <c r="AB1561" s="271">
        <v>3</v>
      </c>
      <c r="AC1561" s="271">
        <v>9</v>
      </c>
      <c r="AD1561" s="271">
        <v>27</v>
      </c>
      <c r="AE1561" s="278">
        <f t="shared" ref="AE1561" si="2347">AF1561/Z1561</f>
        <v>187.01</v>
      </c>
      <c r="AF1561" s="268">
        <v>187.01</v>
      </c>
      <c r="AG1561" s="278">
        <f t="shared" si="2342"/>
        <v>374.02</v>
      </c>
      <c r="AH1561" s="404">
        <v>27</v>
      </c>
      <c r="AI1561" s="404">
        <f t="shared" si="2343"/>
        <v>1</v>
      </c>
      <c r="AJ1561" s="727">
        <v>0.729155</v>
      </c>
      <c r="AK1561" s="88">
        <f t="shared" si="2344"/>
        <v>50.650723449999987</v>
      </c>
      <c r="AL1561" s="88">
        <f t="shared" si="2345"/>
        <v>50.650723449999987</v>
      </c>
      <c r="AM1561" s="88">
        <f t="shared" si="2346"/>
        <v>101.30144689999997</v>
      </c>
      <c r="AN1561" t="s">
        <v>2826</v>
      </c>
      <c r="AO1561" s="1053" t="s">
        <v>2776</v>
      </c>
    </row>
    <row r="1562" spans="1:41" s="5" customFormat="1" ht="19.5" customHeight="1">
      <c r="A1562" s="740" t="s">
        <v>1571</v>
      </c>
      <c r="B1562" t="str">
        <f t="shared" si="2340"/>
        <v>522117*1</v>
      </c>
      <c r="C1562"/>
      <c r="D1562" s="300" t="s">
        <v>1630</v>
      </c>
      <c r="E1562" s="300"/>
      <c r="F1562" s="498"/>
      <c r="G1562" s="226">
        <v>500</v>
      </c>
      <c r="H1562" s="313"/>
      <c r="I1562" s="430"/>
      <c r="J1562" s="430"/>
      <c r="K1562" s="22" t="s">
        <v>2606</v>
      </c>
      <c r="L1562" s="569" t="s">
        <v>2626</v>
      </c>
      <c r="M1562" s="16" t="s">
        <v>2362</v>
      </c>
      <c r="N1562" s="16"/>
      <c r="O1562" s="16" t="s">
        <v>2071</v>
      </c>
      <c r="P1562" s="16">
        <v>80</v>
      </c>
      <c r="Q1562" s="16">
        <v>80</v>
      </c>
      <c r="R1562" s="16" t="str">
        <f>CONCATENATE(Tableau1[[#This Row],[LONGUEUR UNITE]],"X",Tableau1[[#This Row],[LARGEUR UNITE]])</f>
        <v>80X80</v>
      </c>
      <c r="S1562" s="16" t="s">
        <v>2364</v>
      </c>
      <c r="T1562" s="16" t="s">
        <v>227</v>
      </c>
      <c r="U1562" s="38" t="s">
        <v>1264</v>
      </c>
      <c r="V1562" s="16" t="s">
        <v>2078</v>
      </c>
      <c r="W1562" s="45" t="s">
        <v>2593</v>
      </c>
      <c r="X1562" s="45"/>
      <c r="Y1562" s="33" t="s">
        <v>1589</v>
      </c>
      <c r="Z1562" s="18">
        <v>1</v>
      </c>
      <c r="AA1562" s="92">
        <v>500</v>
      </c>
      <c r="AB1562" s="271">
        <v>3</v>
      </c>
      <c r="AC1562" s="271">
        <v>9</v>
      </c>
      <c r="AD1562" s="271">
        <v>27</v>
      </c>
      <c r="AE1562" s="278">
        <f t="shared" si="2341"/>
        <v>187.01</v>
      </c>
      <c r="AF1562" s="268">
        <v>187.01</v>
      </c>
      <c r="AG1562" s="278">
        <f t="shared" si="2342"/>
        <v>374.02</v>
      </c>
      <c r="AH1562" s="404">
        <v>1</v>
      </c>
      <c r="AI1562" s="404">
        <f t="shared" si="2343"/>
        <v>3.7037037037037035E-2</v>
      </c>
      <c r="AJ1562" s="727">
        <v>0.71489999999999998</v>
      </c>
      <c r="AK1562" s="88">
        <f t="shared" si="2344"/>
        <v>53.316551000000004</v>
      </c>
      <c r="AL1562" s="88">
        <f t="shared" si="2345"/>
        <v>53.316551000000004</v>
      </c>
      <c r="AM1562" s="88">
        <f t="shared" si="2346"/>
        <v>106.63310200000001</v>
      </c>
      <c r="AN1562" t="s">
        <v>2826</v>
      </c>
      <c r="AO1562" s="1053" t="s">
        <v>2776</v>
      </c>
    </row>
    <row r="1563" spans="1:41" s="5" customFormat="1" ht="19.5" customHeight="1">
      <c r="A1563" s="740" t="s">
        <v>1571</v>
      </c>
      <c r="B1563" t="str">
        <f t="shared" si="2340"/>
        <v>522117*27</v>
      </c>
      <c r="C1563"/>
      <c r="D1563" s="300" t="s">
        <v>1630</v>
      </c>
      <c r="E1563" s="300"/>
      <c r="F1563" s="498"/>
      <c r="G1563" s="226">
        <v>500</v>
      </c>
      <c r="H1563" s="313"/>
      <c r="I1563" s="430"/>
      <c r="J1563" s="430"/>
      <c r="K1563" s="22" t="s">
        <v>2606</v>
      </c>
      <c r="L1563" s="569" t="s">
        <v>2626</v>
      </c>
      <c r="M1563" s="16" t="s">
        <v>2362</v>
      </c>
      <c r="N1563" s="16"/>
      <c r="O1563" s="16" t="s">
        <v>2071</v>
      </c>
      <c r="P1563" s="16">
        <v>80</v>
      </c>
      <c r="Q1563" s="16">
        <v>80</v>
      </c>
      <c r="R1563" s="16" t="str">
        <f>CONCATENATE(Tableau1[[#This Row],[LONGUEUR UNITE]],"X",Tableau1[[#This Row],[LARGEUR UNITE]])</f>
        <v>80X80</v>
      </c>
      <c r="S1563" s="16" t="s">
        <v>2364</v>
      </c>
      <c r="T1563" s="16" t="s">
        <v>227</v>
      </c>
      <c r="U1563" s="38" t="s">
        <v>1264</v>
      </c>
      <c r="V1563" s="16" t="s">
        <v>2078</v>
      </c>
      <c r="W1563" s="45" t="s">
        <v>2593</v>
      </c>
      <c r="X1563" s="45"/>
      <c r="Y1563" s="33" t="s">
        <v>1589</v>
      </c>
      <c r="Z1563" s="18">
        <v>1</v>
      </c>
      <c r="AA1563" s="92">
        <v>500</v>
      </c>
      <c r="AB1563" s="271">
        <v>3</v>
      </c>
      <c r="AC1563" s="271">
        <v>9</v>
      </c>
      <c r="AD1563" s="271">
        <v>27</v>
      </c>
      <c r="AE1563" s="278">
        <f t="shared" ref="AE1563" si="2348">AF1563/Z1563</f>
        <v>187.01</v>
      </c>
      <c r="AF1563" s="268">
        <v>187.01</v>
      </c>
      <c r="AG1563" s="278">
        <f t="shared" si="2342"/>
        <v>374.02</v>
      </c>
      <c r="AH1563" s="404">
        <v>27</v>
      </c>
      <c r="AI1563" s="404">
        <f t="shared" si="2343"/>
        <v>1</v>
      </c>
      <c r="AJ1563" s="727">
        <v>0.729155</v>
      </c>
      <c r="AK1563" s="88">
        <f t="shared" si="2344"/>
        <v>50.650723449999987</v>
      </c>
      <c r="AL1563" s="88">
        <f t="shared" si="2345"/>
        <v>50.650723449999987</v>
      </c>
      <c r="AM1563" s="88">
        <f t="shared" si="2346"/>
        <v>101.30144689999997</v>
      </c>
      <c r="AN1563" t="s">
        <v>2826</v>
      </c>
      <c r="AO1563" s="1053" t="s">
        <v>2776</v>
      </c>
    </row>
    <row r="1564" spans="1:41" s="5" customFormat="1" ht="19.5" customHeight="1">
      <c r="A1564" s="740" t="s">
        <v>1569</v>
      </c>
      <c r="B1564" t="str">
        <f t="shared" si="2340"/>
        <v>520828*1</v>
      </c>
      <c r="C1564"/>
      <c r="D1564" s="300" t="s">
        <v>1631</v>
      </c>
      <c r="E1564" s="300"/>
      <c r="F1564" s="498"/>
      <c r="G1564" s="226">
        <v>500</v>
      </c>
      <c r="H1564" s="313"/>
      <c r="I1564" s="430"/>
      <c r="J1564" s="430"/>
      <c r="K1564" s="22" t="s">
        <v>2606</v>
      </c>
      <c r="L1564" s="569" t="s">
        <v>2626</v>
      </c>
      <c r="M1564" s="16" t="s">
        <v>2362</v>
      </c>
      <c r="N1564" s="16"/>
      <c r="O1564" s="16" t="s">
        <v>2071</v>
      </c>
      <c r="P1564" s="16">
        <v>80</v>
      </c>
      <c r="Q1564" s="16">
        <v>80</v>
      </c>
      <c r="R1564" s="16" t="str">
        <f>CONCATENATE(Tableau1[[#This Row],[LONGUEUR UNITE]],"X",Tableau1[[#This Row],[LARGEUR UNITE]])</f>
        <v>80X80</v>
      </c>
      <c r="S1564" s="16" t="s">
        <v>2364</v>
      </c>
      <c r="T1564" s="16" t="s">
        <v>227</v>
      </c>
      <c r="U1564" s="38" t="s">
        <v>1264</v>
      </c>
      <c r="V1564" s="16" t="s">
        <v>2084</v>
      </c>
      <c r="W1564" s="45" t="s">
        <v>2593</v>
      </c>
      <c r="X1564" s="45"/>
      <c r="Y1564" s="33" t="s">
        <v>1580</v>
      </c>
      <c r="Z1564" s="18">
        <v>1</v>
      </c>
      <c r="AA1564" s="92">
        <v>500</v>
      </c>
      <c r="AB1564" s="271">
        <v>3</v>
      </c>
      <c r="AC1564" s="271">
        <v>9</v>
      </c>
      <c r="AD1564" s="271">
        <v>27</v>
      </c>
      <c r="AE1564" s="278">
        <f t="shared" si="2341"/>
        <v>187.01</v>
      </c>
      <c r="AF1564" s="268">
        <v>187.01</v>
      </c>
      <c r="AG1564" s="278">
        <f t="shared" si="2342"/>
        <v>374.02</v>
      </c>
      <c r="AH1564" s="404">
        <v>1</v>
      </c>
      <c r="AI1564" s="404">
        <f t="shared" si="2343"/>
        <v>3.7037037037037035E-2</v>
      </c>
      <c r="AJ1564" s="727">
        <v>0.71489999999999998</v>
      </c>
      <c r="AK1564" s="88">
        <f t="shared" si="2344"/>
        <v>53.316551000000004</v>
      </c>
      <c r="AL1564" s="88">
        <f t="shared" si="2345"/>
        <v>53.316551000000004</v>
      </c>
      <c r="AM1564" s="88">
        <f t="shared" si="2346"/>
        <v>106.63310200000001</v>
      </c>
      <c r="AN1564" t="s">
        <v>2826</v>
      </c>
      <c r="AO1564" s="1053" t="s">
        <v>2776</v>
      </c>
    </row>
    <row r="1565" spans="1:41" s="5" customFormat="1" ht="19.5" customHeight="1">
      <c r="A1565" s="740" t="s">
        <v>1569</v>
      </c>
      <c r="B1565" t="str">
        <f t="shared" si="2340"/>
        <v>520828*27</v>
      </c>
      <c r="C1565"/>
      <c r="D1565" s="300" t="s">
        <v>1631</v>
      </c>
      <c r="E1565" s="300"/>
      <c r="F1565" s="498"/>
      <c r="G1565" s="226">
        <v>500</v>
      </c>
      <c r="H1565" s="313"/>
      <c r="I1565" s="430"/>
      <c r="J1565" s="430"/>
      <c r="K1565" s="22" t="s">
        <v>2606</v>
      </c>
      <c r="L1565" s="569" t="s">
        <v>2626</v>
      </c>
      <c r="M1565" s="16" t="s">
        <v>2362</v>
      </c>
      <c r="N1565" s="16"/>
      <c r="O1565" s="16" t="s">
        <v>2071</v>
      </c>
      <c r="P1565" s="16">
        <v>80</v>
      </c>
      <c r="Q1565" s="16">
        <v>80</v>
      </c>
      <c r="R1565" s="16" t="str">
        <f>CONCATENATE(Tableau1[[#This Row],[LONGUEUR UNITE]],"X",Tableau1[[#This Row],[LARGEUR UNITE]])</f>
        <v>80X80</v>
      </c>
      <c r="S1565" s="16" t="s">
        <v>2364</v>
      </c>
      <c r="T1565" s="16" t="s">
        <v>227</v>
      </c>
      <c r="U1565" s="38" t="s">
        <v>1264</v>
      </c>
      <c r="V1565" s="16" t="s">
        <v>2084</v>
      </c>
      <c r="W1565" s="45" t="s">
        <v>2593</v>
      </c>
      <c r="X1565" s="45"/>
      <c r="Y1565" s="33" t="s">
        <v>1580</v>
      </c>
      <c r="Z1565" s="18">
        <v>1</v>
      </c>
      <c r="AA1565" s="92">
        <v>500</v>
      </c>
      <c r="AB1565" s="271">
        <v>3</v>
      </c>
      <c r="AC1565" s="271">
        <v>9</v>
      </c>
      <c r="AD1565" s="271">
        <v>27</v>
      </c>
      <c r="AE1565" s="278">
        <f t="shared" ref="AE1565" si="2349">AF1565/Z1565</f>
        <v>187.01</v>
      </c>
      <c r="AF1565" s="268">
        <v>187.01</v>
      </c>
      <c r="AG1565" s="278">
        <f t="shared" si="2342"/>
        <v>374.02</v>
      </c>
      <c r="AH1565" s="404">
        <v>27</v>
      </c>
      <c r="AI1565" s="404">
        <f t="shared" si="2343"/>
        <v>1</v>
      </c>
      <c r="AJ1565" s="727">
        <v>0.729155</v>
      </c>
      <c r="AK1565" s="88">
        <f t="shared" si="2344"/>
        <v>50.650723449999987</v>
      </c>
      <c r="AL1565" s="88">
        <f t="shared" si="2345"/>
        <v>50.650723449999987</v>
      </c>
      <c r="AM1565" s="88">
        <f t="shared" si="2346"/>
        <v>101.30144689999997</v>
      </c>
      <c r="AN1565" t="s">
        <v>2826</v>
      </c>
      <c r="AO1565" s="1053" t="s">
        <v>2776</v>
      </c>
    </row>
    <row r="1566" spans="1:41" s="5" customFormat="1" ht="19.5" customHeight="1">
      <c r="A1566" s="740" t="s">
        <v>1570</v>
      </c>
      <c r="B1566" t="str">
        <f t="shared" si="2340"/>
        <v>520955*1</v>
      </c>
      <c r="C1566"/>
      <c r="D1566" s="300" t="s">
        <v>1632</v>
      </c>
      <c r="E1566" s="300"/>
      <c r="F1566" s="498"/>
      <c r="G1566" s="226">
        <v>500</v>
      </c>
      <c r="H1566" s="313"/>
      <c r="I1566" s="430"/>
      <c r="J1566" s="430"/>
      <c r="K1566" s="22" t="s">
        <v>2606</v>
      </c>
      <c r="L1566" s="569" t="s">
        <v>2626</v>
      </c>
      <c r="M1566" s="16" t="s">
        <v>2362</v>
      </c>
      <c r="N1566" s="16"/>
      <c r="O1566" s="16" t="s">
        <v>2071</v>
      </c>
      <c r="P1566" s="16">
        <v>80</v>
      </c>
      <c r="Q1566" s="16">
        <v>80</v>
      </c>
      <c r="R1566" s="16" t="str">
        <f>CONCATENATE(Tableau1[[#This Row],[LONGUEUR UNITE]],"X",Tableau1[[#This Row],[LARGEUR UNITE]])</f>
        <v>80X80</v>
      </c>
      <c r="S1566" s="16" t="s">
        <v>2364</v>
      </c>
      <c r="T1566" s="16" t="s">
        <v>227</v>
      </c>
      <c r="U1566" s="38" t="s">
        <v>1264</v>
      </c>
      <c r="V1566" s="16" t="s">
        <v>2096</v>
      </c>
      <c r="W1566" s="45" t="s">
        <v>2593</v>
      </c>
      <c r="X1566" s="45"/>
      <c r="Y1566" s="33" t="s">
        <v>1581</v>
      </c>
      <c r="Z1566" s="18">
        <v>1</v>
      </c>
      <c r="AA1566" s="92">
        <v>500</v>
      </c>
      <c r="AB1566" s="271">
        <v>3</v>
      </c>
      <c r="AC1566" s="271">
        <v>9</v>
      </c>
      <c r="AD1566" s="271">
        <v>27</v>
      </c>
      <c r="AE1566" s="278">
        <f t="shared" si="2341"/>
        <v>187.01</v>
      </c>
      <c r="AF1566" s="268">
        <v>187.01</v>
      </c>
      <c r="AG1566" s="278">
        <f t="shared" si="2342"/>
        <v>374.02</v>
      </c>
      <c r="AH1566" s="404">
        <v>1</v>
      </c>
      <c r="AI1566" s="404">
        <f t="shared" si="2343"/>
        <v>3.7037037037037035E-2</v>
      </c>
      <c r="AJ1566" s="727">
        <v>0.71489999999999998</v>
      </c>
      <c r="AK1566" s="88">
        <f t="shared" si="2344"/>
        <v>53.316551000000004</v>
      </c>
      <c r="AL1566" s="88">
        <f t="shared" si="2345"/>
        <v>53.316551000000004</v>
      </c>
      <c r="AM1566" s="88">
        <f t="shared" si="2346"/>
        <v>106.63310200000001</v>
      </c>
      <c r="AN1566" t="s">
        <v>2826</v>
      </c>
      <c r="AO1566" s="1053" t="s">
        <v>2776</v>
      </c>
    </row>
    <row r="1567" spans="1:41" s="5" customFormat="1" ht="19.5" customHeight="1">
      <c r="A1567" s="740" t="s">
        <v>1570</v>
      </c>
      <c r="B1567" t="str">
        <f t="shared" si="2340"/>
        <v>520955*27</v>
      </c>
      <c r="C1567"/>
      <c r="D1567" s="300" t="s">
        <v>1632</v>
      </c>
      <c r="E1567" s="300"/>
      <c r="F1567" s="498"/>
      <c r="G1567" s="226">
        <v>500</v>
      </c>
      <c r="H1567" s="313"/>
      <c r="I1567" s="430"/>
      <c r="J1567" s="430"/>
      <c r="K1567" s="22" t="s">
        <v>2606</v>
      </c>
      <c r="L1567" s="569" t="s">
        <v>2626</v>
      </c>
      <c r="M1567" s="16" t="s">
        <v>2362</v>
      </c>
      <c r="N1567" s="16"/>
      <c r="O1567" s="16" t="s">
        <v>2071</v>
      </c>
      <c r="P1567" s="16">
        <v>80</v>
      </c>
      <c r="Q1567" s="16">
        <v>80</v>
      </c>
      <c r="R1567" s="16" t="str">
        <f>CONCATENATE(Tableau1[[#This Row],[LONGUEUR UNITE]],"X",Tableau1[[#This Row],[LARGEUR UNITE]])</f>
        <v>80X80</v>
      </c>
      <c r="S1567" s="16" t="s">
        <v>2364</v>
      </c>
      <c r="T1567" s="16" t="s">
        <v>227</v>
      </c>
      <c r="U1567" s="38" t="s">
        <v>1264</v>
      </c>
      <c r="V1567" s="16" t="s">
        <v>2096</v>
      </c>
      <c r="W1567" s="45" t="s">
        <v>2593</v>
      </c>
      <c r="X1567" s="45"/>
      <c r="Y1567" s="33" t="s">
        <v>1581</v>
      </c>
      <c r="Z1567" s="18">
        <v>1</v>
      </c>
      <c r="AA1567" s="92">
        <v>500</v>
      </c>
      <c r="AB1567" s="271">
        <v>3</v>
      </c>
      <c r="AC1567" s="271">
        <v>9</v>
      </c>
      <c r="AD1567" s="271">
        <v>27</v>
      </c>
      <c r="AE1567" s="278">
        <f t="shared" ref="AE1567" si="2350">AF1567/Z1567</f>
        <v>187.01</v>
      </c>
      <c r="AF1567" s="268">
        <v>187.01</v>
      </c>
      <c r="AG1567" s="278">
        <f t="shared" si="2342"/>
        <v>374.02</v>
      </c>
      <c r="AH1567" s="404">
        <v>27</v>
      </c>
      <c r="AI1567" s="404">
        <f t="shared" si="2343"/>
        <v>1</v>
      </c>
      <c r="AJ1567" s="727">
        <v>0.729155</v>
      </c>
      <c r="AK1567" s="88">
        <f t="shared" si="2344"/>
        <v>50.650723449999987</v>
      </c>
      <c r="AL1567" s="88">
        <f t="shared" si="2345"/>
        <v>50.650723449999987</v>
      </c>
      <c r="AM1567" s="88">
        <f t="shared" si="2346"/>
        <v>101.30144689999997</v>
      </c>
      <c r="AN1567" t="s">
        <v>2826</v>
      </c>
      <c r="AO1567" s="1053" t="s">
        <v>2776</v>
      </c>
    </row>
    <row r="1568" spans="1:41" ht="27" customHeight="1">
      <c r="A1568" s="740"/>
      <c r="D1568" s="42"/>
      <c r="E1568" s="42"/>
      <c r="F1568" s="498"/>
      <c r="G1568" s="226"/>
      <c r="H1568" s="313"/>
      <c r="I1568" s="430"/>
      <c r="J1568" s="430"/>
      <c r="K1568" s="43"/>
      <c r="L1568" s="16"/>
      <c r="M1568" s="16"/>
      <c r="N1568" s="16"/>
      <c r="O1568" s="16"/>
      <c r="P1568" s="16"/>
      <c r="Q1568" s="16"/>
      <c r="R1568" s="16"/>
      <c r="S1568" s="16"/>
      <c r="T1568" s="16"/>
      <c r="U1568" s="16"/>
      <c r="V1568" s="86"/>
      <c r="W1568" s="86"/>
      <c r="X1568" s="86"/>
      <c r="Y1568" s="16"/>
      <c r="Z1568" s="18"/>
      <c r="AA1568" s="92"/>
      <c r="AB1568" s="271"/>
      <c r="AC1568" s="271"/>
      <c r="AD1568" s="271"/>
      <c r="AE1568" s="279"/>
      <c r="AF1568"/>
      <c r="AG1568" s="279"/>
      <c r="AH1568" s="404"/>
      <c r="AI1568" s="404"/>
      <c r="AJ1568" s="88"/>
      <c r="AK1568" s="88"/>
      <c r="AL1568" s="88"/>
      <c r="AM1568" s="88"/>
      <c r="AN1568" s="5"/>
      <c r="AO1568" s="88"/>
    </row>
    <row r="1569" spans="1:41" ht="19.5" customHeight="1">
      <c r="A1569" s="740" t="s">
        <v>1478</v>
      </c>
      <c r="B1569" t="str">
        <f t="shared" ref="B1569:B1574" si="2351">+CONCATENATE(A1569,"*",AH1569)</f>
        <v>530075*1</v>
      </c>
      <c r="D1569" s="300" t="s">
        <v>1633</v>
      </c>
      <c r="E1569" s="300"/>
      <c r="F1569" s="498"/>
      <c r="G1569" s="226">
        <v>250</v>
      </c>
      <c r="H1569" s="313"/>
      <c r="I1569" s="430" t="s">
        <v>1827</v>
      </c>
      <c r="J1569" s="430"/>
      <c r="K1569" s="22" t="s">
        <v>2606</v>
      </c>
      <c r="L1569" s="569" t="s">
        <v>2626</v>
      </c>
      <c r="M1569" s="16" t="s">
        <v>2362</v>
      </c>
      <c r="N1569" s="16"/>
      <c r="O1569" s="16" t="s">
        <v>541</v>
      </c>
      <c r="P1569" s="16">
        <v>80</v>
      </c>
      <c r="Q1569" s="16">
        <v>120</v>
      </c>
      <c r="R1569" s="16" t="str">
        <f>CONCATENATE(Tableau1[[#This Row],[LONGUEUR UNITE]],"X",Tableau1[[#This Row],[LARGEUR UNITE]])</f>
        <v>80X120</v>
      </c>
      <c r="S1569" s="16" t="s">
        <v>2364</v>
      </c>
      <c r="T1569" s="16" t="s">
        <v>227</v>
      </c>
      <c r="U1569" s="38" t="s">
        <v>1264</v>
      </c>
      <c r="V1569" s="16" t="s">
        <v>2446</v>
      </c>
      <c r="W1569" s="45" t="s">
        <v>2593</v>
      </c>
      <c r="X1569" s="45"/>
      <c r="Y1569" s="33" t="s">
        <v>1646</v>
      </c>
      <c r="Z1569" s="18">
        <v>1</v>
      </c>
      <c r="AA1569" s="92">
        <v>250</v>
      </c>
      <c r="AB1569" s="271">
        <v>2</v>
      </c>
      <c r="AC1569" s="271">
        <v>18</v>
      </c>
      <c r="AD1569" s="271">
        <v>36</v>
      </c>
      <c r="AE1569" s="278">
        <f t="shared" ref="AE1569:AE1573" si="2352">AF1569/Z1569</f>
        <v>110.973</v>
      </c>
      <c r="AF1569" s="268">
        <v>110.973</v>
      </c>
      <c r="AG1569" s="278">
        <f t="shared" ref="AG1569:AG1574" si="2353">AF1569/AA1569*1000</f>
        <v>443.892</v>
      </c>
      <c r="AH1569" s="404">
        <v>1</v>
      </c>
      <c r="AI1569" s="404">
        <f t="shared" ref="AI1569:AI1574" si="2354">AH1569/AD1569</f>
        <v>2.7777777777777776E-2</v>
      </c>
      <c r="AJ1569" s="727">
        <v>0.71489999999999998</v>
      </c>
      <c r="AK1569" s="88">
        <f t="shared" ref="AK1569:AK1574" si="2355">AL1569/Z1569</f>
        <v>31.638402299999996</v>
      </c>
      <c r="AL1569" s="88">
        <f t="shared" ref="AL1569:AL1574" si="2356">AF1569-(AF1569*AJ1569)</f>
        <v>31.638402299999996</v>
      </c>
      <c r="AM1569" s="88">
        <f t="shared" ref="AM1569:AM1574" si="2357">AL1569/AA1569*1000</f>
        <v>126.55360919999997</v>
      </c>
      <c r="AN1569" t="s">
        <v>2826</v>
      </c>
      <c r="AO1569" s="88" t="s">
        <v>2777</v>
      </c>
    </row>
    <row r="1570" spans="1:41" ht="19.5" customHeight="1">
      <c r="A1570" s="740" t="s">
        <v>1478</v>
      </c>
      <c r="B1570" t="str">
        <f t="shared" si="2351"/>
        <v>530075*36</v>
      </c>
      <c r="D1570" s="300" t="s">
        <v>1633</v>
      </c>
      <c r="E1570" s="300"/>
      <c r="F1570" s="498"/>
      <c r="G1570" s="226">
        <v>250</v>
      </c>
      <c r="H1570" s="313"/>
      <c r="I1570" s="430" t="s">
        <v>1827</v>
      </c>
      <c r="J1570" s="430"/>
      <c r="K1570" s="22" t="s">
        <v>2606</v>
      </c>
      <c r="L1570" s="569" t="s">
        <v>2626</v>
      </c>
      <c r="M1570" s="16" t="s">
        <v>2362</v>
      </c>
      <c r="N1570" s="16"/>
      <c r="O1570" s="16" t="s">
        <v>541</v>
      </c>
      <c r="P1570" s="16">
        <v>80</v>
      </c>
      <c r="Q1570" s="16">
        <v>120</v>
      </c>
      <c r="R1570" s="16" t="str">
        <f>CONCATENATE(Tableau1[[#This Row],[LONGUEUR UNITE]],"X",Tableau1[[#This Row],[LARGEUR UNITE]])</f>
        <v>80X120</v>
      </c>
      <c r="S1570" s="16" t="s">
        <v>2364</v>
      </c>
      <c r="T1570" s="16" t="s">
        <v>227</v>
      </c>
      <c r="U1570" s="38" t="s">
        <v>1264</v>
      </c>
      <c r="V1570" s="16" t="s">
        <v>2446</v>
      </c>
      <c r="W1570" s="45" t="s">
        <v>2593</v>
      </c>
      <c r="X1570" s="45"/>
      <c r="Y1570" s="33" t="s">
        <v>1646</v>
      </c>
      <c r="Z1570" s="18">
        <v>1</v>
      </c>
      <c r="AA1570" s="92">
        <v>250</v>
      </c>
      <c r="AB1570" s="271">
        <v>2</v>
      </c>
      <c r="AC1570" s="271">
        <v>18</v>
      </c>
      <c r="AD1570" s="271">
        <v>36</v>
      </c>
      <c r="AE1570" s="278">
        <f t="shared" ref="AE1570" si="2358">AF1570/Z1570</f>
        <v>110.973</v>
      </c>
      <c r="AF1570" s="268">
        <v>110.973</v>
      </c>
      <c r="AG1570" s="278">
        <f t="shared" si="2353"/>
        <v>443.892</v>
      </c>
      <c r="AH1570" s="404">
        <v>36</v>
      </c>
      <c r="AI1570" s="404">
        <f t="shared" si="2354"/>
        <v>1</v>
      </c>
      <c r="AJ1570" s="727">
        <v>0.729155</v>
      </c>
      <c r="AK1570" s="88">
        <f t="shared" si="2355"/>
        <v>30.056482184999993</v>
      </c>
      <c r="AL1570" s="88">
        <f t="shared" si="2356"/>
        <v>30.056482184999993</v>
      </c>
      <c r="AM1570" s="88">
        <f t="shared" si="2357"/>
        <v>120.22592873999997</v>
      </c>
      <c r="AN1570" t="s">
        <v>2826</v>
      </c>
      <c r="AO1570" s="88" t="s">
        <v>2777</v>
      </c>
    </row>
    <row r="1571" spans="1:41" ht="19.5" customHeight="1">
      <c r="A1571" s="800" t="s">
        <v>1487</v>
      </c>
      <c r="B1571" t="str">
        <f t="shared" si="2351"/>
        <v>530536*1</v>
      </c>
      <c r="D1571" s="301" t="s">
        <v>1634</v>
      </c>
      <c r="E1571" s="301"/>
      <c r="F1571" s="574"/>
      <c r="G1571" s="226">
        <v>250</v>
      </c>
      <c r="H1571" s="313"/>
      <c r="I1571" s="430"/>
      <c r="J1571" s="430"/>
      <c r="K1571" s="22" t="s">
        <v>2606</v>
      </c>
      <c r="L1571" s="569" t="s">
        <v>2626</v>
      </c>
      <c r="M1571" s="16" t="s">
        <v>2362</v>
      </c>
      <c r="N1571" s="16"/>
      <c r="O1571" s="16" t="s">
        <v>541</v>
      </c>
      <c r="P1571" s="16">
        <v>80</v>
      </c>
      <c r="Q1571" s="16">
        <v>120</v>
      </c>
      <c r="R1571" s="16" t="str">
        <f>CONCATENATE(Tableau1[[#This Row],[LONGUEUR UNITE]],"X",Tableau1[[#This Row],[LARGEUR UNITE]])</f>
        <v>80X120</v>
      </c>
      <c r="S1571" s="16" t="s">
        <v>2364</v>
      </c>
      <c r="T1571" s="16" t="s">
        <v>227</v>
      </c>
      <c r="U1571" s="38" t="s">
        <v>1264</v>
      </c>
      <c r="V1571" s="16" t="s">
        <v>2066</v>
      </c>
      <c r="W1571" s="45" t="s">
        <v>2593</v>
      </c>
      <c r="X1571" s="45"/>
      <c r="Y1571" s="33" t="s">
        <v>1486</v>
      </c>
      <c r="Z1571" s="18">
        <v>1</v>
      </c>
      <c r="AA1571" s="92">
        <v>250</v>
      </c>
      <c r="AB1571" s="271">
        <v>2</v>
      </c>
      <c r="AC1571" s="271">
        <v>18</v>
      </c>
      <c r="AD1571" s="271">
        <v>36</v>
      </c>
      <c r="AE1571" s="278">
        <f t="shared" si="2352"/>
        <v>110.973</v>
      </c>
      <c r="AF1571" s="268">
        <v>110.973</v>
      </c>
      <c r="AG1571" s="278">
        <f t="shared" si="2353"/>
        <v>443.892</v>
      </c>
      <c r="AH1571" s="404">
        <v>1</v>
      </c>
      <c r="AI1571" s="404">
        <f t="shared" si="2354"/>
        <v>2.7777777777777776E-2</v>
      </c>
      <c r="AJ1571" s="727">
        <v>0.71489999999999998</v>
      </c>
      <c r="AK1571" s="88">
        <f t="shared" si="2355"/>
        <v>31.638402299999996</v>
      </c>
      <c r="AL1571" s="88">
        <f t="shared" si="2356"/>
        <v>31.638402299999996</v>
      </c>
      <c r="AM1571" s="88">
        <f t="shared" si="2357"/>
        <v>126.55360919999997</v>
      </c>
      <c r="AN1571" t="s">
        <v>2826</v>
      </c>
      <c r="AO1571" s="88" t="s">
        <v>2777</v>
      </c>
    </row>
    <row r="1572" spans="1:41" ht="19.5" customHeight="1">
      <c r="A1572" s="800" t="s">
        <v>1487</v>
      </c>
      <c r="B1572" t="str">
        <f t="shared" si="2351"/>
        <v>530536*36</v>
      </c>
      <c r="D1572" s="301" t="s">
        <v>1634</v>
      </c>
      <c r="E1572" s="301"/>
      <c r="F1572" s="574"/>
      <c r="G1572" s="226">
        <v>250</v>
      </c>
      <c r="H1572" s="313"/>
      <c r="I1572" s="430"/>
      <c r="J1572" s="430"/>
      <c r="K1572" s="22" t="s">
        <v>2606</v>
      </c>
      <c r="L1572" s="569" t="s">
        <v>2626</v>
      </c>
      <c r="M1572" s="16" t="s">
        <v>2362</v>
      </c>
      <c r="N1572" s="16"/>
      <c r="O1572" s="16" t="s">
        <v>541</v>
      </c>
      <c r="P1572" s="16">
        <v>80</v>
      </c>
      <c r="Q1572" s="16">
        <v>120</v>
      </c>
      <c r="R1572" s="16" t="str">
        <f>CONCATENATE(Tableau1[[#This Row],[LONGUEUR UNITE]],"X",Tableau1[[#This Row],[LARGEUR UNITE]])</f>
        <v>80X120</v>
      </c>
      <c r="S1572" s="16" t="s">
        <v>2364</v>
      </c>
      <c r="T1572" s="16" t="s">
        <v>227</v>
      </c>
      <c r="U1572" s="38" t="s">
        <v>1264</v>
      </c>
      <c r="V1572" s="16" t="s">
        <v>2066</v>
      </c>
      <c r="W1572" s="45" t="s">
        <v>2593</v>
      </c>
      <c r="X1572" s="45"/>
      <c r="Y1572" s="33" t="s">
        <v>1486</v>
      </c>
      <c r="Z1572" s="18">
        <v>1</v>
      </c>
      <c r="AA1572" s="92">
        <v>250</v>
      </c>
      <c r="AB1572" s="271">
        <v>2</v>
      </c>
      <c r="AC1572" s="271">
        <v>18</v>
      </c>
      <c r="AD1572" s="271">
        <v>36</v>
      </c>
      <c r="AE1572" s="278">
        <f t="shared" ref="AE1572" si="2359">AF1572/Z1572</f>
        <v>110.973</v>
      </c>
      <c r="AF1572" s="268">
        <v>110.973</v>
      </c>
      <c r="AG1572" s="278">
        <f t="shared" si="2353"/>
        <v>443.892</v>
      </c>
      <c r="AH1572" s="404">
        <v>36</v>
      </c>
      <c r="AI1572" s="404">
        <f t="shared" si="2354"/>
        <v>1</v>
      </c>
      <c r="AJ1572" s="727">
        <v>0.729155</v>
      </c>
      <c r="AK1572" s="88">
        <f t="shared" si="2355"/>
        <v>30.056482184999993</v>
      </c>
      <c r="AL1572" s="88">
        <f t="shared" si="2356"/>
        <v>30.056482184999993</v>
      </c>
      <c r="AM1572" s="88">
        <f t="shared" si="2357"/>
        <v>120.22592873999997</v>
      </c>
      <c r="AN1572" t="s">
        <v>2826</v>
      </c>
      <c r="AO1572" s="88" t="s">
        <v>2777</v>
      </c>
    </row>
    <row r="1573" spans="1:41" ht="19.5" customHeight="1">
      <c r="A1573" s="800" t="s">
        <v>1499</v>
      </c>
      <c r="B1573" t="str">
        <f t="shared" si="2351"/>
        <v>530660*1</v>
      </c>
      <c r="D1573" s="301" t="s">
        <v>1635</v>
      </c>
      <c r="E1573" s="301"/>
      <c r="F1573" s="574"/>
      <c r="G1573" s="226">
        <v>250</v>
      </c>
      <c r="H1573" s="313"/>
      <c r="I1573" s="430"/>
      <c r="J1573" s="430"/>
      <c r="K1573" s="22" t="s">
        <v>2606</v>
      </c>
      <c r="L1573" s="569" t="s">
        <v>2626</v>
      </c>
      <c r="M1573" s="16" t="s">
        <v>2362</v>
      </c>
      <c r="N1573" s="16"/>
      <c r="O1573" s="16" t="s">
        <v>541</v>
      </c>
      <c r="P1573" s="16">
        <v>80</v>
      </c>
      <c r="Q1573" s="16">
        <v>120</v>
      </c>
      <c r="R1573" s="16" t="str">
        <f>CONCATENATE(Tableau1[[#This Row],[LONGUEUR UNITE]],"X",Tableau1[[#This Row],[LARGEUR UNITE]])</f>
        <v>80X120</v>
      </c>
      <c r="S1573" s="16" t="s">
        <v>2364</v>
      </c>
      <c r="T1573" s="16" t="s">
        <v>227</v>
      </c>
      <c r="U1573" s="38" t="s">
        <v>1264</v>
      </c>
      <c r="V1573" s="16" t="s">
        <v>2445</v>
      </c>
      <c r="W1573" s="45" t="s">
        <v>2593</v>
      </c>
      <c r="X1573" s="45"/>
      <c r="Y1573" s="33" t="s">
        <v>1500</v>
      </c>
      <c r="Z1573" s="18">
        <v>1</v>
      </c>
      <c r="AA1573" s="92">
        <v>250</v>
      </c>
      <c r="AB1573" s="271">
        <v>2</v>
      </c>
      <c r="AC1573" s="271">
        <v>18</v>
      </c>
      <c r="AD1573" s="271">
        <v>36</v>
      </c>
      <c r="AE1573" s="278">
        <f t="shared" si="2352"/>
        <v>110.973</v>
      </c>
      <c r="AF1573" s="268">
        <v>110.973</v>
      </c>
      <c r="AG1573" s="278">
        <f t="shared" si="2353"/>
        <v>443.892</v>
      </c>
      <c r="AH1573" s="404">
        <v>1</v>
      </c>
      <c r="AI1573" s="404">
        <f t="shared" si="2354"/>
        <v>2.7777777777777776E-2</v>
      </c>
      <c r="AJ1573" s="727">
        <v>0.71489999999999998</v>
      </c>
      <c r="AK1573" s="88">
        <f t="shared" si="2355"/>
        <v>31.638402299999996</v>
      </c>
      <c r="AL1573" s="88">
        <f t="shared" si="2356"/>
        <v>31.638402299999996</v>
      </c>
      <c r="AM1573" s="88">
        <f t="shared" si="2357"/>
        <v>126.55360919999997</v>
      </c>
      <c r="AN1573" t="s">
        <v>2826</v>
      </c>
      <c r="AO1573" s="88" t="s">
        <v>2777</v>
      </c>
    </row>
    <row r="1574" spans="1:41" ht="19.5" customHeight="1">
      <c r="A1574" s="800" t="s">
        <v>1499</v>
      </c>
      <c r="B1574" t="str">
        <f t="shared" si="2351"/>
        <v>530660*36</v>
      </c>
      <c r="D1574" s="301" t="s">
        <v>1635</v>
      </c>
      <c r="E1574" s="301"/>
      <c r="F1574" s="574"/>
      <c r="G1574" s="226">
        <v>250</v>
      </c>
      <c r="H1574" s="313"/>
      <c r="I1574" s="430"/>
      <c r="J1574" s="430"/>
      <c r="K1574" s="22" t="s">
        <v>2606</v>
      </c>
      <c r="L1574" s="569" t="s">
        <v>2626</v>
      </c>
      <c r="M1574" s="16" t="s">
        <v>2362</v>
      </c>
      <c r="N1574" s="16"/>
      <c r="O1574" s="16" t="s">
        <v>541</v>
      </c>
      <c r="P1574" s="16">
        <v>80</v>
      </c>
      <c r="Q1574" s="16">
        <v>120</v>
      </c>
      <c r="R1574" s="16" t="str">
        <f>CONCATENATE(Tableau1[[#This Row],[LONGUEUR UNITE]],"X",Tableau1[[#This Row],[LARGEUR UNITE]])</f>
        <v>80X120</v>
      </c>
      <c r="S1574" s="16" t="s">
        <v>2364</v>
      </c>
      <c r="T1574" s="16" t="s">
        <v>227</v>
      </c>
      <c r="U1574" s="38" t="s">
        <v>1264</v>
      </c>
      <c r="V1574" s="16" t="s">
        <v>2445</v>
      </c>
      <c r="W1574" s="45" t="s">
        <v>2593</v>
      </c>
      <c r="X1574" s="45"/>
      <c r="Y1574" s="33" t="s">
        <v>1500</v>
      </c>
      <c r="Z1574" s="18">
        <v>1</v>
      </c>
      <c r="AA1574" s="92">
        <v>250</v>
      </c>
      <c r="AB1574" s="271">
        <v>2</v>
      </c>
      <c r="AC1574" s="271">
        <v>18</v>
      </c>
      <c r="AD1574" s="271">
        <v>36</v>
      </c>
      <c r="AE1574" s="278">
        <f t="shared" ref="AE1574" si="2360">AF1574/Z1574</f>
        <v>110.973</v>
      </c>
      <c r="AF1574" s="268">
        <v>110.973</v>
      </c>
      <c r="AG1574" s="278">
        <f t="shared" si="2353"/>
        <v>443.892</v>
      </c>
      <c r="AH1574" s="404">
        <v>36</v>
      </c>
      <c r="AI1574" s="404">
        <f t="shared" si="2354"/>
        <v>1</v>
      </c>
      <c r="AJ1574" s="727">
        <v>0.729155</v>
      </c>
      <c r="AK1574" s="88">
        <f t="shared" si="2355"/>
        <v>30.056482184999993</v>
      </c>
      <c r="AL1574" s="88">
        <f t="shared" si="2356"/>
        <v>30.056482184999993</v>
      </c>
      <c r="AM1574" s="88">
        <f t="shared" si="2357"/>
        <v>120.22592873999997</v>
      </c>
      <c r="AN1574" t="s">
        <v>2826</v>
      </c>
      <c r="AO1574" s="88" t="s">
        <v>2777</v>
      </c>
    </row>
    <row r="1575" spans="1:41" ht="19.5" customHeight="1">
      <c r="A1575" s="740"/>
      <c r="F1575" s="498"/>
      <c r="G1575" s="226"/>
      <c r="H1575" s="313"/>
      <c r="I1575" s="430"/>
      <c r="J1575" s="430"/>
      <c r="K1575" s="43"/>
      <c r="L1575" s="16"/>
      <c r="M1575" s="16"/>
      <c r="N1575" s="16"/>
      <c r="O1575" s="16"/>
      <c r="P1575" s="16"/>
      <c r="Q1575" s="16"/>
      <c r="R1575" s="16"/>
      <c r="S1575" s="16"/>
      <c r="T1575" s="16"/>
      <c r="U1575" s="16"/>
      <c r="V1575" s="86"/>
      <c r="W1575" s="86"/>
      <c r="X1575" s="86"/>
      <c r="Y1575" s="16"/>
      <c r="Z1575" s="18"/>
      <c r="AA1575" s="92"/>
      <c r="AB1575" s="271"/>
      <c r="AC1575" s="271"/>
      <c r="AD1575" s="271"/>
      <c r="AE1575" s="279"/>
      <c r="AF1575"/>
      <c r="AG1575" s="279"/>
      <c r="AH1575" s="404"/>
      <c r="AI1575" s="404"/>
      <c r="AJ1575" s="88"/>
      <c r="AK1575" s="88"/>
      <c r="AL1575" s="88"/>
      <c r="AM1575" s="88"/>
      <c r="AO1575" s="88"/>
    </row>
    <row r="1576" spans="1:41" ht="19.5" customHeight="1">
      <c r="A1576" s="740" t="s">
        <v>1573</v>
      </c>
      <c r="B1576" t="str">
        <f t="shared" ref="B1576:B1588" si="2361">+CONCATENATE(A1576,"*",AH1576)</f>
        <v>520125*1</v>
      </c>
      <c r="D1576" s="270" t="s">
        <v>1810</v>
      </c>
      <c r="E1576" s="270"/>
      <c r="F1576" s="498"/>
      <c r="G1576" s="226">
        <v>250</v>
      </c>
      <c r="H1576" s="313"/>
      <c r="I1576" s="430" t="s">
        <v>1828</v>
      </c>
      <c r="J1576" s="430"/>
      <c r="K1576" s="22" t="s">
        <v>2606</v>
      </c>
      <c r="L1576" s="569" t="s">
        <v>2626</v>
      </c>
      <c r="M1576" s="16" t="s">
        <v>2362</v>
      </c>
      <c r="N1576" s="16"/>
      <c r="O1576" s="16" t="s">
        <v>2071</v>
      </c>
      <c r="P1576" s="16">
        <v>80</v>
      </c>
      <c r="Q1576" s="16">
        <v>120</v>
      </c>
      <c r="R1576" s="16" t="str">
        <f>CONCATENATE(Tableau1[[#This Row],[LONGUEUR UNITE]],"X",Tableau1[[#This Row],[LARGEUR UNITE]])</f>
        <v>80X120</v>
      </c>
      <c r="S1576" s="16" t="s">
        <v>2364</v>
      </c>
      <c r="T1576" s="16" t="s">
        <v>227</v>
      </c>
      <c r="U1576" s="38" t="s">
        <v>1264</v>
      </c>
      <c r="V1576" s="16" t="s">
        <v>2074</v>
      </c>
      <c r="W1576" s="45" t="s">
        <v>2593</v>
      </c>
      <c r="X1576" s="45"/>
      <c r="Y1576" s="33" t="s">
        <v>1582</v>
      </c>
      <c r="Z1576" s="18">
        <v>1</v>
      </c>
      <c r="AA1576" s="92">
        <v>250</v>
      </c>
      <c r="AB1576" s="271">
        <v>2</v>
      </c>
      <c r="AC1576" s="271">
        <v>18</v>
      </c>
      <c r="AD1576" s="271">
        <v>36</v>
      </c>
      <c r="AE1576" s="278">
        <f t="shared" ref="AE1576:AE1588" si="2362">AF1576/Z1576</f>
        <v>140.51300000000001</v>
      </c>
      <c r="AF1576" s="268">
        <v>140.51300000000001</v>
      </c>
      <c r="AG1576" s="278">
        <f t="shared" ref="AG1576:AG1589" si="2363">AF1576/AA1576*1000</f>
        <v>562.05200000000002</v>
      </c>
      <c r="AH1576" s="404">
        <v>1</v>
      </c>
      <c r="AI1576" s="404">
        <f t="shared" ref="AI1576:AI1589" si="2364">AH1576/AD1576</f>
        <v>2.7777777777777776E-2</v>
      </c>
      <c r="AJ1576" s="727">
        <v>0.71489999999999998</v>
      </c>
      <c r="AK1576" s="88">
        <f t="shared" ref="AK1576:AK1589" si="2365">AL1576/Z1576</f>
        <v>40.060256300000006</v>
      </c>
      <c r="AL1576" s="88">
        <f t="shared" ref="AL1576:AL1589" si="2366">AF1576-(AF1576*AJ1576)</f>
        <v>40.060256300000006</v>
      </c>
      <c r="AM1576" s="88">
        <f t="shared" ref="AM1576:AM1589" si="2367">AL1576/AA1576*1000</f>
        <v>160.24102520000002</v>
      </c>
      <c r="AN1576" t="s">
        <v>2826</v>
      </c>
      <c r="AO1576" s="88" t="s">
        <v>2778</v>
      </c>
    </row>
    <row r="1577" spans="1:41" ht="19.5" customHeight="1">
      <c r="A1577" s="740" t="s">
        <v>1573</v>
      </c>
      <c r="B1577" t="str">
        <f t="shared" ref="B1577:B1579" si="2368">+CONCATENATE(A1577,"*",AH1577)</f>
        <v>520125*36</v>
      </c>
      <c r="D1577" s="270" t="s">
        <v>1810</v>
      </c>
      <c r="E1577" s="270"/>
      <c r="F1577" s="498"/>
      <c r="G1577" s="226">
        <v>250</v>
      </c>
      <c r="H1577" s="313"/>
      <c r="I1577" s="430" t="s">
        <v>1828</v>
      </c>
      <c r="J1577" s="430"/>
      <c r="K1577" s="22" t="s">
        <v>2606</v>
      </c>
      <c r="L1577" s="569" t="s">
        <v>2626</v>
      </c>
      <c r="M1577" s="16" t="s">
        <v>2362</v>
      </c>
      <c r="N1577" s="16"/>
      <c r="O1577" s="16" t="s">
        <v>2071</v>
      </c>
      <c r="P1577" s="16">
        <v>80</v>
      </c>
      <c r="Q1577" s="16">
        <v>120</v>
      </c>
      <c r="R1577" s="16" t="str">
        <f>CONCATENATE(Tableau1[[#This Row],[LONGUEUR UNITE]],"X",Tableau1[[#This Row],[LARGEUR UNITE]])</f>
        <v>80X120</v>
      </c>
      <c r="S1577" s="16" t="s">
        <v>2364</v>
      </c>
      <c r="T1577" s="16" t="s">
        <v>227</v>
      </c>
      <c r="U1577" s="38" t="s">
        <v>1264</v>
      </c>
      <c r="V1577" s="16" t="s">
        <v>2074</v>
      </c>
      <c r="W1577" s="45" t="s">
        <v>2593</v>
      </c>
      <c r="X1577" s="45"/>
      <c r="Y1577" s="33" t="s">
        <v>1582</v>
      </c>
      <c r="Z1577" s="18">
        <v>1</v>
      </c>
      <c r="AA1577" s="92">
        <v>250</v>
      </c>
      <c r="AB1577" s="271">
        <v>2</v>
      </c>
      <c r="AC1577" s="271">
        <v>18</v>
      </c>
      <c r="AD1577" s="271">
        <v>36</v>
      </c>
      <c r="AE1577" s="278">
        <f t="shared" ref="AE1577:AE1579" si="2369">AF1577/Z1577</f>
        <v>140.51300000000001</v>
      </c>
      <c r="AF1577" s="268">
        <v>140.51300000000001</v>
      </c>
      <c r="AG1577" s="278">
        <f t="shared" si="2363"/>
        <v>562.05200000000002</v>
      </c>
      <c r="AH1577" s="404">
        <v>36</v>
      </c>
      <c r="AI1577" s="404">
        <f t="shared" si="2364"/>
        <v>1</v>
      </c>
      <c r="AJ1577" s="727">
        <v>0.729155</v>
      </c>
      <c r="AK1577" s="88">
        <f t="shared" si="2365"/>
        <v>38.057243485000001</v>
      </c>
      <c r="AL1577" s="88">
        <f t="shared" si="2366"/>
        <v>38.057243485000001</v>
      </c>
      <c r="AM1577" s="88">
        <f t="shared" si="2367"/>
        <v>152.22897394</v>
      </c>
      <c r="AN1577" t="s">
        <v>2826</v>
      </c>
      <c r="AO1577" s="88" t="s">
        <v>2778</v>
      </c>
    </row>
    <row r="1578" spans="1:41" ht="19.5" customHeight="1">
      <c r="A1578" s="800" t="s">
        <v>1502</v>
      </c>
      <c r="B1578" t="str">
        <f t="shared" si="2368"/>
        <v>531130*1</v>
      </c>
      <c r="D1578" s="301" t="s">
        <v>1636</v>
      </c>
      <c r="E1578" s="301"/>
      <c r="F1578" s="574"/>
      <c r="G1578" s="226">
        <v>250</v>
      </c>
      <c r="H1578" s="313"/>
      <c r="I1578" s="430"/>
      <c r="J1578" s="430"/>
      <c r="K1578" s="22" t="s">
        <v>2606</v>
      </c>
      <c r="L1578" s="569" t="s">
        <v>2626</v>
      </c>
      <c r="M1578" s="16" t="s">
        <v>2362</v>
      </c>
      <c r="N1578" s="16"/>
      <c r="O1578" s="16" t="s">
        <v>2071</v>
      </c>
      <c r="P1578" s="16">
        <v>80</v>
      </c>
      <c r="Q1578" s="16">
        <v>120</v>
      </c>
      <c r="R1578" s="16" t="str">
        <f>CONCATENATE(Tableau1[[#This Row],[LONGUEUR UNITE]],"X",Tableau1[[#This Row],[LARGEUR UNITE]])</f>
        <v>80X120</v>
      </c>
      <c r="S1578" s="16" t="s">
        <v>2364</v>
      </c>
      <c r="T1578" s="16" t="s">
        <v>227</v>
      </c>
      <c r="U1578" s="38" t="s">
        <v>1264</v>
      </c>
      <c r="V1578" s="16" t="s">
        <v>2077</v>
      </c>
      <c r="W1578" s="45" t="s">
        <v>2593</v>
      </c>
      <c r="X1578" s="45"/>
      <c r="Y1578" s="33" t="s">
        <v>1656</v>
      </c>
      <c r="Z1578" s="18">
        <v>1</v>
      </c>
      <c r="AA1578" s="92">
        <v>250</v>
      </c>
      <c r="AB1578" s="271">
        <v>2</v>
      </c>
      <c r="AC1578" s="271">
        <v>18</v>
      </c>
      <c r="AD1578" s="271">
        <v>36</v>
      </c>
      <c r="AE1578" s="278">
        <f t="shared" si="2369"/>
        <v>140.51300000000001</v>
      </c>
      <c r="AF1578" s="268">
        <v>140.51300000000001</v>
      </c>
      <c r="AG1578" s="278">
        <f t="shared" si="2363"/>
        <v>562.05200000000002</v>
      </c>
      <c r="AH1578" s="404">
        <v>1</v>
      </c>
      <c r="AI1578" s="404">
        <f t="shared" si="2364"/>
        <v>2.7777777777777776E-2</v>
      </c>
      <c r="AJ1578" s="727">
        <v>0.71489999999999998</v>
      </c>
      <c r="AK1578" s="88">
        <f t="shared" si="2365"/>
        <v>40.060256300000006</v>
      </c>
      <c r="AL1578" s="88">
        <f t="shared" si="2366"/>
        <v>40.060256300000006</v>
      </c>
      <c r="AM1578" s="88">
        <f t="shared" si="2367"/>
        <v>160.24102520000002</v>
      </c>
      <c r="AN1578" t="s">
        <v>2826</v>
      </c>
      <c r="AO1578" s="88" t="s">
        <v>2778</v>
      </c>
    </row>
    <row r="1579" spans="1:41" ht="19.5" customHeight="1">
      <c r="A1579" s="800" t="s">
        <v>1502</v>
      </c>
      <c r="B1579" t="str">
        <f t="shared" si="2368"/>
        <v>531130*36</v>
      </c>
      <c r="D1579" s="301" t="s">
        <v>1636</v>
      </c>
      <c r="E1579" s="301"/>
      <c r="F1579" s="574"/>
      <c r="G1579" s="226">
        <v>250</v>
      </c>
      <c r="H1579" s="313"/>
      <c r="I1579" s="430"/>
      <c r="J1579" s="430"/>
      <c r="K1579" s="22" t="s">
        <v>2606</v>
      </c>
      <c r="L1579" s="569" t="s">
        <v>2626</v>
      </c>
      <c r="M1579" s="16" t="s">
        <v>2362</v>
      </c>
      <c r="N1579" s="16"/>
      <c r="O1579" s="16" t="s">
        <v>2071</v>
      </c>
      <c r="P1579" s="16">
        <v>80</v>
      </c>
      <c r="Q1579" s="16">
        <v>120</v>
      </c>
      <c r="R1579" s="16" t="str">
        <f>CONCATENATE(Tableau1[[#This Row],[LONGUEUR UNITE]],"X",Tableau1[[#This Row],[LARGEUR UNITE]])</f>
        <v>80X120</v>
      </c>
      <c r="S1579" s="16" t="s">
        <v>2364</v>
      </c>
      <c r="T1579" s="16" t="s">
        <v>227</v>
      </c>
      <c r="U1579" s="38" t="s">
        <v>1264</v>
      </c>
      <c r="V1579" s="16" t="s">
        <v>2077</v>
      </c>
      <c r="W1579" s="45" t="s">
        <v>2593</v>
      </c>
      <c r="X1579" s="45"/>
      <c r="Y1579" s="33" t="s">
        <v>1656</v>
      </c>
      <c r="Z1579" s="18">
        <v>1</v>
      </c>
      <c r="AA1579" s="92">
        <v>250</v>
      </c>
      <c r="AB1579" s="271">
        <v>2</v>
      </c>
      <c r="AC1579" s="271">
        <v>18</v>
      </c>
      <c r="AD1579" s="271">
        <v>36</v>
      </c>
      <c r="AE1579" s="278">
        <f t="shared" si="2369"/>
        <v>140.51300000000001</v>
      </c>
      <c r="AF1579" s="268">
        <v>140.51300000000001</v>
      </c>
      <c r="AG1579" s="278">
        <f t="shared" si="2363"/>
        <v>562.05200000000002</v>
      </c>
      <c r="AH1579" s="404">
        <v>36</v>
      </c>
      <c r="AI1579" s="404">
        <f t="shared" si="2364"/>
        <v>1</v>
      </c>
      <c r="AJ1579" s="727">
        <v>0.729155</v>
      </c>
      <c r="AK1579" s="88">
        <f t="shared" si="2365"/>
        <v>38.057243485000001</v>
      </c>
      <c r="AL1579" s="88">
        <f t="shared" si="2366"/>
        <v>38.057243485000001</v>
      </c>
      <c r="AM1579" s="88">
        <f t="shared" si="2367"/>
        <v>152.22897394</v>
      </c>
      <c r="AN1579" t="s">
        <v>2826</v>
      </c>
      <c r="AO1579" s="88" t="s">
        <v>2778</v>
      </c>
    </row>
    <row r="1580" spans="1:41" ht="19.5" customHeight="1">
      <c r="A1580" s="740" t="s">
        <v>1572</v>
      </c>
      <c r="B1580" t="str">
        <f t="shared" si="2361"/>
        <v>520028*1</v>
      </c>
      <c r="D1580" s="270" t="s">
        <v>1811</v>
      </c>
      <c r="E1580" s="270"/>
      <c r="F1580" s="498"/>
      <c r="G1580" s="226">
        <v>250</v>
      </c>
      <c r="H1580" s="313"/>
      <c r="I1580" s="430"/>
      <c r="J1580" s="430"/>
      <c r="K1580" s="22" t="s">
        <v>2606</v>
      </c>
      <c r="L1580" s="569" t="s">
        <v>2626</v>
      </c>
      <c r="M1580" s="16" t="s">
        <v>2362</v>
      </c>
      <c r="N1580" s="16"/>
      <c r="O1580" s="16" t="s">
        <v>2071</v>
      </c>
      <c r="P1580" s="16">
        <v>80</v>
      </c>
      <c r="Q1580" s="16">
        <v>120</v>
      </c>
      <c r="R1580" s="16" t="str">
        <f>CONCATENATE(Tableau1[[#This Row],[LONGUEUR UNITE]],"X",Tableau1[[#This Row],[LARGEUR UNITE]])</f>
        <v>80X120</v>
      </c>
      <c r="S1580" s="16" t="s">
        <v>2364</v>
      </c>
      <c r="T1580" s="16" t="s">
        <v>227</v>
      </c>
      <c r="U1580" s="38" t="s">
        <v>1264</v>
      </c>
      <c r="V1580" s="16" t="s">
        <v>2448</v>
      </c>
      <c r="W1580" s="45" t="s">
        <v>2593</v>
      </c>
      <c r="X1580" s="45"/>
      <c r="Y1580" s="33" t="s">
        <v>2460</v>
      </c>
      <c r="Z1580" s="18">
        <v>1</v>
      </c>
      <c r="AA1580" s="92">
        <v>250</v>
      </c>
      <c r="AB1580" s="271">
        <v>2</v>
      </c>
      <c r="AC1580" s="271">
        <v>18</v>
      </c>
      <c r="AD1580" s="271">
        <v>36</v>
      </c>
      <c r="AE1580" s="278">
        <f t="shared" si="2362"/>
        <v>140.51300000000001</v>
      </c>
      <c r="AF1580" s="268">
        <v>140.51300000000001</v>
      </c>
      <c r="AG1580" s="278">
        <f t="shared" si="2363"/>
        <v>562.05200000000002</v>
      </c>
      <c r="AH1580" s="404">
        <v>1</v>
      </c>
      <c r="AI1580" s="404">
        <f t="shared" si="2364"/>
        <v>2.7777777777777776E-2</v>
      </c>
      <c r="AJ1580" s="727">
        <v>0.71489999999999998</v>
      </c>
      <c r="AK1580" s="88">
        <f t="shared" si="2365"/>
        <v>40.060256300000006</v>
      </c>
      <c r="AL1580" s="88">
        <f t="shared" si="2366"/>
        <v>40.060256300000006</v>
      </c>
      <c r="AM1580" s="88">
        <f t="shared" si="2367"/>
        <v>160.24102520000002</v>
      </c>
      <c r="AN1580" t="s">
        <v>2826</v>
      </c>
      <c r="AO1580" s="88" t="s">
        <v>2778</v>
      </c>
    </row>
    <row r="1581" spans="1:41" ht="19.5" customHeight="1">
      <c r="A1581" s="740" t="s">
        <v>1572</v>
      </c>
      <c r="B1581" t="str">
        <f t="shared" ref="B1581" si="2370">+CONCATENATE(A1581,"*",AH1581)</f>
        <v>520028*36</v>
      </c>
      <c r="D1581" s="270" t="s">
        <v>1811</v>
      </c>
      <c r="E1581" s="270"/>
      <c r="F1581" s="498"/>
      <c r="G1581" s="226">
        <v>250</v>
      </c>
      <c r="H1581" s="313"/>
      <c r="I1581" s="430"/>
      <c r="J1581" s="430"/>
      <c r="K1581" s="22" t="s">
        <v>2606</v>
      </c>
      <c r="L1581" s="569" t="s">
        <v>2626</v>
      </c>
      <c r="M1581" s="16" t="s">
        <v>2362</v>
      </c>
      <c r="N1581" s="16"/>
      <c r="O1581" s="16" t="s">
        <v>2071</v>
      </c>
      <c r="P1581" s="16">
        <v>80</v>
      </c>
      <c r="Q1581" s="16">
        <v>120</v>
      </c>
      <c r="R1581" s="16" t="str">
        <f>CONCATENATE(Tableau1[[#This Row],[LONGUEUR UNITE]],"X",Tableau1[[#This Row],[LARGEUR UNITE]])</f>
        <v>80X120</v>
      </c>
      <c r="S1581" s="16" t="s">
        <v>2364</v>
      </c>
      <c r="T1581" s="16" t="s">
        <v>227</v>
      </c>
      <c r="U1581" s="38" t="s">
        <v>1264</v>
      </c>
      <c r="V1581" s="16" t="s">
        <v>2448</v>
      </c>
      <c r="W1581" s="45" t="s">
        <v>2593</v>
      </c>
      <c r="X1581" s="45"/>
      <c r="Y1581" s="33" t="s">
        <v>2460</v>
      </c>
      <c r="Z1581" s="18">
        <v>1</v>
      </c>
      <c r="AA1581" s="92">
        <v>250</v>
      </c>
      <c r="AB1581" s="271">
        <v>2</v>
      </c>
      <c r="AC1581" s="271">
        <v>18</v>
      </c>
      <c r="AD1581" s="271">
        <v>36</v>
      </c>
      <c r="AE1581" s="278">
        <f t="shared" ref="AE1581" si="2371">AF1581/Z1581</f>
        <v>140.51300000000001</v>
      </c>
      <c r="AF1581" s="268">
        <v>140.51300000000001</v>
      </c>
      <c r="AG1581" s="278">
        <f t="shared" si="2363"/>
        <v>562.05200000000002</v>
      </c>
      <c r="AH1581" s="404">
        <v>36</v>
      </c>
      <c r="AI1581" s="404">
        <f t="shared" si="2364"/>
        <v>1</v>
      </c>
      <c r="AJ1581" s="727">
        <v>0.729155</v>
      </c>
      <c r="AK1581" s="88">
        <f t="shared" si="2365"/>
        <v>38.057243485000001</v>
      </c>
      <c r="AL1581" s="88">
        <f t="shared" si="2366"/>
        <v>38.057243485000001</v>
      </c>
      <c r="AM1581" s="88">
        <f t="shared" si="2367"/>
        <v>152.22897394</v>
      </c>
      <c r="AN1581" t="s">
        <v>2826</v>
      </c>
      <c r="AO1581" s="88" t="s">
        <v>2778</v>
      </c>
    </row>
    <row r="1582" spans="1:41" ht="19.5" customHeight="1">
      <c r="A1582" s="800" t="s">
        <v>1577</v>
      </c>
      <c r="B1582" t="str">
        <f t="shared" si="2361"/>
        <v>522118*1</v>
      </c>
      <c r="D1582" s="270" t="s">
        <v>1812</v>
      </c>
      <c r="E1582" s="270"/>
      <c r="F1582" s="574"/>
      <c r="G1582" s="226">
        <v>250</v>
      </c>
      <c r="H1582" s="313"/>
      <c r="I1582" s="430"/>
      <c r="J1582" s="430"/>
      <c r="K1582" s="22" t="s">
        <v>2606</v>
      </c>
      <c r="L1582" s="569" t="s">
        <v>2626</v>
      </c>
      <c r="M1582" s="16" t="s">
        <v>2362</v>
      </c>
      <c r="N1582" s="16"/>
      <c r="O1582" s="16" t="s">
        <v>2071</v>
      </c>
      <c r="P1582" s="16">
        <v>80</v>
      </c>
      <c r="Q1582" s="16">
        <v>120</v>
      </c>
      <c r="R1582" s="16" t="str">
        <f>CONCATENATE(Tableau1[[#This Row],[LONGUEUR UNITE]],"X",Tableau1[[#This Row],[LARGEUR UNITE]])</f>
        <v>80X120</v>
      </c>
      <c r="S1582" s="16" t="s">
        <v>2364</v>
      </c>
      <c r="T1582" s="16" t="s">
        <v>227</v>
      </c>
      <c r="U1582" s="38" t="s">
        <v>1264</v>
      </c>
      <c r="V1582" s="16" t="s">
        <v>2078</v>
      </c>
      <c r="W1582" s="45" t="s">
        <v>2593</v>
      </c>
      <c r="X1582" s="45"/>
      <c r="Y1582" s="33" t="s">
        <v>1585</v>
      </c>
      <c r="Z1582" s="18">
        <v>1</v>
      </c>
      <c r="AA1582" s="92">
        <v>250</v>
      </c>
      <c r="AB1582" s="271">
        <v>2</v>
      </c>
      <c r="AC1582" s="271">
        <v>18</v>
      </c>
      <c r="AD1582" s="271">
        <v>36</v>
      </c>
      <c r="AE1582" s="278">
        <f t="shared" si="2362"/>
        <v>140.51300000000001</v>
      </c>
      <c r="AF1582" s="268">
        <v>140.51300000000001</v>
      </c>
      <c r="AG1582" s="278">
        <f t="shared" si="2363"/>
        <v>562.05200000000002</v>
      </c>
      <c r="AH1582" s="404">
        <v>1</v>
      </c>
      <c r="AI1582" s="404">
        <f t="shared" si="2364"/>
        <v>2.7777777777777776E-2</v>
      </c>
      <c r="AJ1582" s="727">
        <v>0.71489999999999998</v>
      </c>
      <c r="AK1582" s="88">
        <f t="shared" si="2365"/>
        <v>40.060256300000006</v>
      </c>
      <c r="AL1582" s="88">
        <f t="shared" si="2366"/>
        <v>40.060256300000006</v>
      </c>
      <c r="AM1582" s="88">
        <f t="shared" si="2367"/>
        <v>160.24102520000002</v>
      </c>
      <c r="AN1582" t="s">
        <v>2826</v>
      </c>
      <c r="AO1582" s="88" t="s">
        <v>2778</v>
      </c>
    </row>
    <row r="1583" spans="1:41" ht="19.5" customHeight="1">
      <c r="A1583" s="800" t="s">
        <v>1577</v>
      </c>
      <c r="B1583" t="str">
        <f t="shared" ref="B1583" si="2372">+CONCATENATE(A1583,"*",AH1583)</f>
        <v>522118*36</v>
      </c>
      <c r="D1583" s="270" t="s">
        <v>1812</v>
      </c>
      <c r="E1583" s="270"/>
      <c r="F1583" s="574"/>
      <c r="G1583" s="226">
        <v>250</v>
      </c>
      <c r="H1583" s="313"/>
      <c r="I1583" s="430"/>
      <c r="J1583" s="430"/>
      <c r="K1583" s="22" t="s">
        <v>2606</v>
      </c>
      <c r="L1583" s="569" t="s">
        <v>2626</v>
      </c>
      <c r="M1583" s="16" t="s">
        <v>2362</v>
      </c>
      <c r="N1583" s="16"/>
      <c r="O1583" s="16" t="s">
        <v>2071</v>
      </c>
      <c r="P1583" s="16">
        <v>80</v>
      </c>
      <c r="Q1583" s="16">
        <v>120</v>
      </c>
      <c r="R1583" s="16" t="str">
        <f>CONCATENATE(Tableau1[[#This Row],[LONGUEUR UNITE]],"X",Tableau1[[#This Row],[LARGEUR UNITE]])</f>
        <v>80X120</v>
      </c>
      <c r="S1583" s="16" t="s">
        <v>2364</v>
      </c>
      <c r="T1583" s="16" t="s">
        <v>227</v>
      </c>
      <c r="U1583" s="38" t="s">
        <v>1264</v>
      </c>
      <c r="V1583" s="16" t="s">
        <v>2078</v>
      </c>
      <c r="W1583" s="45" t="s">
        <v>2593</v>
      </c>
      <c r="X1583" s="45"/>
      <c r="Y1583" s="33" t="s">
        <v>1585</v>
      </c>
      <c r="Z1583" s="18">
        <v>1</v>
      </c>
      <c r="AA1583" s="92">
        <v>250</v>
      </c>
      <c r="AB1583" s="271">
        <v>2</v>
      </c>
      <c r="AC1583" s="271">
        <v>18</v>
      </c>
      <c r="AD1583" s="271">
        <v>36</v>
      </c>
      <c r="AE1583" s="278">
        <f t="shared" ref="AE1583" si="2373">AF1583/Z1583</f>
        <v>140.51300000000001</v>
      </c>
      <c r="AF1583" s="268">
        <v>140.51300000000001</v>
      </c>
      <c r="AG1583" s="278">
        <f t="shared" si="2363"/>
        <v>562.05200000000002</v>
      </c>
      <c r="AH1583" s="404">
        <v>36</v>
      </c>
      <c r="AI1583" s="404">
        <f t="shared" si="2364"/>
        <v>1</v>
      </c>
      <c r="AJ1583" s="727">
        <v>0.729155</v>
      </c>
      <c r="AK1583" s="88">
        <f t="shared" si="2365"/>
        <v>38.057243485000001</v>
      </c>
      <c r="AL1583" s="88">
        <f t="shared" si="2366"/>
        <v>38.057243485000001</v>
      </c>
      <c r="AM1583" s="88">
        <f t="shared" si="2367"/>
        <v>152.22897394</v>
      </c>
      <c r="AN1583" t="s">
        <v>2826</v>
      </c>
      <c r="AO1583" s="88" t="s">
        <v>2778</v>
      </c>
    </row>
    <row r="1584" spans="1:41" ht="19.5" customHeight="1">
      <c r="A1584" s="800" t="s">
        <v>1576</v>
      </c>
      <c r="B1584" t="str">
        <f t="shared" si="2361"/>
        <v>521630*1</v>
      </c>
      <c r="D1584" s="270" t="s">
        <v>1813</v>
      </c>
      <c r="E1584" s="270"/>
      <c r="F1584" s="574"/>
      <c r="G1584" s="226">
        <v>250</v>
      </c>
      <c r="H1584" s="313"/>
      <c r="I1584" s="430"/>
      <c r="J1584" s="430"/>
      <c r="K1584" s="22" t="s">
        <v>2606</v>
      </c>
      <c r="L1584" s="569" t="s">
        <v>2626</v>
      </c>
      <c r="M1584" s="16" t="s">
        <v>2362</v>
      </c>
      <c r="N1584" s="16"/>
      <c r="O1584" s="16" t="s">
        <v>2071</v>
      </c>
      <c r="P1584" s="16">
        <v>80</v>
      </c>
      <c r="Q1584" s="16">
        <v>120</v>
      </c>
      <c r="R1584" s="16" t="str">
        <f>CONCATENATE(Tableau1[[#This Row],[LONGUEUR UNITE]],"X",Tableau1[[#This Row],[LARGEUR UNITE]])</f>
        <v>80X120</v>
      </c>
      <c r="S1584" s="16" t="s">
        <v>2364</v>
      </c>
      <c r="T1584" s="16" t="s">
        <v>227</v>
      </c>
      <c r="U1584" s="38" t="s">
        <v>1264</v>
      </c>
      <c r="V1584" s="16" t="s">
        <v>2333</v>
      </c>
      <c r="W1584" s="45" t="s">
        <v>2593</v>
      </c>
      <c r="X1584" s="45"/>
      <c r="Y1584" s="33" t="s">
        <v>1651</v>
      </c>
      <c r="Z1584" s="18">
        <v>1</v>
      </c>
      <c r="AA1584" s="92">
        <v>250</v>
      </c>
      <c r="AB1584" s="271">
        <v>2</v>
      </c>
      <c r="AC1584" s="271">
        <v>18</v>
      </c>
      <c r="AD1584" s="271">
        <v>36</v>
      </c>
      <c r="AE1584" s="278">
        <f t="shared" si="2362"/>
        <v>140.51300000000001</v>
      </c>
      <c r="AF1584" s="268">
        <v>140.51300000000001</v>
      </c>
      <c r="AG1584" s="278">
        <f t="shared" si="2363"/>
        <v>562.05200000000002</v>
      </c>
      <c r="AH1584" s="404">
        <v>1</v>
      </c>
      <c r="AI1584" s="404">
        <f t="shared" si="2364"/>
        <v>2.7777777777777776E-2</v>
      </c>
      <c r="AJ1584" s="727">
        <v>0.71489999999999998</v>
      </c>
      <c r="AK1584" s="88">
        <f t="shared" si="2365"/>
        <v>40.060256300000006</v>
      </c>
      <c r="AL1584" s="88">
        <f t="shared" si="2366"/>
        <v>40.060256300000006</v>
      </c>
      <c r="AM1584" s="88">
        <f t="shared" si="2367"/>
        <v>160.24102520000002</v>
      </c>
      <c r="AN1584" t="s">
        <v>2826</v>
      </c>
      <c r="AO1584" s="88" t="s">
        <v>2778</v>
      </c>
    </row>
    <row r="1585" spans="1:41" ht="19.5" customHeight="1">
      <c r="A1585" s="800" t="s">
        <v>1576</v>
      </c>
      <c r="B1585" t="str">
        <f t="shared" ref="B1585" si="2374">+CONCATENATE(A1585,"*",AH1585)</f>
        <v>521630*36</v>
      </c>
      <c r="D1585" s="270" t="s">
        <v>1813</v>
      </c>
      <c r="E1585" s="270"/>
      <c r="F1585" s="574"/>
      <c r="G1585" s="226">
        <v>250</v>
      </c>
      <c r="H1585" s="313"/>
      <c r="I1585" s="430"/>
      <c r="J1585" s="430"/>
      <c r="K1585" s="22" t="s">
        <v>2606</v>
      </c>
      <c r="L1585" s="569" t="s">
        <v>2626</v>
      </c>
      <c r="M1585" s="16" t="s">
        <v>2362</v>
      </c>
      <c r="N1585" s="16"/>
      <c r="O1585" s="16" t="s">
        <v>2071</v>
      </c>
      <c r="P1585" s="16">
        <v>80</v>
      </c>
      <c r="Q1585" s="16">
        <v>120</v>
      </c>
      <c r="R1585" s="16" t="str">
        <f>CONCATENATE(Tableau1[[#This Row],[LONGUEUR UNITE]],"X",Tableau1[[#This Row],[LARGEUR UNITE]])</f>
        <v>80X120</v>
      </c>
      <c r="S1585" s="16" t="s">
        <v>2364</v>
      </c>
      <c r="T1585" s="16" t="s">
        <v>227</v>
      </c>
      <c r="U1585" s="38" t="s">
        <v>1264</v>
      </c>
      <c r="V1585" s="16" t="s">
        <v>2333</v>
      </c>
      <c r="W1585" s="45" t="s">
        <v>2593</v>
      </c>
      <c r="X1585" s="45"/>
      <c r="Y1585" s="33" t="s">
        <v>1651</v>
      </c>
      <c r="Z1585" s="18">
        <v>1</v>
      </c>
      <c r="AA1585" s="92">
        <v>250</v>
      </c>
      <c r="AB1585" s="271">
        <v>2</v>
      </c>
      <c r="AC1585" s="271">
        <v>18</v>
      </c>
      <c r="AD1585" s="271">
        <v>36</v>
      </c>
      <c r="AE1585" s="278">
        <f t="shared" ref="AE1585" si="2375">AF1585/Z1585</f>
        <v>140.51300000000001</v>
      </c>
      <c r="AF1585" s="268">
        <v>140.51300000000001</v>
      </c>
      <c r="AG1585" s="278">
        <f t="shared" si="2363"/>
        <v>562.05200000000002</v>
      </c>
      <c r="AH1585" s="404">
        <v>36</v>
      </c>
      <c r="AI1585" s="404">
        <f t="shared" si="2364"/>
        <v>1</v>
      </c>
      <c r="AJ1585" s="727">
        <v>0.729155</v>
      </c>
      <c r="AK1585" s="88">
        <f t="shared" si="2365"/>
        <v>38.057243485000001</v>
      </c>
      <c r="AL1585" s="88">
        <f t="shared" si="2366"/>
        <v>38.057243485000001</v>
      </c>
      <c r="AM1585" s="88">
        <f t="shared" si="2367"/>
        <v>152.22897394</v>
      </c>
      <c r="AN1585" t="s">
        <v>2826</v>
      </c>
      <c r="AO1585" s="88" t="s">
        <v>2778</v>
      </c>
    </row>
    <row r="1586" spans="1:41" s="3" customFormat="1" ht="19.5" customHeight="1">
      <c r="A1586" s="800" t="s">
        <v>1574</v>
      </c>
      <c r="B1586" t="str">
        <f t="shared" si="2361"/>
        <v>520827*1</v>
      </c>
      <c r="C1586"/>
      <c r="D1586" s="270" t="s">
        <v>1814</v>
      </c>
      <c r="E1586" s="270"/>
      <c r="F1586" s="574"/>
      <c r="G1586" s="226">
        <v>250</v>
      </c>
      <c r="H1586" s="313"/>
      <c r="I1586" s="430"/>
      <c r="J1586" s="430"/>
      <c r="K1586" s="22" t="s">
        <v>2606</v>
      </c>
      <c r="L1586" s="569" t="s">
        <v>2626</v>
      </c>
      <c r="M1586" s="16" t="s">
        <v>2362</v>
      </c>
      <c r="N1586" s="16"/>
      <c r="O1586" s="16" t="s">
        <v>2071</v>
      </c>
      <c r="P1586" s="16">
        <v>80</v>
      </c>
      <c r="Q1586" s="16">
        <v>120</v>
      </c>
      <c r="R1586" s="16" t="str">
        <f>CONCATENATE(Tableau1[[#This Row],[LONGUEUR UNITE]],"X",Tableau1[[#This Row],[LARGEUR UNITE]])</f>
        <v>80X120</v>
      </c>
      <c r="S1586" s="16" t="s">
        <v>2364</v>
      </c>
      <c r="T1586" s="16" t="s">
        <v>227</v>
      </c>
      <c r="U1586" s="38" t="s">
        <v>1264</v>
      </c>
      <c r="V1586" s="16" t="s">
        <v>2084</v>
      </c>
      <c r="W1586" s="45" t="s">
        <v>2593</v>
      </c>
      <c r="X1586" s="45"/>
      <c r="Y1586" s="33" t="s">
        <v>1583</v>
      </c>
      <c r="Z1586" s="18">
        <v>1</v>
      </c>
      <c r="AA1586" s="92">
        <v>250</v>
      </c>
      <c r="AB1586" s="271">
        <v>2</v>
      </c>
      <c r="AC1586" s="271">
        <v>18</v>
      </c>
      <c r="AD1586" s="271">
        <v>36</v>
      </c>
      <c r="AE1586" s="278">
        <f t="shared" si="2362"/>
        <v>140.51300000000001</v>
      </c>
      <c r="AF1586" s="268">
        <v>140.51300000000001</v>
      </c>
      <c r="AG1586" s="278">
        <f t="shared" si="2363"/>
        <v>562.05200000000002</v>
      </c>
      <c r="AH1586" s="404">
        <v>1</v>
      </c>
      <c r="AI1586" s="404">
        <f t="shared" si="2364"/>
        <v>2.7777777777777776E-2</v>
      </c>
      <c r="AJ1586" s="727">
        <v>0.71489999999999998</v>
      </c>
      <c r="AK1586" s="88">
        <f t="shared" si="2365"/>
        <v>40.060256300000006</v>
      </c>
      <c r="AL1586" s="88">
        <f t="shared" si="2366"/>
        <v>40.060256300000006</v>
      </c>
      <c r="AM1586" s="88">
        <f t="shared" si="2367"/>
        <v>160.24102520000002</v>
      </c>
      <c r="AN1586" t="s">
        <v>2826</v>
      </c>
      <c r="AO1586" s="1057" t="s">
        <v>2778</v>
      </c>
    </row>
    <row r="1587" spans="1:41" s="3" customFormat="1" ht="19.5" customHeight="1">
      <c r="A1587" s="800" t="s">
        <v>1574</v>
      </c>
      <c r="B1587" t="str">
        <f t="shared" ref="B1587" si="2376">+CONCATENATE(A1587,"*",AH1587)</f>
        <v>520827*36</v>
      </c>
      <c r="C1587"/>
      <c r="D1587" s="270" t="s">
        <v>1814</v>
      </c>
      <c r="E1587" s="270"/>
      <c r="F1587" s="574"/>
      <c r="G1587" s="226">
        <v>250</v>
      </c>
      <c r="H1587" s="313"/>
      <c r="I1587" s="430"/>
      <c r="J1587" s="430"/>
      <c r="K1587" s="22" t="s">
        <v>2606</v>
      </c>
      <c r="L1587" s="569" t="s">
        <v>2626</v>
      </c>
      <c r="M1587" s="16" t="s">
        <v>2362</v>
      </c>
      <c r="N1587" s="16"/>
      <c r="O1587" s="16" t="s">
        <v>2071</v>
      </c>
      <c r="P1587" s="16">
        <v>80</v>
      </c>
      <c r="Q1587" s="16">
        <v>120</v>
      </c>
      <c r="R1587" s="16" t="str">
        <f>CONCATENATE(Tableau1[[#This Row],[LONGUEUR UNITE]],"X",Tableau1[[#This Row],[LARGEUR UNITE]])</f>
        <v>80X120</v>
      </c>
      <c r="S1587" s="16" t="s">
        <v>2364</v>
      </c>
      <c r="T1587" s="16" t="s">
        <v>227</v>
      </c>
      <c r="U1587" s="38" t="s">
        <v>1264</v>
      </c>
      <c r="V1587" s="16" t="s">
        <v>2084</v>
      </c>
      <c r="W1587" s="45" t="s">
        <v>2593</v>
      </c>
      <c r="X1587" s="45"/>
      <c r="Y1587" s="33" t="s">
        <v>1583</v>
      </c>
      <c r="Z1587" s="18">
        <v>1</v>
      </c>
      <c r="AA1587" s="92">
        <v>250</v>
      </c>
      <c r="AB1587" s="271">
        <v>2</v>
      </c>
      <c r="AC1587" s="271">
        <v>18</v>
      </c>
      <c r="AD1587" s="271">
        <v>36</v>
      </c>
      <c r="AE1587" s="278">
        <f t="shared" ref="AE1587" si="2377">AF1587/Z1587</f>
        <v>140.51300000000001</v>
      </c>
      <c r="AF1587" s="268">
        <v>140.51300000000001</v>
      </c>
      <c r="AG1587" s="278">
        <f t="shared" si="2363"/>
        <v>562.05200000000002</v>
      </c>
      <c r="AH1587" s="404">
        <v>36</v>
      </c>
      <c r="AI1587" s="404">
        <f t="shared" si="2364"/>
        <v>1</v>
      </c>
      <c r="AJ1587" s="727">
        <v>0.729155</v>
      </c>
      <c r="AK1587" s="88">
        <f t="shared" si="2365"/>
        <v>38.057243485000001</v>
      </c>
      <c r="AL1587" s="88">
        <f t="shared" si="2366"/>
        <v>38.057243485000001</v>
      </c>
      <c r="AM1587" s="88">
        <f t="shared" si="2367"/>
        <v>152.22897394</v>
      </c>
      <c r="AN1587" t="s">
        <v>2826</v>
      </c>
      <c r="AO1587" s="1057" t="s">
        <v>2778</v>
      </c>
    </row>
    <row r="1588" spans="1:41" ht="19.5" customHeight="1">
      <c r="A1588" s="800" t="s">
        <v>1575</v>
      </c>
      <c r="B1588" t="str">
        <f t="shared" si="2361"/>
        <v>520960*1</v>
      </c>
      <c r="D1588" s="270" t="s">
        <v>1815</v>
      </c>
      <c r="E1588" s="270"/>
      <c r="F1588" s="574"/>
      <c r="G1588" s="226">
        <v>250</v>
      </c>
      <c r="H1588" s="313"/>
      <c r="I1588" s="430"/>
      <c r="J1588" s="430"/>
      <c r="K1588" s="22" t="s">
        <v>2606</v>
      </c>
      <c r="L1588" s="569" t="s">
        <v>2626</v>
      </c>
      <c r="M1588" s="16" t="s">
        <v>2362</v>
      </c>
      <c r="N1588" s="16"/>
      <c r="O1588" s="16" t="s">
        <v>2071</v>
      </c>
      <c r="P1588" s="16">
        <v>80</v>
      </c>
      <c r="Q1588" s="16">
        <v>120</v>
      </c>
      <c r="R1588" s="16" t="str">
        <f>CONCATENATE(Tableau1[[#This Row],[LONGUEUR UNITE]],"X",Tableau1[[#This Row],[LARGEUR UNITE]])</f>
        <v>80X120</v>
      </c>
      <c r="S1588" s="16" t="s">
        <v>2364</v>
      </c>
      <c r="T1588" s="16" t="s">
        <v>227</v>
      </c>
      <c r="U1588" s="38" t="s">
        <v>1264</v>
      </c>
      <c r="V1588" s="16" t="s">
        <v>2096</v>
      </c>
      <c r="W1588" s="45" t="s">
        <v>2593</v>
      </c>
      <c r="X1588" s="45"/>
      <c r="Y1588" s="33" t="s">
        <v>1584</v>
      </c>
      <c r="Z1588" s="18">
        <v>1</v>
      </c>
      <c r="AA1588" s="92">
        <v>250</v>
      </c>
      <c r="AB1588" s="271">
        <v>2</v>
      </c>
      <c r="AC1588" s="271">
        <v>18</v>
      </c>
      <c r="AD1588" s="271">
        <v>36</v>
      </c>
      <c r="AE1588" s="278">
        <f t="shared" si="2362"/>
        <v>140.51300000000001</v>
      </c>
      <c r="AF1588" s="268">
        <v>140.51300000000001</v>
      </c>
      <c r="AG1588" s="278">
        <f t="shared" si="2363"/>
        <v>562.05200000000002</v>
      </c>
      <c r="AH1588" s="404">
        <v>1</v>
      </c>
      <c r="AI1588" s="404">
        <f t="shared" si="2364"/>
        <v>2.7777777777777776E-2</v>
      </c>
      <c r="AJ1588" s="727">
        <v>0.71489999999999998</v>
      </c>
      <c r="AK1588" s="88">
        <f t="shared" si="2365"/>
        <v>40.060256300000006</v>
      </c>
      <c r="AL1588" s="88">
        <f t="shared" si="2366"/>
        <v>40.060256300000006</v>
      </c>
      <c r="AM1588" s="88">
        <f t="shared" si="2367"/>
        <v>160.24102520000002</v>
      </c>
      <c r="AN1588" t="s">
        <v>2826</v>
      </c>
      <c r="AO1588" s="88" t="s">
        <v>2778</v>
      </c>
    </row>
    <row r="1589" spans="1:41" ht="19.5" customHeight="1" thickBot="1">
      <c r="A1589" s="800" t="s">
        <v>1575</v>
      </c>
      <c r="B1589" t="str">
        <f t="shared" ref="B1589" si="2378">+CONCATENATE(A1589,"*",AH1589)</f>
        <v>520960*36</v>
      </c>
      <c r="D1589" s="270" t="s">
        <v>1815</v>
      </c>
      <c r="E1589" s="270"/>
      <c r="F1589" s="574"/>
      <c r="G1589" s="226">
        <v>250</v>
      </c>
      <c r="H1589" s="313"/>
      <c r="I1589" s="430"/>
      <c r="J1589" s="430"/>
      <c r="K1589" s="22" t="s">
        <v>2606</v>
      </c>
      <c r="L1589" s="569" t="s">
        <v>2626</v>
      </c>
      <c r="M1589" s="16" t="s">
        <v>2362</v>
      </c>
      <c r="N1589" s="16"/>
      <c r="O1589" s="16" t="s">
        <v>2071</v>
      </c>
      <c r="P1589" s="16">
        <v>80</v>
      </c>
      <c r="Q1589" s="16">
        <v>120</v>
      </c>
      <c r="R1589" s="16" t="str">
        <f>CONCATENATE(Tableau1[[#This Row],[LONGUEUR UNITE]],"X",Tableau1[[#This Row],[LARGEUR UNITE]])</f>
        <v>80X120</v>
      </c>
      <c r="S1589" s="16" t="s">
        <v>2364</v>
      </c>
      <c r="T1589" s="16" t="s">
        <v>227</v>
      </c>
      <c r="U1589" s="38" t="s">
        <v>1264</v>
      </c>
      <c r="V1589" s="16" t="s">
        <v>2096</v>
      </c>
      <c r="W1589" s="45" t="s">
        <v>2593</v>
      </c>
      <c r="X1589" s="45"/>
      <c r="Y1589" s="33" t="s">
        <v>1584</v>
      </c>
      <c r="Z1589" s="18">
        <v>1</v>
      </c>
      <c r="AA1589" s="92">
        <v>250</v>
      </c>
      <c r="AB1589" s="271">
        <v>2</v>
      </c>
      <c r="AC1589" s="271">
        <v>18</v>
      </c>
      <c r="AD1589" s="271">
        <v>36</v>
      </c>
      <c r="AE1589" s="278">
        <f t="shared" ref="AE1589" si="2379">AF1589/Z1589</f>
        <v>140.51300000000001</v>
      </c>
      <c r="AF1589" s="268">
        <v>140.51300000000001</v>
      </c>
      <c r="AG1589" s="278">
        <f t="shared" si="2363"/>
        <v>562.05200000000002</v>
      </c>
      <c r="AH1589" s="404">
        <v>36</v>
      </c>
      <c r="AI1589" s="404">
        <f t="shared" si="2364"/>
        <v>1</v>
      </c>
      <c r="AJ1589" s="727">
        <v>0.729155</v>
      </c>
      <c r="AK1589" s="88">
        <f t="shared" si="2365"/>
        <v>38.057243485000001</v>
      </c>
      <c r="AL1589" s="88">
        <f t="shared" si="2366"/>
        <v>38.057243485000001</v>
      </c>
      <c r="AM1589" s="88">
        <f t="shared" si="2367"/>
        <v>152.22897394</v>
      </c>
      <c r="AN1589" t="s">
        <v>2826</v>
      </c>
      <c r="AO1589" s="88" t="s">
        <v>2778</v>
      </c>
    </row>
    <row r="1590" spans="1:41" ht="19.5" customHeight="1">
      <c r="A1590" s="819"/>
      <c r="D1590" s="194"/>
      <c r="E1590" s="194"/>
      <c r="F1590" s="563"/>
      <c r="G1590" s="236"/>
      <c r="H1590" s="326"/>
      <c r="I1590" s="417"/>
      <c r="J1590" s="417"/>
      <c r="K1590" s="138"/>
      <c r="L1590" s="139"/>
      <c r="M1590" s="139"/>
      <c r="N1590" s="140"/>
      <c r="O1590" s="140"/>
      <c r="P1590" s="140"/>
      <c r="Q1590" s="140"/>
      <c r="R1590" s="140"/>
      <c r="S1590" s="140"/>
      <c r="T1590" s="140"/>
      <c r="U1590" s="140"/>
      <c r="V1590" s="140"/>
      <c r="W1590" s="140"/>
      <c r="X1590" s="140"/>
      <c r="Y1590" s="156"/>
      <c r="Z1590" s="154"/>
      <c r="AA1590" s="155"/>
      <c r="AB1590" s="271"/>
      <c r="AC1590" s="271"/>
      <c r="AD1590" s="271"/>
      <c r="AE1590" s="88"/>
      <c r="AF1590"/>
      <c r="AG1590" s="88"/>
      <c r="AJ1590" s="88"/>
      <c r="AK1590" s="88"/>
      <c r="AL1590" s="88"/>
      <c r="AM1590" s="88"/>
      <c r="AO1590" s="88"/>
    </row>
    <row r="1591" spans="1:41" s="5" customFormat="1" ht="19.5" customHeight="1" thickBot="1">
      <c r="A1591" s="820" t="s">
        <v>1929</v>
      </c>
      <c r="B1591" t="str">
        <f>+CONCATENATE(A1591,"*",AH1591)</f>
        <v>003156*1</v>
      </c>
      <c r="C1591"/>
      <c r="D1591" s="302" t="s">
        <v>1930</v>
      </c>
      <c r="E1591" s="1033"/>
      <c r="F1591" s="622"/>
      <c r="G1591" s="226">
        <v>500</v>
      </c>
      <c r="H1591" s="623"/>
      <c r="I1591" s="624"/>
      <c r="J1591" s="625" t="s">
        <v>1929</v>
      </c>
      <c r="K1591" s="22" t="s">
        <v>2606</v>
      </c>
      <c r="L1591" s="569" t="s">
        <v>2626</v>
      </c>
      <c r="M1591" s="16" t="s">
        <v>2594</v>
      </c>
      <c r="N1591" s="45"/>
      <c r="O1591" s="16" t="s">
        <v>2439</v>
      </c>
      <c r="P1591" s="45">
        <v>30</v>
      </c>
      <c r="Q1591" s="45">
        <v>40</v>
      </c>
      <c r="R1591" s="45" t="str">
        <f>CONCATENATE(Tableau1[[#This Row],[LONGUEUR UNITE]],"X",Tableau1[[#This Row],[LARGEUR UNITE]])</f>
        <v>30X40</v>
      </c>
      <c r="S1591" s="16" t="s">
        <v>2363</v>
      </c>
      <c r="T1591" s="16" t="s">
        <v>227</v>
      </c>
      <c r="U1591" s="38" t="s">
        <v>1264</v>
      </c>
      <c r="V1591" s="96" t="s">
        <v>2113</v>
      </c>
      <c r="W1591" s="45" t="s">
        <v>2592</v>
      </c>
      <c r="X1591" s="45"/>
      <c r="Y1591" s="57" t="s">
        <v>2461</v>
      </c>
      <c r="Z1591" s="18">
        <v>1</v>
      </c>
      <c r="AA1591" s="92">
        <v>500</v>
      </c>
      <c r="AB1591" s="271">
        <v>7</v>
      </c>
      <c r="AC1591" s="271">
        <v>10</v>
      </c>
      <c r="AD1591" s="271">
        <f t="shared" ref="AD1591" si="2380">AC1591*AB1591</f>
        <v>70</v>
      </c>
      <c r="AE1591" s="257">
        <f t="shared" ref="AE1591" si="2381">AF1591/Z1591</f>
        <v>27.143000000000001</v>
      </c>
      <c r="AF1591" s="268">
        <v>27.143000000000001</v>
      </c>
      <c r="AG1591" s="278">
        <f t="shared" ref="AG1591:AG1592" si="2382">AF1591/AA1591*1000</f>
        <v>54.286000000000001</v>
      </c>
      <c r="AH1591" s="404">
        <v>1</v>
      </c>
      <c r="AI1591" s="404">
        <f t="shared" ref="AI1591:AI1592" si="2383">AH1591/AD1591</f>
        <v>1.4285714285714285E-2</v>
      </c>
      <c r="AJ1591" s="727">
        <v>0.67926299999999995</v>
      </c>
      <c r="AK1591" s="88">
        <f t="shared" ref="AK1591:AK1592" si="2384">AL1591/Z1591</f>
        <v>8.7057643910000024</v>
      </c>
      <c r="AL1591" s="88">
        <f t="shared" ref="AL1591:AL1592" si="2385">AF1591-(AF1591*AJ1591)</f>
        <v>8.7057643910000024</v>
      </c>
      <c r="AM1591" s="88">
        <f t="shared" ref="AM1591:AM1592" si="2386">AL1591/AA1591*1000</f>
        <v>17.411528782000005</v>
      </c>
      <c r="AN1591" t="s">
        <v>2826</v>
      </c>
      <c r="AO1591" s="1053" t="s">
        <v>2677</v>
      </c>
    </row>
    <row r="1592" spans="1:41" s="5" customFormat="1" ht="19.5" customHeight="1" thickBot="1">
      <c r="A1592" s="820" t="s">
        <v>1929</v>
      </c>
      <c r="B1592" t="str">
        <f>+CONCATENATE(A1592,"*",AH1592)</f>
        <v>003156*70</v>
      </c>
      <c r="C1592"/>
      <c r="D1592" s="302" t="s">
        <v>1930</v>
      </c>
      <c r="E1592" s="1033"/>
      <c r="F1592" s="622"/>
      <c r="G1592" s="226">
        <v>500</v>
      </c>
      <c r="H1592" s="623"/>
      <c r="I1592" s="624"/>
      <c r="J1592" s="625" t="s">
        <v>1929</v>
      </c>
      <c r="K1592" s="22" t="s">
        <v>2606</v>
      </c>
      <c r="L1592" s="569" t="s">
        <v>2626</v>
      </c>
      <c r="M1592" s="16" t="s">
        <v>2594</v>
      </c>
      <c r="N1592" s="45"/>
      <c r="O1592" s="16" t="s">
        <v>2439</v>
      </c>
      <c r="P1592" s="45">
        <v>30</v>
      </c>
      <c r="Q1592" s="45">
        <v>40</v>
      </c>
      <c r="R1592" s="45" t="str">
        <f>CONCATENATE(Tableau1[[#This Row],[LONGUEUR UNITE]],"X",Tableau1[[#This Row],[LARGEUR UNITE]])</f>
        <v>30X40</v>
      </c>
      <c r="S1592" s="16" t="s">
        <v>2363</v>
      </c>
      <c r="T1592" s="16" t="s">
        <v>227</v>
      </c>
      <c r="U1592" s="38" t="s">
        <v>1264</v>
      </c>
      <c r="V1592" s="96" t="s">
        <v>2113</v>
      </c>
      <c r="W1592" s="45" t="s">
        <v>2592</v>
      </c>
      <c r="X1592" s="45"/>
      <c r="Y1592" s="57" t="s">
        <v>2461</v>
      </c>
      <c r="Z1592" s="18">
        <v>1</v>
      </c>
      <c r="AA1592" s="92">
        <v>500</v>
      </c>
      <c r="AB1592" s="271">
        <v>7</v>
      </c>
      <c r="AC1592" s="271">
        <v>10</v>
      </c>
      <c r="AD1592" s="271">
        <f t="shared" ref="AD1592" si="2387">AC1592*AB1592</f>
        <v>70</v>
      </c>
      <c r="AE1592" s="257">
        <f t="shared" ref="AE1592" si="2388">AF1592/Z1592</f>
        <v>27.143000000000001</v>
      </c>
      <c r="AF1592" s="268">
        <v>27.143000000000001</v>
      </c>
      <c r="AG1592" s="278">
        <f t="shared" si="2382"/>
        <v>54.286000000000001</v>
      </c>
      <c r="AH1592" s="404">
        <v>70</v>
      </c>
      <c r="AI1592" s="404">
        <f t="shared" si="2383"/>
        <v>1</v>
      </c>
      <c r="AJ1592" s="727">
        <v>0.69557500000000005</v>
      </c>
      <c r="AK1592" s="88">
        <f t="shared" si="2384"/>
        <v>8.2630077749999984</v>
      </c>
      <c r="AL1592" s="88">
        <f t="shared" si="2385"/>
        <v>8.2630077749999984</v>
      </c>
      <c r="AM1592" s="88">
        <f t="shared" si="2386"/>
        <v>16.526015549999997</v>
      </c>
      <c r="AN1592" t="s">
        <v>2826</v>
      </c>
      <c r="AO1592" s="1053" t="s">
        <v>2677</v>
      </c>
    </row>
    <row r="1593" spans="1:41" ht="30" customHeight="1" thickBot="1">
      <c r="A1593" s="800"/>
      <c r="D1593" s="270"/>
      <c r="E1593" s="270"/>
      <c r="F1593" s="574"/>
      <c r="G1593" s="229"/>
      <c r="H1593" s="312"/>
      <c r="I1593" s="426"/>
      <c r="J1593" s="426"/>
      <c r="K1593" s="169"/>
      <c r="L1593" s="168"/>
      <c r="M1593" s="168"/>
      <c r="N1593" s="168"/>
      <c r="O1593" s="168"/>
      <c r="P1593" s="168"/>
      <c r="Q1593" s="168"/>
      <c r="R1593" s="168"/>
      <c r="S1593" s="168"/>
      <c r="T1593" s="168"/>
      <c r="U1593" s="168"/>
      <c r="V1593" s="168"/>
      <c r="W1593" s="168"/>
      <c r="X1593" s="168"/>
      <c r="Y1593" s="185"/>
      <c r="Z1593" s="176"/>
      <c r="AA1593" s="162"/>
      <c r="AB1593" s="271"/>
      <c r="AC1593" s="271"/>
      <c r="AD1593" s="271"/>
      <c r="AE1593" s="279"/>
      <c r="AF1593"/>
      <c r="AG1593" s="279"/>
      <c r="AH1593" s="404"/>
      <c r="AI1593" s="404"/>
      <c r="AJ1593" s="88"/>
      <c r="AK1593" s="88"/>
      <c r="AL1593" s="88"/>
      <c r="AM1593" s="88"/>
      <c r="AN1593" s="5"/>
      <c r="AO1593" s="88"/>
    </row>
    <row r="1594" spans="1:41" s="5" customFormat="1" ht="31.5" thickTop="1">
      <c r="A1594" s="740"/>
      <c r="B1594"/>
      <c r="C1594"/>
      <c r="D1594" s="42"/>
      <c r="E1594" s="42"/>
      <c r="F1594" s="498"/>
      <c r="G1594" s="226"/>
      <c r="H1594" s="437" t="s">
        <v>1829</v>
      </c>
      <c r="I1594" s="430"/>
      <c r="J1594" s="430"/>
      <c r="K1594" s="587"/>
      <c r="L1594" s="384"/>
      <c r="M1594" s="384"/>
      <c r="N1594" s="16"/>
      <c r="O1594" s="16"/>
      <c r="P1594" s="16"/>
      <c r="Q1594" s="16"/>
      <c r="R1594" s="16"/>
      <c r="S1594" s="16"/>
      <c r="T1594" s="16"/>
      <c r="U1594" s="16"/>
      <c r="V1594" s="86"/>
      <c r="W1594" s="86"/>
      <c r="X1594" s="86"/>
      <c r="Y1594" s="439" t="s">
        <v>2229</v>
      </c>
      <c r="Z1594" s="18"/>
      <c r="AA1594" s="92"/>
      <c r="AB1594" s="271"/>
      <c r="AC1594" s="271"/>
      <c r="AD1594" s="271"/>
      <c r="AE1594" s="279"/>
      <c r="AF1594"/>
      <c r="AG1594" s="279"/>
      <c r="AH1594" s="371"/>
      <c r="AI1594" s="371"/>
      <c r="AJ1594" s="727"/>
      <c r="AK1594" s="88"/>
      <c r="AL1594" s="728"/>
      <c r="AM1594" s="88"/>
      <c r="AN1594"/>
      <c r="AO1594" s="1053"/>
    </row>
    <row r="1595" spans="1:41" ht="19.5" customHeight="1">
      <c r="A1595" s="821"/>
      <c r="D1595" s="42"/>
      <c r="E1595" s="42"/>
      <c r="F1595" s="425"/>
      <c r="G1595" s="226"/>
      <c r="H1595" s="313"/>
      <c r="I1595" s="430"/>
      <c r="J1595" s="430"/>
      <c r="K1595" s="83"/>
      <c r="L1595" s="84"/>
      <c r="M1595" s="84"/>
      <c r="N1595" s="85"/>
      <c r="O1595" s="85"/>
      <c r="P1595" s="85"/>
      <c r="Q1595" s="85"/>
      <c r="R1595" s="85"/>
      <c r="S1595" s="85"/>
      <c r="T1595" s="85"/>
      <c r="U1595" s="85"/>
      <c r="V1595" s="84"/>
      <c r="W1595" s="84"/>
      <c r="X1595" s="84"/>
      <c r="Y1595" s="39"/>
      <c r="Z1595" s="18"/>
      <c r="AA1595" s="92"/>
      <c r="AB1595" s="271"/>
      <c r="AC1595" s="271"/>
      <c r="AD1595" s="271"/>
      <c r="AE1595" s="257"/>
      <c r="AF1595"/>
      <c r="AG1595" s="257"/>
      <c r="AH1595" s="404"/>
      <c r="AI1595" s="404"/>
      <c r="AJ1595" s="88"/>
      <c r="AK1595" s="88"/>
      <c r="AL1595" s="88"/>
      <c r="AM1595" s="88"/>
      <c r="AN1595" s="5"/>
      <c r="AO1595" s="88"/>
    </row>
    <row r="1596" spans="1:41" ht="19.5" customHeight="1">
      <c r="A1596" s="740" t="s">
        <v>281</v>
      </c>
      <c r="B1596" t="str">
        <f>+CONCATENATE(A1596,"*",AH1596)</f>
        <v>280010*1</v>
      </c>
      <c r="D1596" s="42" t="s">
        <v>949</v>
      </c>
      <c r="E1596" s="42"/>
      <c r="F1596" s="498"/>
      <c r="G1596" s="226">
        <v>200</v>
      </c>
      <c r="H1596" s="313"/>
      <c r="I1596" s="430" t="s">
        <v>2004</v>
      </c>
      <c r="J1596" s="430"/>
      <c r="K1596" s="22" t="s">
        <v>2606</v>
      </c>
      <c r="L1596" s="63" t="s">
        <v>2618</v>
      </c>
      <c r="M1596" s="16" t="s">
        <v>2413</v>
      </c>
      <c r="N1596" s="16"/>
      <c r="O1596" s="16" t="s">
        <v>5</v>
      </c>
      <c r="P1596" s="16">
        <v>30</v>
      </c>
      <c r="Q1596" s="16">
        <v>40</v>
      </c>
      <c r="R1596" s="16" t="str">
        <f>CONCATENATE(Tableau1[[#This Row],[LONGUEUR UNITE]],"X",Tableau1[[#This Row],[LARGEUR UNITE]])</f>
        <v>30X40</v>
      </c>
      <c r="S1596" s="16" t="s">
        <v>2363</v>
      </c>
      <c r="T1596" s="16" t="s">
        <v>227</v>
      </c>
      <c r="U1596" s="16" t="s">
        <v>2231</v>
      </c>
      <c r="V1596" s="16" t="s">
        <v>5</v>
      </c>
      <c r="W1596" s="45" t="s">
        <v>2592</v>
      </c>
      <c r="X1596" s="45"/>
      <c r="Y1596" s="33" t="s">
        <v>282</v>
      </c>
      <c r="Z1596" s="18">
        <v>5</v>
      </c>
      <c r="AA1596" s="92">
        <v>1000</v>
      </c>
      <c r="AB1596" s="271">
        <v>6</v>
      </c>
      <c r="AC1596" s="271">
        <v>3</v>
      </c>
      <c r="AD1596" s="271">
        <v>18</v>
      </c>
      <c r="AE1596" s="278">
        <f t="shared" ref="AE1596" si="2389">AF1596/Z1596</f>
        <v>47.620800000000003</v>
      </c>
      <c r="AF1596" s="268">
        <v>238.10400000000001</v>
      </c>
      <c r="AG1596" s="278">
        <f t="shared" ref="AG1596" si="2390">AF1596/AA1596*1000</f>
        <v>238.10400000000001</v>
      </c>
      <c r="AH1596" s="404">
        <v>1</v>
      </c>
      <c r="AI1596" s="404">
        <f t="shared" ref="AI1596" si="2391">AH1596/AD1596</f>
        <v>5.5555555555555552E-2</v>
      </c>
      <c r="AJ1596" s="727">
        <v>0.75608130000000007</v>
      </c>
      <c r="AK1596" s="88">
        <f t="shared" ref="AK1596" si="2392">AL1596/Z1596</f>
        <v>11.615603628959997</v>
      </c>
      <c r="AL1596" s="88">
        <f t="shared" ref="AL1596" si="2393">AF1596-(AF1596*AJ1596)</f>
        <v>58.078018144799984</v>
      </c>
      <c r="AM1596" s="88">
        <f t="shared" ref="AM1596" si="2394">AL1596/AA1596*1000</f>
        <v>58.078018144799984</v>
      </c>
      <c r="AN1596" t="s">
        <v>2826</v>
      </c>
      <c r="AO1596" s="88" t="s">
        <v>2779</v>
      </c>
    </row>
    <row r="1597" spans="1:41" ht="19.5" customHeight="1">
      <c r="A1597" s="740"/>
      <c r="D1597" s="42"/>
      <c r="E1597" s="42"/>
      <c r="F1597" s="498"/>
      <c r="G1597" s="226"/>
      <c r="H1597" s="313"/>
      <c r="I1597" s="430"/>
      <c r="J1597" s="430"/>
      <c r="K1597" s="43"/>
      <c r="L1597" s="16"/>
      <c r="M1597" s="16"/>
      <c r="N1597" s="16"/>
      <c r="O1597" s="16"/>
      <c r="P1597" s="16"/>
      <c r="Q1597" s="16"/>
      <c r="R1597" s="16"/>
      <c r="S1597" s="16"/>
      <c r="T1597" s="16"/>
      <c r="U1597" s="16"/>
      <c r="V1597" s="86"/>
      <c r="W1597" s="86"/>
      <c r="X1597" s="86"/>
      <c r="Y1597" s="16"/>
      <c r="Z1597" s="18"/>
      <c r="AA1597" s="92"/>
      <c r="AB1597" s="271"/>
      <c r="AC1597" s="271"/>
      <c r="AD1597" s="271"/>
      <c r="AE1597" s="257"/>
      <c r="AF1597"/>
      <c r="AG1597" s="257"/>
      <c r="AH1597" s="404"/>
      <c r="AI1597" s="404"/>
      <c r="AJ1597" s="88"/>
      <c r="AK1597" s="88"/>
      <c r="AL1597" s="88"/>
      <c r="AM1597" s="88"/>
      <c r="AO1597" s="88"/>
    </row>
    <row r="1598" spans="1:41" ht="19.5" customHeight="1">
      <c r="A1598" s="740" t="s">
        <v>283</v>
      </c>
      <c r="B1598" t="str">
        <f>+CONCATENATE(A1598,"*",AH1598)</f>
        <v>281610*1</v>
      </c>
      <c r="D1598" s="42" t="s">
        <v>974</v>
      </c>
      <c r="E1598" s="42"/>
      <c r="F1598" s="498"/>
      <c r="G1598" s="226">
        <v>200</v>
      </c>
      <c r="H1598" s="313"/>
      <c r="I1598" s="430" t="s">
        <v>2005</v>
      </c>
      <c r="J1598" s="430"/>
      <c r="K1598" s="22" t="s">
        <v>2606</v>
      </c>
      <c r="L1598" s="63" t="s">
        <v>2618</v>
      </c>
      <c r="M1598" s="16" t="s">
        <v>2413</v>
      </c>
      <c r="N1598" s="16"/>
      <c r="O1598" s="16" t="s">
        <v>541</v>
      </c>
      <c r="P1598" s="16">
        <v>30</v>
      </c>
      <c r="Q1598" s="16">
        <v>40</v>
      </c>
      <c r="R1598" s="16" t="str">
        <f>CONCATENATE(Tableau1[[#This Row],[LONGUEUR UNITE]],"X",Tableau1[[#This Row],[LARGEUR UNITE]])</f>
        <v>30X40</v>
      </c>
      <c r="S1598" s="16" t="s">
        <v>2363</v>
      </c>
      <c r="T1598" s="16" t="s">
        <v>227</v>
      </c>
      <c r="U1598" s="16" t="s">
        <v>2231</v>
      </c>
      <c r="V1598" s="16" t="s">
        <v>2066</v>
      </c>
      <c r="W1598" s="45" t="s">
        <v>2592</v>
      </c>
      <c r="X1598" s="45"/>
      <c r="Y1598" s="33" t="s">
        <v>284</v>
      </c>
      <c r="Z1598" s="18">
        <v>5</v>
      </c>
      <c r="AA1598" s="92">
        <v>1000</v>
      </c>
      <c r="AB1598" s="271">
        <v>6</v>
      </c>
      <c r="AC1598" s="271">
        <v>3</v>
      </c>
      <c r="AD1598" s="271">
        <v>18</v>
      </c>
      <c r="AE1598" s="278">
        <f t="shared" ref="AE1598:AE1601" si="2395">AF1598/Z1598</f>
        <v>56.565800000000003</v>
      </c>
      <c r="AF1598" s="268">
        <v>282.82900000000001</v>
      </c>
      <c r="AG1598" s="278">
        <f t="shared" ref="AG1598:AG1601" si="2396">AF1598/AA1598*1000</f>
        <v>282.82900000000001</v>
      </c>
      <c r="AH1598" s="404">
        <v>1</v>
      </c>
      <c r="AI1598" s="404">
        <f t="shared" ref="AI1598:AI1601" si="2397">AH1598/AD1598</f>
        <v>5.5555555555555552E-2</v>
      </c>
      <c r="AJ1598" s="727">
        <v>0.75608130000000007</v>
      </c>
      <c r="AK1598" s="88">
        <f t="shared" ref="AK1598:AK1601" si="2398">AL1598/Z1598</f>
        <v>13.797456400459998</v>
      </c>
      <c r="AL1598" s="88">
        <f t="shared" ref="AL1598:AL1601" si="2399">AF1598-(AF1598*AJ1598)</f>
        <v>68.987282002299992</v>
      </c>
      <c r="AM1598" s="88">
        <f t="shared" ref="AM1598:AM1601" si="2400">AL1598/AA1598*1000</f>
        <v>68.987282002299992</v>
      </c>
      <c r="AN1598" t="s">
        <v>2826</v>
      </c>
      <c r="AO1598" s="88" t="s">
        <v>2780</v>
      </c>
    </row>
    <row r="1599" spans="1:41" ht="19.5" customHeight="1">
      <c r="A1599" s="740" t="s">
        <v>1346</v>
      </c>
      <c r="B1599" t="str">
        <f>+CONCATENATE(A1599,"*",AH1599)</f>
        <v>285811*1</v>
      </c>
      <c r="D1599" s="42" t="s">
        <v>1755</v>
      </c>
      <c r="E1599" s="42"/>
      <c r="F1599" s="498"/>
      <c r="G1599" s="226">
        <v>200</v>
      </c>
      <c r="H1599" s="313"/>
      <c r="I1599" s="430"/>
      <c r="J1599" s="430"/>
      <c r="K1599" s="22" t="s">
        <v>2606</v>
      </c>
      <c r="L1599" s="63" t="s">
        <v>2618</v>
      </c>
      <c r="M1599" s="16" t="s">
        <v>2413</v>
      </c>
      <c r="N1599" s="16"/>
      <c r="O1599" s="16" t="s">
        <v>541</v>
      </c>
      <c r="P1599" s="16">
        <v>30</v>
      </c>
      <c r="Q1599" s="16">
        <v>40</v>
      </c>
      <c r="R1599" s="16" t="str">
        <f>CONCATENATE(Tableau1[[#This Row],[LONGUEUR UNITE]],"X",Tableau1[[#This Row],[LARGEUR UNITE]])</f>
        <v>30X40</v>
      </c>
      <c r="S1599" s="16" t="s">
        <v>2363</v>
      </c>
      <c r="T1599" s="16" t="s">
        <v>227</v>
      </c>
      <c r="U1599" s="16" t="s">
        <v>2231</v>
      </c>
      <c r="V1599" s="16" t="s">
        <v>2232</v>
      </c>
      <c r="W1599" s="45" t="s">
        <v>2592</v>
      </c>
      <c r="X1599" s="45"/>
      <c r="Y1599" s="33" t="s">
        <v>2462</v>
      </c>
      <c r="Z1599" s="18">
        <v>5</v>
      </c>
      <c r="AA1599" s="92">
        <v>1000</v>
      </c>
      <c r="AB1599" s="271">
        <v>6</v>
      </c>
      <c r="AC1599" s="271">
        <v>3</v>
      </c>
      <c r="AD1599" s="271">
        <v>18</v>
      </c>
      <c r="AE1599" s="278">
        <f t="shared" si="2395"/>
        <v>56.565800000000003</v>
      </c>
      <c r="AF1599" s="268">
        <v>282.82900000000001</v>
      </c>
      <c r="AG1599" s="278">
        <f t="shared" si="2396"/>
        <v>282.82900000000001</v>
      </c>
      <c r="AH1599" s="404">
        <v>1</v>
      </c>
      <c r="AI1599" s="404">
        <f t="shared" si="2397"/>
        <v>5.5555555555555552E-2</v>
      </c>
      <c r="AJ1599" s="727">
        <v>0.75608130000000007</v>
      </c>
      <c r="AK1599" s="88">
        <f t="shared" si="2398"/>
        <v>13.797456400459998</v>
      </c>
      <c r="AL1599" s="88">
        <f t="shared" si="2399"/>
        <v>68.987282002299992</v>
      </c>
      <c r="AM1599" s="88">
        <f t="shared" si="2400"/>
        <v>68.987282002299992</v>
      </c>
      <c r="AN1599" t="s">
        <v>2826</v>
      </c>
      <c r="AO1599" s="88" t="s">
        <v>2780</v>
      </c>
    </row>
    <row r="1600" spans="1:41" ht="19.5" customHeight="1">
      <c r="A1600" s="740" t="s">
        <v>285</v>
      </c>
      <c r="B1600" t="str">
        <f>+CONCATENATE(A1600,"*",AH1600)</f>
        <v>285810*1</v>
      </c>
      <c r="D1600" s="42" t="s">
        <v>1012</v>
      </c>
      <c r="E1600" s="42"/>
      <c r="F1600" s="498"/>
      <c r="G1600" s="226">
        <v>200</v>
      </c>
      <c r="H1600" s="313"/>
      <c r="I1600" s="430"/>
      <c r="J1600" s="430"/>
      <c r="K1600" s="22" t="s">
        <v>2606</v>
      </c>
      <c r="L1600" s="63" t="s">
        <v>2618</v>
      </c>
      <c r="M1600" s="16" t="s">
        <v>2413</v>
      </c>
      <c r="N1600" s="16"/>
      <c r="O1600" s="16" t="s">
        <v>541</v>
      </c>
      <c r="P1600" s="16">
        <v>30</v>
      </c>
      <c r="Q1600" s="16">
        <v>40</v>
      </c>
      <c r="R1600" s="16" t="str">
        <f>CONCATENATE(Tableau1[[#This Row],[LONGUEUR UNITE]],"X",Tableau1[[#This Row],[LARGEUR UNITE]])</f>
        <v>30X40</v>
      </c>
      <c r="S1600" s="16" t="s">
        <v>2363</v>
      </c>
      <c r="T1600" s="16" t="s">
        <v>227</v>
      </c>
      <c r="U1600" s="16" t="s">
        <v>2231</v>
      </c>
      <c r="V1600" s="16" t="s">
        <v>2233</v>
      </c>
      <c r="W1600" s="45" t="s">
        <v>2592</v>
      </c>
      <c r="X1600" s="45"/>
      <c r="Y1600" s="33" t="s">
        <v>286</v>
      </c>
      <c r="Z1600" s="18">
        <v>5</v>
      </c>
      <c r="AA1600" s="92">
        <v>1000</v>
      </c>
      <c r="AB1600" s="271">
        <v>6</v>
      </c>
      <c r="AC1600" s="271">
        <v>3</v>
      </c>
      <c r="AD1600" s="271">
        <v>18</v>
      </c>
      <c r="AE1600" s="278">
        <f t="shared" si="2395"/>
        <v>56.565800000000003</v>
      </c>
      <c r="AF1600" s="268">
        <v>282.82900000000001</v>
      </c>
      <c r="AG1600" s="278">
        <f t="shared" si="2396"/>
        <v>282.82900000000001</v>
      </c>
      <c r="AH1600" s="404">
        <v>1</v>
      </c>
      <c r="AI1600" s="404">
        <f t="shared" si="2397"/>
        <v>5.5555555555555552E-2</v>
      </c>
      <c r="AJ1600" s="727">
        <v>0.75608130000000007</v>
      </c>
      <c r="AK1600" s="88">
        <f t="shared" si="2398"/>
        <v>13.797456400459998</v>
      </c>
      <c r="AL1600" s="88">
        <f t="shared" si="2399"/>
        <v>68.987282002299992</v>
      </c>
      <c r="AM1600" s="88">
        <f t="shared" si="2400"/>
        <v>68.987282002299992</v>
      </c>
      <c r="AN1600" t="s">
        <v>2826</v>
      </c>
      <c r="AO1600" s="88" t="s">
        <v>2780</v>
      </c>
    </row>
    <row r="1601" spans="1:41" ht="27" customHeight="1">
      <c r="A1601" s="740" t="s">
        <v>287</v>
      </c>
      <c r="B1601" t="str">
        <f>+CONCATENATE(A1601,"*",AH1601)</f>
        <v>281210*1</v>
      </c>
      <c r="D1601" s="42" t="s">
        <v>996</v>
      </c>
      <c r="E1601" s="42"/>
      <c r="F1601" s="498"/>
      <c r="G1601" s="226">
        <v>200</v>
      </c>
      <c r="H1601" s="313"/>
      <c r="I1601" s="430"/>
      <c r="J1601" s="430"/>
      <c r="K1601" s="22" t="s">
        <v>2606</v>
      </c>
      <c r="L1601" s="63" t="s">
        <v>2618</v>
      </c>
      <c r="M1601" s="16" t="s">
        <v>2413</v>
      </c>
      <c r="N1601" s="16"/>
      <c r="O1601" s="16" t="s">
        <v>541</v>
      </c>
      <c r="P1601" s="16">
        <v>30</v>
      </c>
      <c r="Q1601" s="16">
        <v>40</v>
      </c>
      <c r="R1601" s="16" t="str">
        <f>CONCATENATE(Tableau1[[#This Row],[LONGUEUR UNITE]],"X",Tableau1[[#This Row],[LARGEUR UNITE]])</f>
        <v>30X40</v>
      </c>
      <c r="S1601" s="16" t="s">
        <v>2363</v>
      </c>
      <c r="T1601" s="16" t="s">
        <v>227</v>
      </c>
      <c r="U1601" s="16" t="s">
        <v>2231</v>
      </c>
      <c r="V1601" s="16" t="s">
        <v>2068</v>
      </c>
      <c r="W1601" s="45" t="s">
        <v>2592</v>
      </c>
      <c r="X1601" s="45"/>
      <c r="Y1601" s="33" t="s">
        <v>288</v>
      </c>
      <c r="Z1601" s="18">
        <v>5</v>
      </c>
      <c r="AA1601" s="92">
        <v>1000</v>
      </c>
      <c r="AB1601" s="271">
        <v>6</v>
      </c>
      <c r="AC1601" s="271">
        <v>3</v>
      </c>
      <c r="AD1601" s="271">
        <v>18</v>
      </c>
      <c r="AE1601" s="278">
        <f t="shared" si="2395"/>
        <v>56.565800000000003</v>
      </c>
      <c r="AF1601" s="268">
        <v>282.82900000000001</v>
      </c>
      <c r="AG1601" s="278">
        <f t="shared" si="2396"/>
        <v>282.82900000000001</v>
      </c>
      <c r="AH1601" s="404">
        <v>1</v>
      </c>
      <c r="AI1601" s="404">
        <f t="shared" si="2397"/>
        <v>5.5555555555555552E-2</v>
      </c>
      <c r="AJ1601" s="727">
        <v>0.75608130000000007</v>
      </c>
      <c r="AK1601" s="88">
        <f t="shared" si="2398"/>
        <v>13.797456400459998</v>
      </c>
      <c r="AL1601" s="88">
        <f t="shared" si="2399"/>
        <v>68.987282002299992</v>
      </c>
      <c r="AM1601" s="88">
        <f t="shared" si="2400"/>
        <v>68.987282002299992</v>
      </c>
      <c r="AN1601" t="s">
        <v>2826</v>
      </c>
      <c r="AO1601" s="88" t="s">
        <v>2780</v>
      </c>
    </row>
    <row r="1602" spans="1:41" ht="19.5" customHeight="1">
      <c r="A1602" s="740"/>
      <c r="B1602" s="3"/>
      <c r="C1602" s="3"/>
      <c r="D1602" s="42"/>
      <c r="E1602" s="42"/>
      <c r="F1602" s="498"/>
      <c r="G1602" s="226"/>
      <c r="H1602" s="313"/>
      <c r="I1602" s="430"/>
      <c r="J1602" s="430"/>
      <c r="K1602" s="43"/>
      <c r="L1602" s="16"/>
      <c r="M1602" s="16"/>
      <c r="N1602" s="16"/>
      <c r="O1602" s="16"/>
      <c r="P1602" s="16"/>
      <c r="Q1602" s="16"/>
      <c r="R1602" s="16"/>
      <c r="S1602" s="16"/>
      <c r="T1602" s="16"/>
      <c r="U1602" s="16"/>
      <c r="V1602" s="86"/>
      <c r="W1602" s="86"/>
      <c r="X1602" s="86"/>
      <c r="Y1602" s="16"/>
      <c r="Z1602" s="18"/>
      <c r="AA1602" s="92"/>
      <c r="AB1602" s="271"/>
      <c r="AC1602" s="271"/>
      <c r="AD1602" s="271"/>
      <c r="AE1602" s="257"/>
      <c r="AG1602" s="257"/>
      <c r="AH1602" s="404"/>
      <c r="AI1602" s="404"/>
      <c r="AJ1602" s="88"/>
      <c r="AK1602" s="88"/>
      <c r="AL1602" s="88"/>
      <c r="AM1602" s="88"/>
      <c r="AO1602" s="88"/>
    </row>
    <row r="1603" spans="1:41" ht="19.5" customHeight="1">
      <c r="A1603" s="740" t="s">
        <v>655</v>
      </c>
      <c r="B1603" t="str">
        <f t="shared" ref="B1603:B1611" si="2401">+CONCATENATE(A1603,"*",AH1603)</f>
        <v>280410*1</v>
      </c>
      <c r="D1603" s="42" t="s">
        <v>980</v>
      </c>
      <c r="E1603" s="42"/>
      <c r="F1603" s="498"/>
      <c r="G1603" s="226">
        <v>200</v>
      </c>
      <c r="H1603" s="306"/>
      <c r="I1603" s="403" t="s">
        <v>2006</v>
      </c>
      <c r="J1603" s="403"/>
      <c r="K1603" s="22" t="s">
        <v>2606</v>
      </c>
      <c r="L1603" s="63" t="s">
        <v>2618</v>
      </c>
      <c r="M1603" s="16" t="s">
        <v>2413</v>
      </c>
      <c r="N1603" s="16"/>
      <c r="O1603" s="16" t="s">
        <v>2071</v>
      </c>
      <c r="P1603" s="16">
        <v>30</v>
      </c>
      <c r="Q1603" s="16">
        <v>40</v>
      </c>
      <c r="R1603" s="16" t="str">
        <f>CONCATENATE(Tableau1[[#This Row],[LONGUEUR UNITE]],"X",Tableau1[[#This Row],[LARGEUR UNITE]])</f>
        <v>30X40</v>
      </c>
      <c r="S1603" s="16" t="s">
        <v>2363</v>
      </c>
      <c r="T1603" s="16" t="s">
        <v>227</v>
      </c>
      <c r="U1603" s="16" t="s">
        <v>2231</v>
      </c>
      <c r="V1603" s="16" t="s">
        <v>2072</v>
      </c>
      <c r="W1603" s="45" t="s">
        <v>2592</v>
      </c>
      <c r="X1603" s="45"/>
      <c r="Y1603" s="33" t="s">
        <v>656</v>
      </c>
      <c r="Z1603" s="18">
        <v>5</v>
      </c>
      <c r="AA1603" s="92">
        <v>1000</v>
      </c>
      <c r="AB1603" s="271">
        <v>6</v>
      </c>
      <c r="AC1603" s="271">
        <v>3</v>
      </c>
      <c r="AD1603" s="271">
        <v>18</v>
      </c>
      <c r="AE1603" s="278">
        <f t="shared" ref="AE1603:AE1611" si="2402">AF1603/Z1603</f>
        <v>59.515599999999992</v>
      </c>
      <c r="AF1603" s="268">
        <v>297.57799999999997</v>
      </c>
      <c r="AG1603" s="278">
        <f t="shared" ref="AG1603:AG1611" si="2403">AF1603/AA1603*1000</f>
        <v>297.57799999999997</v>
      </c>
      <c r="AH1603" s="404">
        <v>1</v>
      </c>
      <c r="AI1603" s="404">
        <f t="shared" ref="AI1603:AI1611" si="2404">AH1603/AD1603</f>
        <v>5.5555555555555552E-2</v>
      </c>
      <c r="AJ1603" s="727">
        <v>0.75608099999999989</v>
      </c>
      <c r="AK1603" s="88">
        <f t="shared" ref="AK1603:AK1611" si="2405">AL1603/Z1603</f>
        <v>14.516985636400005</v>
      </c>
      <c r="AL1603" s="88">
        <f t="shared" ref="AL1603:AL1611" si="2406">AF1603-(AF1603*AJ1603)</f>
        <v>72.584928182000027</v>
      </c>
      <c r="AM1603" s="88">
        <f t="shared" ref="AM1603:AM1611" si="2407">AL1603/AA1603*1000</f>
        <v>72.584928182000027</v>
      </c>
      <c r="AN1603" t="s">
        <v>2826</v>
      </c>
      <c r="AO1603" s="88" t="s">
        <v>2781</v>
      </c>
    </row>
    <row r="1604" spans="1:41" ht="19.5" customHeight="1">
      <c r="A1604" s="740" t="s">
        <v>1347</v>
      </c>
      <c r="B1604" t="str">
        <f t="shared" si="2401"/>
        <v>285812*1</v>
      </c>
      <c r="D1604" s="42" t="s">
        <v>1756</v>
      </c>
      <c r="E1604" s="42"/>
      <c r="F1604" s="498"/>
      <c r="G1604" s="226">
        <v>200</v>
      </c>
      <c r="H1604" s="313"/>
      <c r="I1604" s="430"/>
      <c r="J1604" s="430"/>
      <c r="K1604" s="22" t="s">
        <v>2606</v>
      </c>
      <c r="L1604" s="63" t="s">
        <v>2618</v>
      </c>
      <c r="M1604" s="16" t="s">
        <v>2413</v>
      </c>
      <c r="N1604" s="16"/>
      <c r="O1604" s="16" t="s">
        <v>2071</v>
      </c>
      <c r="P1604" s="16">
        <v>30</v>
      </c>
      <c r="Q1604" s="16">
        <v>40</v>
      </c>
      <c r="R1604" s="16" t="str">
        <f>CONCATENATE(Tableau1[[#This Row],[LONGUEUR UNITE]],"X",Tableau1[[#This Row],[LARGEUR UNITE]])</f>
        <v>30X40</v>
      </c>
      <c r="S1604" s="16" t="s">
        <v>2363</v>
      </c>
      <c r="T1604" s="16" t="s">
        <v>227</v>
      </c>
      <c r="U1604" s="16" t="s">
        <v>2231</v>
      </c>
      <c r="V1604" s="16" t="s">
        <v>2236</v>
      </c>
      <c r="W1604" s="45" t="s">
        <v>2592</v>
      </c>
      <c r="X1604" s="45"/>
      <c r="Y1604" s="33" t="s">
        <v>2463</v>
      </c>
      <c r="Z1604" s="18">
        <v>5</v>
      </c>
      <c r="AA1604" s="92">
        <v>1000</v>
      </c>
      <c r="AB1604" s="271">
        <v>6</v>
      </c>
      <c r="AC1604" s="271">
        <v>3</v>
      </c>
      <c r="AD1604" s="271">
        <v>18</v>
      </c>
      <c r="AE1604" s="278">
        <f t="shared" si="2402"/>
        <v>59.515599999999992</v>
      </c>
      <c r="AF1604" s="268">
        <v>297.57799999999997</v>
      </c>
      <c r="AG1604" s="278">
        <f t="shared" si="2403"/>
        <v>297.57799999999997</v>
      </c>
      <c r="AH1604" s="404">
        <v>1</v>
      </c>
      <c r="AI1604" s="404">
        <f t="shared" si="2404"/>
        <v>5.5555555555555552E-2</v>
      </c>
      <c r="AJ1604" s="727">
        <v>0.75608099999999989</v>
      </c>
      <c r="AK1604" s="88">
        <f t="shared" si="2405"/>
        <v>14.516985636400005</v>
      </c>
      <c r="AL1604" s="88">
        <f t="shared" si="2406"/>
        <v>72.584928182000027</v>
      </c>
      <c r="AM1604" s="88">
        <f t="shared" si="2407"/>
        <v>72.584928182000027</v>
      </c>
      <c r="AN1604" t="s">
        <v>2826</v>
      </c>
      <c r="AO1604" s="88" t="s">
        <v>2781</v>
      </c>
    </row>
    <row r="1605" spans="1:41" ht="27" customHeight="1">
      <c r="A1605" s="740" t="s">
        <v>289</v>
      </c>
      <c r="B1605" t="str">
        <f t="shared" si="2401"/>
        <v>280310*1</v>
      </c>
      <c r="D1605" s="42" t="s">
        <v>977</v>
      </c>
      <c r="E1605" s="42"/>
      <c r="F1605" s="498"/>
      <c r="G1605" s="226">
        <v>200</v>
      </c>
      <c r="H1605" s="313"/>
      <c r="I1605" s="430"/>
      <c r="J1605" s="430"/>
      <c r="K1605" s="22" t="s">
        <v>2606</v>
      </c>
      <c r="L1605" s="63" t="s">
        <v>2618</v>
      </c>
      <c r="M1605" s="16" t="s">
        <v>2413</v>
      </c>
      <c r="N1605" s="16"/>
      <c r="O1605" s="16" t="s">
        <v>2071</v>
      </c>
      <c r="P1605" s="16">
        <v>30</v>
      </c>
      <c r="Q1605" s="16">
        <v>40</v>
      </c>
      <c r="R1605" s="16" t="str">
        <f>CONCATENATE(Tableau1[[#This Row],[LONGUEUR UNITE]],"X",Tableau1[[#This Row],[LARGEUR UNITE]])</f>
        <v>30X40</v>
      </c>
      <c r="S1605" s="16" t="s">
        <v>2363</v>
      </c>
      <c r="T1605" s="16" t="s">
        <v>227</v>
      </c>
      <c r="U1605" s="16" t="s">
        <v>2231</v>
      </c>
      <c r="V1605" s="16" t="s">
        <v>2076</v>
      </c>
      <c r="W1605" s="45" t="s">
        <v>2592</v>
      </c>
      <c r="X1605" s="45"/>
      <c r="Y1605" s="33" t="s">
        <v>290</v>
      </c>
      <c r="Z1605" s="18">
        <v>5</v>
      </c>
      <c r="AA1605" s="92">
        <v>1000</v>
      </c>
      <c r="AB1605" s="271">
        <v>6</v>
      </c>
      <c r="AC1605" s="271">
        <v>3</v>
      </c>
      <c r="AD1605" s="271">
        <v>18</v>
      </c>
      <c r="AE1605" s="278">
        <f t="shared" si="2402"/>
        <v>59.515599999999992</v>
      </c>
      <c r="AF1605" s="268">
        <v>297.57799999999997</v>
      </c>
      <c r="AG1605" s="278">
        <f t="shared" si="2403"/>
        <v>297.57799999999997</v>
      </c>
      <c r="AH1605" s="404">
        <v>1</v>
      </c>
      <c r="AI1605" s="404">
        <f t="shared" si="2404"/>
        <v>5.5555555555555552E-2</v>
      </c>
      <c r="AJ1605" s="727">
        <v>0.75608099999999989</v>
      </c>
      <c r="AK1605" s="88">
        <f t="shared" si="2405"/>
        <v>14.516985636400005</v>
      </c>
      <c r="AL1605" s="88">
        <f t="shared" si="2406"/>
        <v>72.584928182000027</v>
      </c>
      <c r="AM1605" s="88">
        <f t="shared" si="2407"/>
        <v>72.584928182000027</v>
      </c>
      <c r="AN1605" t="s">
        <v>2826</v>
      </c>
      <c r="AO1605" s="88" t="s">
        <v>2781</v>
      </c>
    </row>
    <row r="1606" spans="1:41" ht="19.5" customHeight="1">
      <c r="A1606" s="740" t="s">
        <v>291</v>
      </c>
      <c r="B1606" t="str">
        <f t="shared" si="2401"/>
        <v>281910*1</v>
      </c>
      <c r="D1606" s="42" t="s">
        <v>984</v>
      </c>
      <c r="E1606" s="42"/>
      <c r="F1606" s="498"/>
      <c r="G1606" s="226">
        <v>200</v>
      </c>
      <c r="H1606" s="313"/>
      <c r="I1606" s="430"/>
      <c r="J1606" s="430"/>
      <c r="K1606" s="22" t="s">
        <v>2606</v>
      </c>
      <c r="L1606" s="63" t="s">
        <v>2618</v>
      </c>
      <c r="M1606" s="16" t="s">
        <v>2413</v>
      </c>
      <c r="N1606" s="16"/>
      <c r="O1606" s="16" t="s">
        <v>2071</v>
      </c>
      <c r="P1606" s="16">
        <v>30</v>
      </c>
      <c r="Q1606" s="16">
        <v>40</v>
      </c>
      <c r="R1606" s="16" t="str">
        <f>CONCATENATE(Tableau1[[#This Row],[LONGUEUR UNITE]],"X",Tableau1[[#This Row],[LARGEUR UNITE]])</f>
        <v>30X40</v>
      </c>
      <c r="S1606" s="16" t="s">
        <v>2363</v>
      </c>
      <c r="T1606" s="16" t="s">
        <v>227</v>
      </c>
      <c r="U1606" s="16" t="s">
        <v>2231</v>
      </c>
      <c r="V1606" s="16" t="s">
        <v>2078</v>
      </c>
      <c r="W1606" s="45" t="s">
        <v>2592</v>
      </c>
      <c r="X1606" s="45"/>
      <c r="Y1606" s="33" t="s">
        <v>292</v>
      </c>
      <c r="Z1606" s="18">
        <v>5</v>
      </c>
      <c r="AA1606" s="92">
        <v>1000</v>
      </c>
      <c r="AB1606" s="271">
        <v>6</v>
      </c>
      <c r="AC1606" s="271">
        <v>3</v>
      </c>
      <c r="AD1606" s="271">
        <v>18</v>
      </c>
      <c r="AE1606" s="278">
        <f t="shared" si="2402"/>
        <v>59.515599999999992</v>
      </c>
      <c r="AF1606" s="268">
        <v>297.57799999999997</v>
      </c>
      <c r="AG1606" s="278">
        <f t="shared" si="2403"/>
        <v>297.57799999999997</v>
      </c>
      <c r="AH1606" s="404">
        <v>1</v>
      </c>
      <c r="AI1606" s="404">
        <f t="shared" si="2404"/>
        <v>5.5555555555555552E-2</v>
      </c>
      <c r="AJ1606" s="727">
        <v>0.75608099999999989</v>
      </c>
      <c r="AK1606" s="88">
        <f t="shared" si="2405"/>
        <v>14.516985636400005</v>
      </c>
      <c r="AL1606" s="88">
        <f t="shared" si="2406"/>
        <v>72.584928182000027</v>
      </c>
      <c r="AM1606" s="88">
        <f t="shared" si="2407"/>
        <v>72.584928182000027</v>
      </c>
      <c r="AN1606" t="s">
        <v>2826</v>
      </c>
      <c r="AO1606" s="88" t="s">
        <v>2781</v>
      </c>
    </row>
    <row r="1607" spans="1:41" ht="19.5" customHeight="1">
      <c r="A1607" s="740" t="s">
        <v>293</v>
      </c>
      <c r="B1607" t="str">
        <f t="shared" si="2401"/>
        <v>281810*1</v>
      </c>
      <c r="D1607" s="42" t="s">
        <v>978</v>
      </c>
      <c r="E1607" s="42"/>
      <c r="F1607" s="498"/>
      <c r="G1607" s="226">
        <v>200</v>
      </c>
      <c r="H1607" s="313"/>
      <c r="I1607" s="430"/>
      <c r="J1607" s="430"/>
      <c r="K1607" s="22" t="s">
        <v>2606</v>
      </c>
      <c r="L1607" s="63" t="s">
        <v>2618</v>
      </c>
      <c r="M1607" s="16" t="s">
        <v>2413</v>
      </c>
      <c r="N1607" s="16"/>
      <c r="O1607" s="16" t="s">
        <v>2071</v>
      </c>
      <c r="P1607" s="16">
        <v>30</v>
      </c>
      <c r="Q1607" s="16">
        <v>40</v>
      </c>
      <c r="R1607" s="16" t="str">
        <f>CONCATENATE(Tableau1[[#This Row],[LONGUEUR UNITE]],"X",Tableau1[[#This Row],[LARGEUR UNITE]])</f>
        <v>30X40</v>
      </c>
      <c r="S1607" s="16" t="s">
        <v>2363</v>
      </c>
      <c r="T1607" s="16" t="s">
        <v>227</v>
      </c>
      <c r="U1607" s="16" t="s">
        <v>2231</v>
      </c>
      <c r="V1607" s="16" t="s">
        <v>2080</v>
      </c>
      <c r="W1607" s="45" t="s">
        <v>2592</v>
      </c>
      <c r="X1607" s="45"/>
      <c r="Y1607" s="33" t="s">
        <v>294</v>
      </c>
      <c r="Z1607" s="18">
        <v>5</v>
      </c>
      <c r="AA1607" s="92">
        <v>1000</v>
      </c>
      <c r="AB1607" s="271">
        <v>6</v>
      </c>
      <c r="AC1607" s="271">
        <v>3</v>
      </c>
      <c r="AD1607" s="271">
        <v>18</v>
      </c>
      <c r="AE1607" s="278">
        <f t="shared" si="2402"/>
        <v>59.515599999999992</v>
      </c>
      <c r="AF1607" s="268">
        <v>297.57799999999997</v>
      </c>
      <c r="AG1607" s="278">
        <f t="shared" si="2403"/>
        <v>297.57799999999997</v>
      </c>
      <c r="AH1607" s="404">
        <v>1</v>
      </c>
      <c r="AI1607" s="404">
        <f t="shared" si="2404"/>
        <v>5.5555555555555552E-2</v>
      </c>
      <c r="AJ1607" s="727">
        <v>0.75608099999999989</v>
      </c>
      <c r="AK1607" s="88">
        <f t="shared" si="2405"/>
        <v>14.516985636400005</v>
      </c>
      <c r="AL1607" s="88">
        <f t="shared" si="2406"/>
        <v>72.584928182000027</v>
      </c>
      <c r="AM1607" s="88">
        <f t="shared" si="2407"/>
        <v>72.584928182000027</v>
      </c>
      <c r="AN1607" t="s">
        <v>2826</v>
      </c>
      <c r="AO1607" s="88" t="s">
        <v>2781</v>
      </c>
    </row>
    <row r="1608" spans="1:41" ht="19.5" customHeight="1">
      <c r="A1608" s="740" t="s">
        <v>1348</v>
      </c>
      <c r="B1608" t="str">
        <f t="shared" si="2401"/>
        <v>285813*1</v>
      </c>
      <c r="D1608" s="42" t="s">
        <v>1757</v>
      </c>
      <c r="E1608" s="42"/>
      <c r="F1608" s="498"/>
      <c r="G1608" s="226">
        <v>200</v>
      </c>
      <c r="H1608" s="313"/>
      <c r="I1608" s="430"/>
      <c r="J1608" s="430"/>
      <c r="K1608" s="22" t="s">
        <v>2606</v>
      </c>
      <c r="L1608" s="63" t="s">
        <v>2618</v>
      </c>
      <c r="M1608" s="16" t="s">
        <v>2413</v>
      </c>
      <c r="N1608" s="16"/>
      <c r="O1608" s="16" t="s">
        <v>2071</v>
      </c>
      <c r="P1608" s="16">
        <v>30</v>
      </c>
      <c r="Q1608" s="16">
        <v>40</v>
      </c>
      <c r="R1608" s="16" t="str">
        <f>CONCATENATE(Tableau1[[#This Row],[LONGUEUR UNITE]],"X",Tableau1[[#This Row],[LARGEUR UNITE]])</f>
        <v>30X40</v>
      </c>
      <c r="S1608" s="16" t="s">
        <v>2363</v>
      </c>
      <c r="T1608" s="16" t="s">
        <v>227</v>
      </c>
      <c r="U1608" s="16" t="s">
        <v>2231</v>
      </c>
      <c r="V1608" s="16" t="s">
        <v>2237</v>
      </c>
      <c r="W1608" s="45" t="s">
        <v>2592</v>
      </c>
      <c r="X1608" s="45"/>
      <c r="Y1608" s="33" t="s">
        <v>286</v>
      </c>
      <c r="Z1608" s="18">
        <v>5</v>
      </c>
      <c r="AA1608" s="92">
        <v>1000</v>
      </c>
      <c r="AB1608" s="271">
        <v>6</v>
      </c>
      <c r="AC1608" s="271">
        <v>3</v>
      </c>
      <c r="AD1608" s="271">
        <v>18</v>
      </c>
      <c r="AE1608" s="278">
        <f t="shared" si="2402"/>
        <v>59.515599999999992</v>
      </c>
      <c r="AF1608" s="268">
        <v>297.57799999999997</v>
      </c>
      <c r="AG1608" s="278">
        <f t="shared" si="2403"/>
        <v>297.57799999999997</v>
      </c>
      <c r="AH1608" s="404">
        <v>1</v>
      </c>
      <c r="AI1608" s="404">
        <f t="shared" si="2404"/>
        <v>5.5555555555555552E-2</v>
      </c>
      <c r="AJ1608" s="727">
        <v>0.75608099999999989</v>
      </c>
      <c r="AK1608" s="88">
        <f t="shared" si="2405"/>
        <v>14.516985636400005</v>
      </c>
      <c r="AL1608" s="88">
        <f t="shared" si="2406"/>
        <v>72.584928182000027</v>
      </c>
      <c r="AM1608" s="88">
        <f t="shared" si="2407"/>
        <v>72.584928182000027</v>
      </c>
      <c r="AN1608" t="s">
        <v>2826</v>
      </c>
      <c r="AO1608" s="88" t="s">
        <v>2781</v>
      </c>
    </row>
    <row r="1609" spans="1:41" ht="19.5" customHeight="1">
      <c r="A1609" s="740" t="s">
        <v>295</v>
      </c>
      <c r="B1609" t="str">
        <f t="shared" si="2401"/>
        <v>281510*1</v>
      </c>
      <c r="D1609" s="42" t="s">
        <v>966</v>
      </c>
      <c r="E1609" s="42"/>
      <c r="F1609" s="498"/>
      <c r="G1609" s="226">
        <v>200</v>
      </c>
      <c r="H1609" s="313"/>
      <c r="I1609" s="430"/>
      <c r="J1609" s="430"/>
      <c r="K1609" s="22" t="s">
        <v>2606</v>
      </c>
      <c r="L1609" s="63" t="s">
        <v>2618</v>
      </c>
      <c r="M1609" s="16" t="s">
        <v>2413</v>
      </c>
      <c r="N1609" s="16"/>
      <c r="O1609" s="16" t="s">
        <v>2071</v>
      </c>
      <c r="P1609" s="16">
        <v>30</v>
      </c>
      <c r="Q1609" s="16">
        <v>40</v>
      </c>
      <c r="R1609" s="16" t="str">
        <f>CONCATENATE(Tableau1[[#This Row],[LONGUEUR UNITE]],"X",Tableau1[[#This Row],[LARGEUR UNITE]])</f>
        <v>30X40</v>
      </c>
      <c r="S1609" s="16" t="s">
        <v>2363</v>
      </c>
      <c r="T1609" s="16" t="s">
        <v>227</v>
      </c>
      <c r="U1609" s="16" t="s">
        <v>2231</v>
      </c>
      <c r="V1609" s="16" t="s">
        <v>2082</v>
      </c>
      <c r="W1609" s="45" t="s">
        <v>2592</v>
      </c>
      <c r="X1609" s="45"/>
      <c r="Y1609" s="33" t="s">
        <v>296</v>
      </c>
      <c r="Z1609" s="18">
        <v>5</v>
      </c>
      <c r="AA1609" s="92">
        <v>1000</v>
      </c>
      <c r="AB1609" s="271">
        <v>6</v>
      </c>
      <c r="AC1609" s="271">
        <v>3</v>
      </c>
      <c r="AD1609" s="271">
        <v>18</v>
      </c>
      <c r="AE1609" s="278">
        <f t="shared" si="2402"/>
        <v>59.515599999999992</v>
      </c>
      <c r="AF1609" s="268">
        <v>297.57799999999997</v>
      </c>
      <c r="AG1609" s="278">
        <f t="shared" si="2403"/>
        <v>297.57799999999997</v>
      </c>
      <c r="AH1609" s="404">
        <v>1</v>
      </c>
      <c r="AI1609" s="404">
        <f t="shared" si="2404"/>
        <v>5.5555555555555552E-2</v>
      </c>
      <c r="AJ1609" s="727">
        <v>0.75608099999999989</v>
      </c>
      <c r="AK1609" s="88">
        <f t="shared" si="2405"/>
        <v>14.516985636400005</v>
      </c>
      <c r="AL1609" s="88">
        <f t="shared" si="2406"/>
        <v>72.584928182000027</v>
      </c>
      <c r="AM1609" s="88">
        <f t="shared" si="2407"/>
        <v>72.584928182000027</v>
      </c>
      <c r="AN1609" t="s">
        <v>2826</v>
      </c>
      <c r="AO1609" s="88" t="s">
        <v>2781</v>
      </c>
    </row>
    <row r="1610" spans="1:41" ht="19.5" customHeight="1">
      <c r="A1610" s="740" t="s">
        <v>297</v>
      </c>
      <c r="B1610" t="str">
        <f t="shared" si="2401"/>
        <v>280810*1</v>
      </c>
      <c r="D1610" s="42" t="s">
        <v>983</v>
      </c>
      <c r="E1610" s="42"/>
      <c r="F1610" s="498"/>
      <c r="G1610" s="226">
        <v>200</v>
      </c>
      <c r="H1610" s="313"/>
      <c r="I1610" s="430"/>
      <c r="J1610" s="430"/>
      <c r="K1610" s="22" t="s">
        <v>2606</v>
      </c>
      <c r="L1610" s="63" t="s">
        <v>2618</v>
      </c>
      <c r="M1610" s="16" t="s">
        <v>2413</v>
      </c>
      <c r="N1610" s="16"/>
      <c r="O1610" s="16" t="s">
        <v>2071</v>
      </c>
      <c r="P1610" s="16">
        <v>30</v>
      </c>
      <c r="Q1610" s="16">
        <v>40</v>
      </c>
      <c r="R1610" s="16" t="str">
        <f>CONCATENATE(Tableau1[[#This Row],[LONGUEUR UNITE]],"X",Tableau1[[#This Row],[LARGEUR UNITE]])</f>
        <v>30X40</v>
      </c>
      <c r="S1610" s="16" t="s">
        <v>2363</v>
      </c>
      <c r="T1610" s="16" t="s">
        <v>227</v>
      </c>
      <c r="U1610" s="16" t="s">
        <v>2231</v>
      </c>
      <c r="V1610" s="16" t="s">
        <v>2084</v>
      </c>
      <c r="W1610" s="45" t="s">
        <v>2592</v>
      </c>
      <c r="X1610" s="45"/>
      <c r="Y1610" s="33" t="s">
        <v>298</v>
      </c>
      <c r="Z1610" s="18">
        <v>5</v>
      </c>
      <c r="AA1610" s="92">
        <v>1000</v>
      </c>
      <c r="AB1610" s="271">
        <v>6</v>
      </c>
      <c r="AC1610" s="271">
        <v>3</v>
      </c>
      <c r="AD1610" s="271">
        <v>18</v>
      </c>
      <c r="AE1610" s="278">
        <f t="shared" si="2402"/>
        <v>59.515599999999992</v>
      </c>
      <c r="AF1610" s="268">
        <v>297.57799999999997</v>
      </c>
      <c r="AG1610" s="278">
        <f t="shared" si="2403"/>
        <v>297.57799999999997</v>
      </c>
      <c r="AH1610" s="404">
        <v>1</v>
      </c>
      <c r="AI1610" s="404">
        <f t="shared" si="2404"/>
        <v>5.5555555555555552E-2</v>
      </c>
      <c r="AJ1610" s="727">
        <v>0.75608099999999989</v>
      </c>
      <c r="AK1610" s="88">
        <f t="shared" si="2405"/>
        <v>14.516985636400005</v>
      </c>
      <c r="AL1610" s="88">
        <f t="shared" si="2406"/>
        <v>72.584928182000027</v>
      </c>
      <c r="AM1610" s="88">
        <f t="shared" si="2407"/>
        <v>72.584928182000027</v>
      </c>
      <c r="AN1610" t="s">
        <v>2826</v>
      </c>
      <c r="AO1610" s="88" t="s">
        <v>2781</v>
      </c>
    </row>
    <row r="1611" spans="1:41" s="5" customFormat="1" ht="19.5" customHeight="1">
      <c r="A1611" s="740" t="s">
        <v>662</v>
      </c>
      <c r="B1611" t="str">
        <f t="shared" si="2401"/>
        <v>471710*1</v>
      </c>
      <c r="C1611"/>
      <c r="D1611" s="42" t="s">
        <v>1026</v>
      </c>
      <c r="E1611" s="433"/>
      <c r="F1611" s="402"/>
      <c r="G1611" s="226">
        <v>200</v>
      </c>
      <c r="H1611" s="306"/>
      <c r="I1611" s="403"/>
      <c r="J1611" s="403"/>
      <c r="K1611" s="22" t="s">
        <v>2606</v>
      </c>
      <c r="L1611" s="63" t="s">
        <v>2618</v>
      </c>
      <c r="M1611" s="16" t="s">
        <v>2413</v>
      </c>
      <c r="N1611" s="16"/>
      <c r="O1611" s="16" t="s">
        <v>2071</v>
      </c>
      <c r="P1611" s="16">
        <v>30</v>
      </c>
      <c r="Q1611" s="16">
        <v>40</v>
      </c>
      <c r="R1611" s="16" t="str">
        <f>CONCATENATE(Tableau1[[#This Row],[LONGUEUR UNITE]],"X",Tableau1[[#This Row],[LARGEUR UNITE]])</f>
        <v>30X40</v>
      </c>
      <c r="S1611" s="16" t="s">
        <v>2363</v>
      </c>
      <c r="T1611" s="16" t="s">
        <v>227</v>
      </c>
      <c r="U1611" s="16" t="s">
        <v>2231</v>
      </c>
      <c r="V1611" s="16" t="s">
        <v>2238</v>
      </c>
      <c r="W1611" s="45" t="s">
        <v>2592</v>
      </c>
      <c r="X1611" s="45"/>
      <c r="Y1611" s="33" t="s">
        <v>663</v>
      </c>
      <c r="Z1611" s="18">
        <v>5</v>
      </c>
      <c r="AA1611" s="92">
        <v>1000</v>
      </c>
      <c r="AB1611" s="271">
        <v>6</v>
      </c>
      <c r="AC1611" s="271">
        <v>3</v>
      </c>
      <c r="AD1611" s="271">
        <v>18</v>
      </c>
      <c r="AE1611" s="278">
        <f t="shared" si="2402"/>
        <v>59.515599999999992</v>
      </c>
      <c r="AF1611" s="268">
        <v>297.57799999999997</v>
      </c>
      <c r="AG1611" s="278">
        <f t="shared" si="2403"/>
        <v>297.57799999999997</v>
      </c>
      <c r="AH1611" s="404">
        <v>1</v>
      </c>
      <c r="AI1611" s="404">
        <f t="shared" si="2404"/>
        <v>5.5555555555555552E-2</v>
      </c>
      <c r="AJ1611" s="727">
        <v>0.75608099999999989</v>
      </c>
      <c r="AK1611" s="88">
        <f t="shared" si="2405"/>
        <v>14.516985636400005</v>
      </c>
      <c r="AL1611" s="88">
        <f t="shared" si="2406"/>
        <v>72.584928182000027</v>
      </c>
      <c r="AM1611" s="88">
        <f t="shared" si="2407"/>
        <v>72.584928182000027</v>
      </c>
      <c r="AN1611" t="s">
        <v>2826</v>
      </c>
      <c r="AO1611" s="1053" t="s">
        <v>2781</v>
      </c>
    </row>
    <row r="1612" spans="1:41" ht="19.5" customHeight="1">
      <c r="A1612" s="821"/>
      <c r="D1612" s="42"/>
      <c r="E1612" s="42"/>
      <c r="F1612" s="425"/>
      <c r="G1612" s="226"/>
      <c r="H1612" s="313"/>
      <c r="I1612" s="430"/>
      <c r="J1612" s="430"/>
      <c r="K1612" s="83"/>
      <c r="L1612" s="84"/>
      <c r="M1612" s="84"/>
      <c r="N1612" s="85"/>
      <c r="O1612" s="85"/>
      <c r="P1612" s="85"/>
      <c r="Q1612" s="85"/>
      <c r="R1612" s="85"/>
      <c r="S1612" s="85"/>
      <c r="T1612" s="85"/>
      <c r="U1612" s="85"/>
      <c r="V1612" s="84"/>
      <c r="W1612" s="84"/>
      <c r="X1612" s="84"/>
      <c r="Y1612" s="84"/>
      <c r="Z1612" s="18"/>
      <c r="AA1612" s="92"/>
      <c r="AB1612" s="271"/>
      <c r="AC1612" s="271"/>
      <c r="AD1612" s="271"/>
      <c r="AE1612" s="257"/>
      <c r="AF1612"/>
      <c r="AG1612" s="257"/>
      <c r="AH1612" s="404"/>
      <c r="AI1612" s="404"/>
      <c r="AJ1612" s="88"/>
      <c r="AK1612" s="88"/>
      <c r="AL1612" s="88"/>
      <c r="AM1612" s="88"/>
      <c r="AN1612" s="5"/>
      <c r="AO1612" s="88"/>
    </row>
    <row r="1613" spans="1:41" s="5" customFormat="1" ht="36.75" customHeight="1" thickBot="1">
      <c r="A1613" s="740" t="s">
        <v>299</v>
      </c>
      <c r="B1613" t="str">
        <f>+CONCATENATE(A1613,"*",AH1613)</f>
        <v>280009*1</v>
      </c>
      <c r="C1613"/>
      <c r="D1613" s="42" t="s">
        <v>948</v>
      </c>
      <c r="E1613" s="42"/>
      <c r="F1613" s="498"/>
      <c r="G1613" s="226">
        <v>100</v>
      </c>
      <c r="H1613" s="313"/>
      <c r="I1613" s="430" t="s">
        <v>2464</v>
      </c>
      <c r="J1613" s="430"/>
      <c r="K1613" s="22" t="s">
        <v>2606</v>
      </c>
      <c r="L1613" s="63" t="s">
        <v>2618</v>
      </c>
      <c r="M1613" s="16" t="s">
        <v>2413</v>
      </c>
      <c r="N1613" s="16"/>
      <c r="O1613" s="16" t="s">
        <v>5</v>
      </c>
      <c r="P1613" s="16">
        <v>80</v>
      </c>
      <c r="Q1613" s="16">
        <v>80</v>
      </c>
      <c r="R1613" s="16" t="str">
        <f>CONCATENATE(Tableau1[[#This Row],[LONGUEUR UNITE]],"X",Tableau1[[#This Row],[LARGEUR UNITE]])</f>
        <v>80X80</v>
      </c>
      <c r="S1613" s="16" t="s">
        <v>2363</v>
      </c>
      <c r="T1613" s="16" t="s">
        <v>227</v>
      </c>
      <c r="U1613" s="16" t="s">
        <v>2231</v>
      </c>
      <c r="V1613" s="16" t="s">
        <v>5</v>
      </c>
      <c r="W1613" s="45" t="s">
        <v>2592</v>
      </c>
      <c r="X1613" s="45"/>
      <c r="Y1613" s="33" t="s">
        <v>300</v>
      </c>
      <c r="Z1613" s="18">
        <v>1</v>
      </c>
      <c r="AA1613" s="92">
        <v>100</v>
      </c>
      <c r="AB1613" s="271">
        <v>1</v>
      </c>
      <c r="AC1613" s="271">
        <v>12</v>
      </c>
      <c r="AD1613" s="271">
        <v>12</v>
      </c>
      <c r="AE1613" s="278">
        <f t="shared" ref="AE1613" si="2408">AF1613/Z1613</f>
        <v>134.31899999999999</v>
      </c>
      <c r="AF1613" s="268">
        <v>134.31899999999999</v>
      </c>
      <c r="AG1613" s="278">
        <f t="shared" ref="AG1613" si="2409">AF1613/AA1613*1000</f>
        <v>1343.1899999999998</v>
      </c>
      <c r="AH1613" s="404">
        <v>1</v>
      </c>
      <c r="AI1613" s="404">
        <f t="shared" ref="AI1613" si="2410">AH1613/AD1613</f>
        <v>8.3333333333333329E-2</v>
      </c>
      <c r="AJ1613" s="727">
        <v>0.75608099999999989</v>
      </c>
      <c r="AK1613" s="88">
        <f t="shared" ref="AK1613" si="2411">AL1613/Z1613</f>
        <v>32.762956161000005</v>
      </c>
      <c r="AL1613" s="88">
        <f t="shared" ref="AL1613" si="2412">AF1613-(AF1613*AJ1613)</f>
        <v>32.762956161000005</v>
      </c>
      <c r="AM1613" s="88">
        <f t="shared" ref="AM1613" si="2413">AL1613/AA1613*1000</f>
        <v>327.62956161000005</v>
      </c>
      <c r="AN1613" t="s">
        <v>2826</v>
      </c>
      <c r="AO1613" s="1053" t="s">
        <v>2782</v>
      </c>
    </row>
    <row r="1614" spans="1:41" ht="30" customHeight="1" thickBot="1">
      <c r="A1614" s="819"/>
      <c r="D1614" s="200"/>
      <c r="E1614" s="200"/>
      <c r="F1614" s="563"/>
      <c r="G1614" s="236"/>
      <c r="H1614" s="308"/>
      <c r="I1614" s="564"/>
      <c r="J1614" s="564"/>
      <c r="K1614" s="138"/>
      <c r="L1614" s="139"/>
      <c r="M1614" s="139"/>
      <c r="N1614" s="140"/>
      <c r="O1614" s="140"/>
      <c r="P1614" s="140"/>
      <c r="Q1614" s="140"/>
      <c r="R1614" s="140"/>
      <c r="S1614" s="140"/>
      <c r="T1614" s="140"/>
      <c r="U1614" s="140"/>
      <c r="V1614" s="140"/>
      <c r="W1614" s="140"/>
      <c r="X1614" s="140"/>
      <c r="Y1614" s="160"/>
      <c r="Z1614" s="154"/>
      <c r="AA1614" s="155"/>
      <c r="AB1614" s="271"/>
      <c r="AC1614" s="271"/>
      <c r="AD1614" s="271"/>
      <c r="AE1614" s="284"/>
      <c r="AF1614"/>
      <c r="AG1614" s="284"/>
      <c r="AK1614" s="88"/>
      <c r="AL1614" s="88"/>
      <c r="AM1614" s="88"/>
      <c r="AN1614" s="5"/>
      <c r="AO1614" s="88"/>
    </row>
    <row r="1615" spans="1:41" ht="31.5" thickTop="1">
      <c r="A1615" s="740"/>
      <c r="D1615" s="42"/>
      <c r="E1615" s="42"/>
      <c r="F1615" s="498"/>
      <c r="G1615" s="226"/>
      <c r="H1615" s="437" t="s">
        <v>2465</v>
      </c>
      <c r="I1615" s="430"/>
      <c r="J1615" s="430"/>
      <c r="K1615" s="587"/>
      <c r="L1615" s="384"/>
      <c r="M1615" s="384"/>
      <c r="N1615" s="16"/>
      <c r="O1615" s="16"/>
      <c r="P1615" s="16"/>
      <c r="Q1615" s="16"/>
      <c r="R1615" s="16"/>
      <c r="S1615" s="16"/>
      <c r="T1615" s="16"/>
      <c r="U1615" s="16"/>
      <c r="V1615" s="86"/>
      <c r="W1615" s="86"/>
      <c r="X1615" s="86"/>
      <c r="Y1615" s="439" t="s">
        <v>2466</v>
      </c>
      <c r="Z1615" s="18"/>
      <c r="AA1615" s="92"/>
      <c r="AB1615" s="271"/>
      <c r="AC1615" s="271"/>
      <c r="AD1615" s="271"/>
      <c r="AE1615" s="279"/>
      <c r="AF1615"/>
      <c r="AG1615" s="279"/>
      <c r="AH1615" s="371"/>
      <c r="AI1615" s="371"/>
      <c r="AJ1615" s="727"/>
      <c r="AK1615" s="88"/>
      <c r="AL1615" s="728"/>
      <c r="AM1615" s="88"/>
      <c r="AO1615" s="88"/>
    </row>
    <row r="1616" spans="1:41" ht="19.5" customHeight="1">
      <c r="A1616" s="780"/>
      <c r="D1616" s="42"/>
      <c r="E1616" s="1042"/>
      <c r="F1616" s="485"/>
      <c r="G1616" s="226"/>
      <c r="H1616" s="310"/>
      <c r="I1616" s="417"/>
      <c r="J1616" s="417"/>
      <c r="K1616" s="54"/>
      <c r="L1616" s="38"/>
      <c r="M1616" s="38"/>
      <c r="N1616" s="38"/>
      <c r="O1616" s="38"/>
      <c r="P1616" s="38"/>
      <c r="Q1616" s="38"/>
      <c r="R1616" s="38"/>
      <c r="S1616" s="38"/>
      <c r="T1616" s="38"/>
      <c r="U1616" s="38"/>
      <c r="V1616" s="80"/>
      <c r="W1616" s="80"/>
      <c r="X1616" s="80"/>
      <c r="Y1616" s="26"/>
      <c r="Z1616" s="18"/>
      <c r="AA1616" s="92"/>
      <c r="AB1616" s="271"/>
      <c r="AC1616" s="271"/>
      <c r="AD1616" s="271"/>
      <c r="AE1616" s="257"/>
      <c r="AF1616"/>
      <c r="AG1616" s="257"/>
      <c r="AH1616" s="404"/>
      <c r="AI1616" s="404"/>
      <c r="AJ1616" s="88"/>
      <c r="AK1616" s="88"/>
      <c r="AL1616" s="88"/>
      <c r="AM1616" s="88"/>
      <c r="AO1616" s="88"/>
    </row>
    <row r="1617" spans="1:41" ht="19.5" customHeight="1">
      <c r="A1617" s="769" t="s">
        <v>709</v>
      </c>
      <c r="B1617" t="str">
        <f>+CONCATENATE(A1617,"*",AH1617)</f>
        <v>200904*1</v>
      </c>
      <c r="D1617" s="42" t="s">
        <v>888</v>
      </c>
      <c r="E1617" s="1042"/>
      <c r="F1617" s="463"/>
      <c r="G1617" s="226">
        <v>250</v>
      </c>
      <c r="H1617" s="310"/>
      <c r="I1617" s="417" t="s">
        <v>1830</v>
      </c>
      <c r="J1617" s="417"/>
      <c r="K1617" s="22" t="s">
        <v>2606</v>
      </c>
      <c r="L1617" s="38" t="s">
        <v>2632</v>
      </c>
      <c r="M1617" s="16" t="s">
        <v>2413</v>
      </c>
      <c r="N1617" s="38"/>
      <c r="O1617" s="38" t="s">
        <v>5</v>
      </c>
      <c r="P1617" s="38">
        <v>30</v>
      </c>
      <c r="Q1617" s="38">
        <v>40</v>
      </c>
      <c r="R1617" t="str">
        <f>CONCATENATE(Tableau1[[#This Row],[LONGUEUR UNITE]],"X",Tableau1[[#This Row],[LARGEUR UNITE]])</f>
        <v>30X40</v>
      </c>
      <c r="S1617" s="16" t="s">
        <v>2363</v>
      </c>
      <c r="T1617" s="16" t="s">
        <v>227</v>
      </c>
      <c r="U1617" s="38" t="s">
        <v>1264</v>
      </c>
      <c r="V1617" s="38" t="s">
        <v>5</v>
      </c>
      <c r="W1617" s="45" t="s">
        <v>2592</v>
      </c>
      <c r="X1617" s="45"/>
      <c r="Y1617" s="6" t="s">
        <v>712</v>
      </c>
      <c r="Z1617" s="18">
        <v>1</v>
      </c>
      <c r="AA1617" s="92">
        <v>250</v>
      </c>
      <c r="AB1617" s="271">
        <v>7</v>
      </c>
      <c r="AC1617" s="271">
        <v>10</v>
      </c>
      <c r="AD1617" s="271">
        <v>70</v>
      </c>
      <c r="AE1617" s="278">
        <f t="shared" ref="AE1617" si="2414">AF1617/Z1617</f>
        <v>72.007999999999996</v>
      </c>
      <c r="AF1617" s="268">
        <v>72.007999999999996</v>
      </c>
      <c r="AG1617" s="278">
        <f t="shared" ref="AG1617:AG1619" si="2415">AF1617/AA1617*1000</f>
        <v>288.03199999999998</v>
      </c>
      <c r="AH1617" s="431">
        <v>1</v>
      </c>
      <c r="AI1617" s="404">
        <f t="shared" ref="AI1617:AI1619" si="2416">AH1617/AD1617</f>
        <v>1.4285714285714285E-2</v>
      </c>
      <c r="AJ1617" s="727">
        <v>0.73113499999999998</v>
      </c>
      <c r="AK1617" s="88">
        <f t="shared" ref="AK1617:AK1619" si="2417">AL1617/Z1617</f>
        <v>19.360430919999999</v>
      </c>
      <c r="AL1617" s="88">
        <f t="shared" ref="AL1617:AL1619" si="2418">AF1617-(AF1617*AJ1617)</f>
        <v>19.360430919999999</v>
      </c>
      <c r="AM1617" s="88">
        <f t="shared" ref="AM1617:AM1619" si="2419">AL1617/AA1617*1000</f>
        <v>77.441723679999996</v>
      </c>
      <c r="AN1617" t="s">
        <v>2826</v>
      </c>
      <c r="AO1617" s="88" t="s">
        <v>2783</v>
      </c>
    </row>
    <row r="1618" spans="1:41" ht="19.5" customHeight="1">
      <c r="A1618" s="769" t="s">
        <v>709</v>
      </c>
      <c r="B1618" t="str">
        <f>+CONCATENATE(A1618,"*",AH1618)</f>
        <v>200904*35</v>
      </c>
      <c r="D1618" s="42" t="s">
        <v>888</v>
      </c>
      <c r="E1618" s="1042"/>
      <c r="F1618" s="463"/>
      <c r="G1618" s="226">
        <v>250</v>
      </c>
      <c r="H1618" s="310"/>
      <c r="I1618" s="417" t="s">
        <v>1830</v>
      </c>
      <c r="J1618" s="417"/>
      <c r="K1618" s="22" t="s">
        <v>2606</v>
      </c>
      <c r="L1618" s="38" t="s">
        <v>2632</v>
      </c>
      <c r="M1618" s="16" t="s">
        <v>2413</v>
      </c>
      <c r="N1618" s="38"/>
      <c r="O1618" s="38" t="s">
        <v>5</v>
      </c>
      <c r="P1618" s="38">
        <v>30</v>
      </c>
      <c r="Q1618" s="38">
        <v>40</v>
      </c>
      <c r="R1618" t="str">
        <f>CONCATENATE(Tableau1[[#This Row],[LONGUEUR UNITE]],"X",Tableau1[[#This Row],[LARGEUR UNITE]])</f>
        <v>30X40</v>
      </c>
      <c r="S1618" s="16" t="s">
        <v>2363</v>
      </c>
      <c r="T1618" s="16" t="s">
        <v>227</v>
      </c>
      <c r="U1618" s="38" t="s">
        <v>1264</v>
      </c>
      <c r="V1618" s="38" t="s">
        <v>5</v>
      </c>
      <c r="W1618" s="45" t="s">
        <v>2592</v>
      </c>
      <c r="X1618" s="45"/>
      <c r="Y1618" s="6" t="s">
        <v>712</v>
      </c>
      <c r="Z1618" s="18">
        <v>1</v>
      </c>
      <c r="AA1618" s="92">
        <v>250</v>
      </c>
      <c r="AB1618" s="271">
        <v>7</v>
      </c>
      <c r="AC1618" s="271">
        <v>10</v>
      </c>
      <c r="AD1618" s="271">
        <v>70</v>
      </c>
      <c r="AE1618" s="278">
        <f t="shared" ref="AE1618" si="2420">AF1618/Z1618</f>
        <v>72.007999999999996</v>
      </c>
      <c r="AF1618" s="268">
        <v>72.007999999999996</v>
      </c>
      <c r="AG1618" s="278">
        <f t="shared" si="2415"/>
        <v>288.03199999999998</v>
      </c>
      <c r="AH1618" s="431">
        <v>35</v>
      </c>
      <c r="AI1618" s="404">
        <f t="shared" si="2416"/>
        <v>0.5</v>
      </c>
      <c r="AJ1618" s="727">
        <v>0.73881699999999995</v>
      </c>
      <c r="AK1618" s="88">
        <f t="shared" si="2417"/>
        <v>18.807265464000004</v>
      </c>
      <c r="AL1618" s="88">
        <f t="shared" si="2418"/>
        <v>18.807265464000004</v>
      </c>
      <c r="AM1618" s="88">
        <f t="shared" si="2419"/>
        <v>75.229061856000015</v>
      </c>
      <c r="AN1618" t="s">
        <v>2826</v>
      </c>
      <c r="AO1618" s="88" t="s">
        <v>2783</v>
      </c>
    </row>
    <row r="1619" spans="1:41" ht="19.5" customHeight="1">
      <c r="A1619" s="769" t="s">
        <v>709</v>
      </c>
      <c r="B1619" t="str">
        <f>+CONCATENATE(A1619,"*",AH1619)</f>
        <v>200904*70</v>
      </c>
      <c r="D1619" s="42" t="s">
        <v>888</v>
      </c>
      <c r="E1619" s="1042"/>
      <c r="F1619" s="463"/>
      <c r="G1619" s="226">
        <v>250</v>
      </c>
      <c r="H1619" s="310"/>
      <c r="I1619" s="417" t="s">
        <v>1830</v>
      </c>
      <c r="J1619" s="417"/>
      <c r="K1619" s="22" t="s">
        <v>2606</v>
      </c>
      <c r="L1619" s="38" t="s">
        <v>2632</v>
      </c>
      <c r="M1619" s="16" t="s">
        <v>2413</v>
      </c>
      <c r="N1619" s="38"/>
      <c r="O1619" s="38" t="s">
        <v>5</v>
      </c>
      <c r="P1619" s="38">
        <v>30</v>
      </c>
      <c r="Q1619" s="38">
        <v>40</v>
      </c>
      <c r="R1619" t="str">
        <f>CONCATENATE(Tableau1[[#This Row],[LONGUEUR UNITE]],"X",Tableau1[[#This Row],[LARGEUR UNITE]])</f>
        <v>30X40</v>
      </c>
      <c r="S1619" s="16" t="s">
        <v>2363</v>
      </c>
      <c r="T1619" s="16" t="s">
        <v>227</v>
      </c>
      <c r="U1619" s="38" t="s">
        <v>1264</v>
      </c>
      <c r="V1619" s="38" t="s">
        <v>5</v>
      </c>
      <c r="W1619" s="45" t="s">
        <v>2592</v>
      </c>
      <c r="X1619" s="45"/>
      <c r="Y1619" s="6" t="s">
        <v>712</v>
      </c>
      <c r="Z1619" s="18">
        <v>1</v>
      </c>
      <c r="AA1619" s="92">
        <v>250</v>
      </c>
      <c r="AB1619" s="271">
        <v>7</v>
      </c>
      <c r="AC1619" s="271">
        <v>10</v>
      </c>
      <c r="AD1619" s="271">
        <v>70</v>
      </c>
      <c r="AE1619" s="278">
        <f t="shared" ref="AE1619" si="2421">AF1619/Z1619</f>
        <v>72.007999999999996</v>
      </c>
      <c r="AF1619" s="268">
        <v>72.007999999999996</v>
      </c>
      <c r="AG1619" s="278">
        <f t="shared" si="2415"/>
        <v>288.03199999999998</v>
      </c>
      <c r="AH1619" s="431">
        <v>70</v>
      </c>
      <c r="AI1619" s="404">
        <f t="shared" si="2416"/>
        <v>1</v>
      </c>
      <c r="AJ1619" s="727">
        <v>0.74457800000000007</v>
      </c>
      <c r="AK1619" s="88">
        <f t="shared" si="2417"/>
        <v>18.392427375999993</v>
      </c>
      <c r="AL1619" s="88">
        <f t="shared" si="2418"/>
        <v>18.392427375999993</v>
      </c>
      <c r="AM1619" s="88">
        <f t="shared" si="2419"/>
        <v>73.569709503999974</v>
      </c>
      <c r="AN1619" t="s">
        <v>2826</v>
      </c>
      <c r="AO1619" s="88" t="s">
        <v>2783</v>
      </c>
    </row>
    <row r="1620" spans="1:41" ht="19.5" customHeight="1">
      <c r="A1620" s="822"/>
      <c r="D1620" s="42"/>
      <c r="E1620" s="1042"/>
      <c r="F1620" s="485"/>
      <c r="G1620" s="226"/>
      <c r="H1620" s="310"/>
      <c r="I1620" s="417"/>
      <c r="J1620" s="417"/>
      <c r="K1620" s="54"/>
      <c r="L1620" s="38"/>
      <c r="M1620" s="38"/>
      <c r="N1620" s="38"/>
      <c r="O1620" s="38"/>
      <c r="P1620" s="38"/>
      <c r="Q1620" s="38"/>
      <c r="R1620" s="38"/>
      <c r="S1620" s="38"/>
      <c r="T1620" s="38"/>
      <c r="U1620" s="38"/>
      <c r="V1620" s="80"/>
      <c r="W1620" s="80"/>
      <c r="X1620" s="80"/>
      <c r="Y1620" s="26"/>
      <c r="Z1620" s="18"/>
      <c r="AA1620" s="92"/>
      <c r="AB1620" s="271"/>
      <c r="AC1620" s="271"/>
      <c r="AD1620" s="271"/>
      <c r="AE1620" s="257"/>
      <c r="AF1620"/>
      <c r="AG1620" s="257"/>
      <c r="AH1620" s="404"/>
      <c r="AI1620" s="404"/>
      <c r="AJ1620" s="88"/>
      <c r="AK1620" s="88"/>
      <c r="AL1620" s="88"/>
      <c r="AM1620" s="88"/>
      <c r="AO1620" s="88"/>
    </row>
    <row r="1621" spans="1:41" ht="19.5" customHeight="1">
      <c r="A1621" s="769" t="s">
        <v>710</v>
      </c>
      <c r="B1621" t="str">
        <f>+CONCATENATE(A1621,"*",AH1621)</f>
        <v>200902*1</v>
      </c>
      <c r="D1621" s="42" t="s">
        <v>887</v>
      </c>
      <c r="E1621" s="1042"/>
      <c r="F1621" s="463"/>
      <c r="G1621" s="226">
        <v>250</v>
      </c>
      <c r="H1621" s="310"/>
      <c r="I1621" s="417" t="s">
        <v>1831</v>
      </c>
      <c r="J1621" s="417"/>
      <c r="K1621" s="22" t="s">
        <v>2606</v>
      </c>
      <c r="L1621" s="38" t="s">
        <v>2632</v>
      </c>
      <c r="M1621" s="16" t="s">
        <v>2413</v>
      </c>
      <c r="N1621" s="38"/>
      <c r="O1621" s="38" t="s">
        <v>541</v>
      </c>
      <c r="P1621" s="38">
        <v>30</v>
      </c>
      <c r="Q1621" s="38">
        <v>40</v>
      </c>
      <c r="R1621" t="str">
        <f>CONCATENATE(Tableau1[[#This Row],[LONGUEUR UNITE]],"X",Tableau1[[#This Row],[LARGEUR UNITE]])</f>
        <v>30X40</v>
      </c>
      <c r="S1621" s="16" t="s">
        <v>2363</v>
      </c>
      <c r="T1621" s="16" t="s">
        <v>227</v>
      </c>
      <c r="U1621" s="38" t="s">
        <v>1264</v>
      </c>
      <c r="V1621" s="38" t="s">
        <v>2467</v>
      </c>
      <c r="W1621" s="45" t="s">
        <v>2592</v>
      </c>
      <c r="X1621" s="45"/>
      <c r="Y1621" s="6" t="s">
        <v>713</v>
      </c>
      <c r="Z1621" s="18">
        <v>1</v>
      </c>
      <c r="AA1621" s="92">
        <v>250</v>
      </c>
      <c r="AB1621" s="271">
        <v>7</v>
      </c>
      <c r="AC1621" s="271">
        <v>10</v>
      </c>
      <c r="AD1621" s="271">
        <v>70</v>
      </c>
      <c r="AE1621" s="278">
        <f t="shared" ref="AE1621" si="2422">AF1621/Z1621</f>
        <v>84.5</v>
      </c>
      <c r="AF1621" s="268">
        <v>84.5</v>
      </c>
      <c r="AG1621" s="278">
        <f t="shared" ref="AG1621:AG1623" si="2423">AF1621/AA1621*1000</f>
        <v>338</v>
      </c>
      <c r="AH1621" s="431">
        <v>1</v>
      </c>
      <c r="AI1621" s="404">
        <f t="shared" ref="AI1621:AI1623" si="2424">AH1621/AD1621</f>
        <v>1.4285714285714285E-2</v>
      </c>
      <c r="AJ1621" s="727">
        <v>0.73113499999999998</v>
      </c>
      <c r="AK1621" s="88">
        <f t="shared" ref="AK1621:AK1623" si="2425">AL1621/Z1621</f>
        <v>22.719092500000002</v>
      </c>
      <c r="AL1621" s="88">
        <f t="shared" ref="AL1621:AL1623" si="2426">AF1621-(AF1621*AJ1621)</f>
        <v>22.719092500000002</v>
      </c>
      <c r="AM1621" s="88">
        <f t="shared" ref="AM1621:AM1623" si="2427">AL1621/AA1621*1000</f>
        <v>90.876370000000009</v>
      </c>
      <c r="AN1621" t="s">
        <v>2826</v>
      </c>
      <c r="AO1621" s="88" t="s">
        <v>2784</v>
      </c>
    </row>
    <row r="1622" spans="1:41" ht="19.5" customHeight="1">
      <c r="A1622" s="769" t="s">
        <v>710</v>
      </c>
      <c r="B1622" t="str">
        <f>+CONCATENATE(A1622,"*",AH1622)</f>
        <v>200902*35</v>
      </c>
      <c r="D1622" s="42" t="s">
        <v>887</v>
      </c>
      <c r="E1622" s="1042"/>
      <c r="F1622" s="463"/>
      <c r="G1622" s="226">
        <v>250</v>
      </c>
      <c r="H1622" s="310"/>
      <c r="I1622" s="417" t="s">
        <v>1831</v>
      </c>
      <c r="J1622" s="417"/>
      <c r="K1622" s="22" t="s">
        <v>2606</v>
      </c>
      <c r="L1622" s="38" t="s">
        <v>2632</v>
      </c>
      <c r="M1622" s="16" t="s">
        <v>2413</v>
      </c>
      <c r="N1622" s="38"/>
      <c r="O1622" s="38" t="s">
        <v>541</v>
      </c>
      <c r="P1622" s="38">
        <v>30</v>
      </c>
      <c r="Q1622" s="38">
        <v>40</v>
      </c>
      <c r="R1622" t="str">
        <f>CONCATENATE(Tableau1[[#This Row],[LONGUEUR UNITE]],"X",Tableau1[[#This Row],[LARGEUR UNITE]])</f>
        <v>30X40</v>
      </c>
      <c r="S1622" s="16" t="s">
        <v>2363</v>
      </c>
      <c r="T1622" s="16" t="s">
        <v>227</v>
      </c>
      <c r="U1622" s="38" t="s">
        <v>1264</v>
      </c>
      <c r="V1622" s="38" t="s">
        <v>2467</v>
      </c>
      <c r="W1622" s="45" t="s">
        <v>2592</v>
      </c>
      <c r="X1622" s="45"/>
      <c r="Y1622" s="6" t="s">
        <v>713</v>
      </c>
      <c r="Z1622" s="18">
        <v>1</v>
      </c>
      <c r="AA1622" s="92">
        <v>250</v>
      </c>
      <c r="AB1622" s="271">
        <v>7</v>
      </c>
      <c r="AC1622" s="271">
        <v>10</v>
      </c>
      <c r="AD1622" s="271">
        <v>70</v>
      </c>
      <c r="AE1622" s="278">
        <f t="shared" ref="AE1622" si="2428">AF1622/Z1622</f>
        <v>84.5</v>
      </c>
      <c r="AF1622" s="268">
        <v>84.5</v>
      </c>
      <c r="AG1622" s="278">
        <f t="shared" si="2423"/>
        <v>338</v>
      </c>
      <c r="AH1622" s="431">
        <v>35</v>
      </c>
      <c r="AI1622" s="404">
        <f t="shared" si="2424"/>
        <v>0.5</v>
      </c>
      <c r="AJ1622" s="727">
        <v>0.73881699999999995</v>
      </c>
      <c r="AK1622" s="88">
        <f t="shared" si="2425"/>
        <v>22.069963500000007</v>
      </c>
      <c r="AL1622" s="88">
        <f t="shared" si="2426"/>
        <v>22.069963500000007</v>
      </c>
      <c r="AM1622" s="88">
        <f t="shared" si="2427"/>
        <v>88.279854000000029</v>
      </c>
      <c r="AN1622" t="s">
        <v>2826</v>
      </c>
      <c r="AO1622" s="88" t="s">
        <v>2784</v>
      </c>
    </row>
    <row r="1623" spans="1:41" ht="19.5" customHeight="1">
      <c r="A1623" s="769" t="s">
        <v>710</v>
      </c>
      <c r="B1623" t="str">
        <f>+CONCATENATE(A1623,"*",AH1623)</f>
        <v>200902*70</v>
      </c>
      <c r="D1623" s="42" t="s">
        <v>887</v>
      </c>
      <c r="E1623" s="1042"/>
      <c r="F1623" s="463"/>
      <c r="G1623" s="226">
        <v>250</v>
      </c>
      <c r="H1623" s="310"/>
      <c r="I1623" s="417" t="s">
        <v>1831</v>
      </c>
      <c r="J1623" s="417"/>
      <c r="K1623" s="22" t="s">
        <v>2606</v>
      </c>
      <c r="L1623" s="38" t="s">
        <v>2632</v>
      </c>
      <c r="M1623" s="16" t="s">
        <v>2413</v>
      </c>
      <c r="N1623" s="38"/>
      <c r="O1623" s="38" t="s">
        <v>541</v>
      </c>
      <c r="P1623" s="38">
        <v>30</v>
      </c>
      <c r="Q1623" s="38">
        <v>40</v>
      </c>
      <c r="R1623" t="str">
        <f>CONCATENATE(Tableau1[[#This Row],[LONGUEUR UNITE]],"X",Tableau1[[#This Row],[LARGEUR UNITE]])</f>
        <v>30X40</v>
      </c>
      <c r="S1623" s="16" t="s">
        <v>2363</v>
      </c>
      <c r="T1623" s="16" t="s">
        <v>227</v>
      </c>
      <c r="U1623" s="38" t="s">
        <v>1264</v>
      </c>
      <c r="V1623" s="38" t="s">
        <v>2467</v>
      </c>
      <c r="W1623" s="45" t="s">
        <v>2592</v>
      </c>
      <c r="X1623" s="45"/>
      <c r="Y1623" s="6" t="s">
        <v>713</v>
      </c>
      <c r="Z1623" s="18">
        <v>1</v>
      </c>
      <c r="AA1623" s="92">
        <v>250</v>
      </c>
      <c r="AB1623" s="271">
        <v>7</v>
      </c>
      <c r="AC1623" s="271">
        <v>10</v>
      </c>
      <c r="AD1623" s="271">
        <v>70</v>
      </c>
      <c r="AE1623" s="278">
        <f t="shared" ref="AE1623" si="2429">AF1623/Z1623</f>
        <v>84.5</v>
      </c>
      <c r="AF1623" s="268">
        <v>84.5</v>
      </c>
      <c r="AG1623" s="278">
        <f t="shared" si="2423"/>
        <v>338</v>
      </c>
      <c r="AH1623" s="431">
        <v>70</v>
      </c>
      <c r="AI1623" s="404">
        <f t="shared" si="2424"/>
        <v>1</v>
      </c>
      <c r="AJ1623" s="727">
        <v>0.74457800000000007</v>
      </c>
      <c r="AK1623" s="88">
        <f t="shared" si="2425"/>
        <v>21.583158999999995</v>
      </c>
      <c r="AL1623" s="88">
        <f t="shared" si="2426"/>
        <v>21.583158999999995</v>
      </c>
      <c r="AM1623" s="88">
        <f t="shared" si="2427"/>
        <v>86.33263599999998</v>
      </c>
      <c r="AN1623" t="s">
        <v>2826</v>
      </c>
      <c r="AO1623" s="88" t="s">
        <v>2784</v>
      </c>
    </row>
    <row r="1624" spans="1:41" ht="19.5" customHeight="1">
      <c r="A1624" s="822"/>
      <c r="B1624" s="5"/>
      <c r="C1624" s="5"/>
      <c r="D1624" s="42"/>
      <c r="E1624" s="1042"/>
      <c r="F1624" s="485"/>
      <c r="G1624" s="226"/>
      <c r="H1624" s="310"/>
      <c r="I1624" s="417"/>
      <c r="J1624" s="417"/>
      <c r="K1624" s="54"/>
      <c r="L1624" s="38"/>
      <c r="M1624" s="38"/>
      <c r="N1624" s="38"/>
      <c r="O1624" s="38"/>
      <c r="P1624" s="38"/>
      <c r="Q1624" s="38"/>
      <c r="R1624" s="38"/>
      <c r="S1624" s="38"/>
      <c r="T1624" s="38"/>
      <c r="U1624" s="38"/>
      <c r="V1624" s="80"/>
      <c r="W1624" s="80"/>
      <c r="X1624" s="80"/>
      <c r="Y1624" s="26"/>
      <c r="Z1624" s="18"/>
      <c r="AA1624" s="92"/>
      <c r="AB1624" s="271"/>
      <c r="AC1624" s="271"/>
      <c r="AD1624" s="271"/>
      <c r="AE1624" s="257"/>
      <c r="AF1624" s="5"/>
      <c r="AG1624" s="257"/>
      <c r="AH1624" s="404"/>
      <c r="AI1624" s="404"/>
      <c r="AJ1624" s="88"/>
      <c r="AK1624" s="88"/>
      <c r="AL1624" s="88"/>
      <c r="AM1624" s="88"/>
      <c r="AO1624" s="88"/>
    </row>
    <row r="1625" spans="1:41" ht="19.5" customHeight="1">
      <c r="A1625" s="769" t="s">
        <v>711</v>
      </c>
      <c r="B1625" t="str">
        <f>+CONCATENATE(A1625,"*",AH1625)</f>
        <v>200900*1</v>
      </c>
      <c r="D1625" s="42" t="s">
        <v>886</v>
      </c>
      <c r="E1625" s="1042"/>
      <c r="F1625" s="463"/>
      <c r="G1625" s="226">
        <v>250</v>
      </c>
      <c r="H1625" s="310"/>
      <c r="I1625" s="417" t="s">
        <v>1832</v>
      </c>
      <c r="J1625" s="417"/>
      <c r="K1625" s="22" t="s">
        <v>2606</v>
      </c>
      <c r="L1625" s="38" t="s">
        <v>2632</v>
      </c>
      <c r="M1625" s="16" t="s">
        <v>2413</v>
      </c>
      <c r="N1625" s="38"/>
      <c r="O1625" s="38" t="s">
        <v>2071</v>
      </c>
      <c r="P1625" s="38">
        <v>30</v>
      </c>
      <c r="Q1625" s="38">
        <v>40</v>
      </c>
      <c r="R1625" t="str">
        <f>CONCATENATE(Tableau1[[#This Row],[LONGUEUR UNITE]],"X",Tableau1[[#This Row],[LARGEUR UNITE]])</f>
        <v>30X40</v>
      </c>
      <c r="S1625" s="16" t="s">
        <v>2363</v>
      </c>
      <c r="T1625" s="16" t="s">
        <v>227</v>
      </c>
      <c r="U1625" s="38" t="s">
        <v>1264</v>
      </c>
      <c r="V1625" s="38" t="s">
        <v>2468</v>
      </c>
      <c r="W1625" s="45" t="s">
        <v>2592</v>
      </c>
      <c r="X1625" s="45"/>
      <c r="Y1625" s="6" t="s">
        <v>714</v>
      </c>
      <c r="Z1625" s="18">
        <v>1</v>
      </c>
      <c r="AA1625" s="92">
        <v>250</v>
      </c>
      <c r="AB1625" s="271">
        <v>7</v>
      </c>
      <c r="AC1625" s="271">
        <v>10</v>
      </c>
      <c r="AD1625" s="271">
        <v>70</v>
      </c>
      <c r="AE1625" s="278">
        <f t="shared" ref="AE1625" si="2430">AF1625/Z1625</f>
        <v>92.826999999999998</v>
      </c>
      <c r="AF1625" s="268">
        <v>92.826999999999998</v>
      </c>
      <c r="AG1625" s="278">
        <f t="shared" ref="AG1625:AG1627" si="2431">AF1625/AA1625*1000</f>
        <v>371.30799999999999</v>
      </c>
      <c r="AH1625" s="431">
        <v>1</v>
      </c>
      <c r="AI1625" s="404">
        <f t="shared" ref="AI1625:AI1627" si="2432">AH1625/AD1625</f>
        <v>1.4285714285714285E-2</v>
      </c>
      <c r="AJ1625" s="727">
        <v>0.73113499999999998</v>
      </c>
      <c r="AK1625" s="88">
        <f t="shared" ref="AK1625:AK1627" si="2433">AL1625/Z1625</f>
        <v>24.957931354999999</v>
      </c>
      <c r="AL1625" s="88">
        <f t="shared" ref="AL1625:AL1627" si="2434">AF1625-(AF1625*AJ1625)</f>
        <v>24.957931354999999</v>
      </c>
      <c r="AM1625" s="88">
        <f t="shared" ref="AM1625:AM1627" si="2435">AL1625/AA1625*1000</f>
        <v>99.831725419999998</v>
      </c>
      <c r="AN1625" t="s">
        <v>2826</v>
      </c>
      <c r="AO1625" s="88" t="s">
        <v>2785</v>
      </c>
    </row>
    <row r="1626" spans="1:41" ht="19.5" customHeight="1">
      <c r="A1626" s="769" t="s">
        <v>711</v>
      </c>
      <c r="B1626" t="str">
        <f>+CONCATENATE(A1626,"*",AH1626)</f>
        <v>200900*35</v>
      </c>
      <c r="D1626" s="42" t="s">
        <v>886</v>
      </c>
      <c r="E1626" s="1042"/>
      <c r="F1626" s="463"/>
      <c r="G1626" s="226">
        <v>250</v>
      </c>
      <c r="H1626" s="310"/>
      <c r="I1626" s="417" t="s">
        <v>1832</v>
      </c>
      <c r="J1626" s="417"/>
      <c r="K1626" s="22" t="s">
        <v>2606</v>
      </c>
      <c r="L1626" s="38" t="s">
        <v>2632</v>
      </c>
      <c r="M1626" s="16" t="s">
        <v>2413</v>
      </c>
      <c r="N1626" s="38"/>
      <c r="O1626" s="38" t="s">
        <v>2071</v>
      </c>
      <c r="P1626" s="38">
        <v>30</v>
      </c>
      <c r="Q1626" s="38">
        <v>40</v>
      </c>
      <c r="R1626" t="str">
        <f>CONCATENATE(Tableau1[[#This Row],[LONGUEUR UNITE]],"X",Tableau1[[#This Row],[LARGEUR UNITE]])</f>
        <v>30X40</v>
      </c>
      <c r="S1626" s="16" t="s">
        <v>2363</v>
      </c>
      <c r="T1626" s="16" t="s">
        <v>227</v>
      </c>
      <c r="U1626" s="38" t="s">
        <v>1264</v>
      </c>
      <c r="V1626" s="38" t="s">
        <v>2468</v>
      </c>
      <c r="W1626" s="45" t="s">
        <v>2592</v>
      </c>
      <c r="X1626" s="45"/>
      <c r="Y1626" s="6" t="s">
        <v>714</v>
      </c>
      <c r="Z1626" s="18">
        <v>1</v>
      </c>
      <c r="AA1626" s="92">
        <v>250</v>
      </c>
      <c r="AB1626" s="271">
        <v>7</v>
      </c>
      <c r="AC1626" s="271">
        <v>10</v>
      </c>
      <c r="AD1626" s="271">
        <v>70</v>
      </c>
      <c r="AE1626" s="278">
        <f t="shared" ref="AE1626" si="2436">AF1626/Z1626</f>
        <v>92.826999999999998</v>
      </c>
      <c r="AF1626" s="268">
        <v>92.826999999999998</v>
      </c>
      <c r="AG1626" s="278">
        <f t="shared" si="2431"/>
        <v>371.30799999999999</v>
      </c>
      <c r="AH1626" s="431">
        <v>35</v>
      </c>
      <c r="AI1626" s="404">
        <f t="shared" si="2432"/>
        <v>0.5</v>
      </c>
      <c r="AJ1626" s="727">
        <v>0.73881699999999995</v>
      </c>
      <c r="AK1626" s="88">
        <f t="shared" si="2433"/>
        <v>24.244834341000001</v>
      </c>
      <c r="AL1626" s="88">
        <f t="shared" si="2434"/>
        <v>24.244834341000001</v>
      </c>
      <c r="AM1626" s="88">
        <f t="shared" si="2435"/>
        <v>96.979337364000003</v>
      </c>
      <c r="AN1626" t="s">
        <v>2826</v>
      </c>
      <c r="AO1626" s="88" t="s">
        <v>2785</v>
      </c>
    </row>
    <row r="1627" spans="1:41" ht="19.5" customHeight="1">
      <c r="A1627" s="769" t="s">
        <v>711</v>
      </c>
      <c r="B1627" t="str">
        <f>+CONCATENATE(A1627,"*",AH1627)</f>
        <v>200900*70</v>
      </c>
      <c r="D1627" s="42" t="s">
        <v>886</v>
      </c>
      <c r="E1627" s="1042"/>
      <c r="F1627" s="463"/>
      <c r="G1627" s="226">
        <v>250</v>
      </c>
      <c r="H1627" s="310"/>
      <c r="I1627" s="417" t="s">
        <v>1832</v>
      </c>
      <c r="J1627" s="417"/>
      <c r="K1627" s="22" t="s">
        <v>2606</v>
      </c>
      <c r="L1627" s="38" t="s">
        <v>2632</v>
      </c>
      <c r="M1627" s="16" t="s">
        <v>2413</v>
      </c>
      <c r="N1627" s="38"/>
      <c r="O1627" s="38" t="s">
        <v>2071</v>
      </c>
      <c r="P1627" s="38">
        <v>30</v>
      </c>
      <c r="Q1627" s="38">
        <v>40</v>
      </c>
      <c r="R1627" t="str">
        <f>CONCATENATE(Tableau1[[#This Row],[LONGUEUR UNITE]],"X",Tableau1[[#This Row],[LARGEUR UNITE]])</f>
        <v>30X40</v>
      </c>
      <c r="S1627" s="16" t="s">
        <v>2363</v>
      </c>
      <c r="T1627" s="16" t="s">
        <v>227</v>
      </c>
      <c r="U1627" s="38" t="s">
        <v>1264</v>
      </c>
      <c r="V1627" s="38" t="s">
        <v>2468</v>
      </c>
      <c r="W1627" s="45" t="s">
        <v>2592</v>
      </c>
      <c r="X1627" s="45"/>
      <c r="Y1627" s="6" t="s">
        <v>714</v>
      </c>
      <c r="Z1627" s="18">
        <v>1</v>
      </c>
      <c r="AA1627" s="92">
        <v>250</v>
      </c>
      <c r="AB1627" s="271">
        <v>7</v>
      </c>
      <c r="AC1627" s="271">
        <v>10</v>
      </c>
      <c r="AD1627" s="271">
        <v>70</v>
      </c>
      <c r="AE1627" s="278">
        <f t="shared" ref="AE1627" si="2437">AF1627/Z1627</f>
        <v>92.826999999999998</v>
      </c>
      <c r="AF1627" s="268">
        <v>92.826999999999998</v>
      </c>
      <c r="AG1627" s="278">
        <f t="shared" si="2431"/>
        <v>371.30799999999999</v>
      </c>
      <c r="AH1627" s="431">
        <v>70</v>
      </c>
      <c r="AI1627" s="404">
        <f t="shared" si="2432"/>
        <v>1</v>
      </c>
      <c r="AJ1627" s="727">
        <v>0.74457800000000007</v>
      </c>
      <c r="AK1627" s="88">
        <f t="shared" si="2433"/>
        <v>23.710057993999996</v>
      </c>
      <c r="AL1627" s="88">
        <f t="shared" si="2434"/>
        <v>23.710057993999996</v>
      </c>
      <c r="AM1627" s="88">
        <f t="shared" si="2435"/>
        <v>94.840231975999984</v>
      </c>
      <c r="AN1627" t="s">
        <v>2826</v>
      </c>
      <c r="AO1627" s="88" t="s">
        <v>2785</v>
      </c>
    </row>
    <row r="1628" spans="1:41" ht="30" customHeight="1">
      <c r="A1628" s="823"/>
      <c r="D1628" s="188"/>
      <c r="E1628" s="1042"/>
      <c r="F1628" s="487"/>
      <c r="G1628" s="229"/>
      <c r="H1628" s="310"/>
      <c r="I1628" s="417"/>
      <c r="J1628" s="417"/>
      <c r="K1628" s="69"/>
      <c r="Z1628" s="176"/>
      <c r="AA1628" s="162"/>
      <c r="AB1628" s="271"/>
      <c r="AC1628" s="271"/>
      <c r="AD1628" s="271"/>
      <c r="AE1628" s="88"/>
      <c r="AF1628"/>
      <c r="AG1628" s="88"/>
      <c r="AJ1628" s="727"/>
      <c r="AK1628" s="88"/>
      <c r="AL1628" s="88"/>
      <c r="AM1628" s="88"/>
      <c r="AO1628" s="88"/>
    </row>
    <row r="1629" spans="1:41" ht="36">
      <c r="A1629" s="955"/>
      <c r="B1629" s="925"/>
      <c r="C1629" s="925"/>
      <c r="D1629" s="956"/>
      <c r="E1629" s="956"/>
      <c r="F1629" s="957"/>
      <c r="G1629" s="958"/>
      <c r="H1629" s="959" t="s">
        <v>2469</v>
      </c>
      <c r="I1629" s="960"/>
      <c r="J1629" s="960"/>
      <c r="K1629" s="961"/>
      <c r="L1629" s="962"/>
      <c r="M1629" s="962"/>
      <c r="N1629" s="963"/>
      <c r="O1629" s="963"/>
      <c r="P1629" s="963"/>
      <c r="Q1629" s="963"/>
      <c r="R1629" s="963"/>
      <c r="S1629" s="963"/>
      <c r="T1629" s="963"/>
      <c r="U1629" s="963"/>
      <c r="V1629" s="963"/>
      <c r="W1629" s="963"/>
      <c r="X1629" s="963"/>
      <c r="Y1629" s="995" t="s">
        <v>2470</v>
      </c>
      <c r="Z1629" s="964"/>
      <c r="AA1629" s="965"/>
      <c r="AB1629" s="939"/>
      <c r="AC1629" s="939"/>
      <c r="AD1629" s="939"/>
      <c r="AE1629" s="925"/>
      <c r="AF1629" s="925"/>
      <c r="AG1629" s="925"/>
      <c r="AH1629" s="924"/>
      <c r="AI1629" s="924"/>
      <c r="AJ1629" s="941"/>
      <c r="AK1629" s="926"/>
      <c r="AL1629" s="942"/>
      <c r="AM1629" s="926"/>
      <c r="AO1629" s="88"/>
    </row>
    <row r="1630" spans="1:41" ht="30" customHeight="1">
      <c r="A1630" s="824"/>
      <c r="B1630" s="521"/>
      <c r="C1630" s="521"/>
      <c r="D1630" s="626"/>
      <c r="E1630" s="626"/>
      <c r="F1630" s="627"/>
      <c r="G1630" s="628"/>
      <c r="H1630" s="634"/>
      <c r="I1630" s="629"/>
      <c r="J1630" s="629"/>
      <c r="K1630" s="635"/>
      <c r="L1630" s="630"/>
      <c r="M1630" s="630"/>
      <c r="N1630" s="631"/>
      <c r="O1630" s="631"/>
      <c r="P1630" s="631"/>
      <c r="Q1630" s="631"/>
      <c r="R1630" s="631"/>
      <c r="S1630" s="631"/>
      <c r="T1630" s="631"/>
      <c r="U1630" s="631"/>
      <c r="V1630" s="631"/>
      <c r="W1630" s="631"/>
      <c r="X1630" s="631"/>
      <c r="Y1630" s="631"/>
      <c r="Z1630" s="632"/>
      <c r="AA1630" s="633"/>
      <c r="AB1630" s="522"/>
      <c r="AC1630" s="522"/>
      <c r="AD1630" s="522"/>
      <c r="AE1630" s="521"/>
      <c r="AF1630" s="521"/>
      <c r="AG1630" s="521"/>
      <c r="AH1630" s="636"/>
      <c r="AI1630" s="636"/>
      <c r="AJ1630" s="521"/>
      <c r="AK1630" s="725"/>
      <c r="AL1630" s="725"/>
      <c r="AM1630" s="725"/>
      <c r="AO1630" s="88"/>
    </row>
    <row r="1631" spans="1:41" ht="31">
      <c r="A1631" s="740"/>
      <c r="D1631" s="42"/>
      <c r="E1631" s="42"/>
      <c r="F1631" s="498"/>
      <c r="G1631" s="226"/>
      <c r="H1631" s="437"/>
      <c r="I1631" s="430"/>
      <c r="J1631" s="430"/>
      <c r="K1631" s="637"/>
      <c r="L1631" s="395"/>
      <c r="M1631" s="395"/>
      <c r="N1631" s="16"/>
      <c r="O1631" s="16"/>
      <c r="P1631" s="16"/>
      <c r="Q1631" s="16"/>
      <c r="R1631" s="16"/>
      <c r="S1631" s="16"/>
      <c r="T1631" s="16"/>
      <c r="U1631" s="16"/>
      <c r="V1631" s="86"/>
      <c r="W1631" s="86"/>
      <c r="X1631" s="86"/>
      <c r="Y1631" s="439" t="s">
        <v>2358</v>
      </c>
      <c r="Z1631" s="18"/>
      <c r="AA1631" s="92"/>
      <c r="AB1631" s="271"/>
      <c r="AC1631" s="271"/>
      <c r="AD1631" s="271"/>
      <c r="AE1631" s="279"/>
      <c r="AF1631"/>
      <c r="AG1631" s="279"/>
      <c r="AH1631" s="371"/>
      <c r="AI1631" s="371"/>
      <c r="AJ1631" s="88"/>
      <c r="AK1631" s="88"/>
      <c r="AL1631" s="88"/>
      <c r="AM1631" s="88"/>
      <c r="AO1631" s="88"/>
    </row>
    <row r="1632" spans="1:41" ht="19.5" customHeight="1">
      <c r="A1632" s="740"/>
      <c r="D1632" s="42"/>
      <c r="E1632" s="42"/>
      <c r="F1632" s="498"/>
      <c r="G1632" s="226"/>
      <c r="H1632" s="313"/>
      <c r="I1632" s="430"/>
      <c r="J1632" s="430"/>
      <c r="K1632" s="43"/>
      <c r="L1632" s="16"/>
      <c r="M1632" s="16"/>
      <c r="N1632" s="16"/>
      <c r="O1632" s="16"/>
      <c r="P1632" s="16"/>
      <c r="Q1632" s="16"/>
      <c r="R1632" s="16"/>
      <c r="S1632" s="16"/>
      <c r="T1632" s="16"/>
      <c r="U1632" s="16"/>
      <c r="V1632" s="86"/>
      <c r="W1632" s="86"/>
      <c r="X1632" s="86"/>
      <c r="Y1632" s="16"/>
      <c r="Z1632" s="18"/>
      <c r="AA1632" s="92"/>
      <c r="AB1632" s="271"/>
      <c r="AC1632" s="271"/>
      <c r="AD1632" s="271"/>
      <c r="AE1632" s="279"/>
      <c r="AF1632"/>
      <c r="AG1632" s="279"/>
      <c r="AH1632" s="404"/>
      <c r="AI1632" s="404"/>
      <c r="AJ1632" s="88"/>
      <c r="AK1632" s="88"/>
      <c r="AL1632" s="88"/>
      <c r="AM1632" s="88"/>
      <c r="AO1632" s="88"/>
    </row>
    <row r="1633" spans="1:41" ht="19.5" customHeight="1">
      <c r="A1633" s="740" t="s">
        <v>301</v>
      </c>
      <c r="B1633" t="str">
        <f t="shared" ref="B1633:B1645" si="2438">+CONCATENATE(A1633,"*",AH1633)</f>
        <v>271200*1</v>
      </c>
      <c r="D1633" s="42" t="s">
        <v>970</v>
      </c>
      <c r="E1633" s="42"/>
      <c r="F1633" s="498"/>
      <c r="G1633" s="226">
        <v>1000</v>
      </c>
      <c r="H1633" s="313"/>
      <c r="I1633" s="430"/>
      <c r="J1633" s="430" t="s">
        <v>301</v>
      </c>
      <c r="K1633" s="43" t="s">
        <v>2607</v>
      </c>
      <c r="L1633" s="38" t="s">
        <v>2625</v>
      </c>
      <c r="M1633" s="16" t="s">
        <v>2362</v>
      </c>
      <c r="N1633" s="16"/>
      <c r="O1633" s="16" t="s">
        <v>5</v>
      </c>
      <c r="P1633" s="16">
        <v>50</v>
      </c>
      <c r="Q1633" s="16">
        <v>50</v>
      </c>
      <c r="R1633" s="16" t="str">
        <f>CONCATENATE(Tableau1[[#This Row],[LONGUEUR UNITE]],"X",Tableau1[[#This Row],[LARGEUR UNITE]])</f>
        <v>50X50</v>
      </c>
      <c r="S1633" s="16" t="s">
        <v>2363</v>
      </c>
      <c r="T1633" s="16" t="s">
        <v>242</v>
      </c>
      <c r="U1633" s="38" t="s">
        <v>1264</v>
      </c>
      <c r="V1633" s="16" t="s">
        <v>5</v>
      </c>
      <c r="W1633" s="45" t="s">
        <v>2592</v>
      </c>
      <c r="X1633" s="45"/>
      <c r="Y1633" s="33" t="s">
        <v>2937</v>
      </c>
      <c r="Z1633" s="18">
        <v>1</v>
      </c>
      <c r="AA1633" s="92">
        <v>1000</v>
      </c>
      <c r="AB1633" s="271">
        <v>2</v>
      </c>
      <c r="AC1633" s="271">
        <v>9</v>
      </c>
      <c r="AD1633" s="271">
        <v>18</v>
      </c>
      <c r="AE1633" s="278">
        <f t="shared" ref="AE1633:AE1642" si="2439">AF1633/Z1633</f>
        <v>202.119</v>
      </c>
      <c r="AF1633" s="268">
        <v>202.119</v>
      </c>
      <c r="AG1633" s="278">
        <f t="shared" ref="AG1633:AG1645" si="2440">AF1633/AA1633*1000</f>
        <v>202.119</v>
      </c>
      <c r="AH1633" s="404">
        <v>1</v>
      </c>
      <c r="AI1633" s="404">
        <f t="shared" ref="AI1633:AI1645" si="2441">AH1633/AD1633</f>
        <v>5.5555555555555552E-2</v>
      </c>
      <c r="AJ1633" s="727">
        <v>0.71489999999999998</v>
      </c>
      <c r="AK1633" s="88">
        <f t="shared" ref="AK1633:AK1645" si="2442">AL1633/Z1633</f>
        <v>57.624126899999993</v>
      </c>
      <c r="AL1633" s="88">
        <f t="shared" ref="AL1633:AL1645" si="2443">AF1633-(AF1633*AJ1633)</f>
        <v>57.624126899999993</v>
      </c>
      <c r="AM1633" s="88">
        <f t="shared" ref="AM1633:AM1645" si="2444">AL1633/AA1633*1000</f>
        <v>57.624126899999993</v>
      </c>
      <c r="AN1633" t="s">
        <v>2826</v>
      </c>
      <c r="AO1633" s="88" t="s">
        <v>2786</v>
      </c>
    </row>
    <row r="1634" spans="1:41" ht="19.5" customHeight="1">
      <c r="A1634" s="740" t="s">
        <v>302</v>
      </c>
      <c r="B1634" t="str">
        <f t="shared" si="2438"/>
        <v>271211*1</v>
      </c>
      <c r="D1634" s="42" t="s">
        <v>972</v>
      </c>
      <c r="E1634" s="42"/>
      <c r="F1634" s="498"/>
      <c r="G1634" s="226">
        <v>500</v>
      </c>
      <c r="H1634" s="313"/>
      <c r="I1634" s="430"/>
      <c r="J1634" s="430" t="s">
        <v>302</v>
      </c>
      <c r="K1634" s="43" t="s">
        <v>2607</v>
      </c>
      <c r="L1634" s="38" t="s">
        <v>2625</v>
      </c>
      <c r="M1634" s="16" t="s">
        <v>2362</v>
      </c>
      <c r="N1634" s="16"/>
      <c r="O1634" s="16" t="s">
        <v>5</v>
      </c>
      <c r="P1634" s="16">
        <v>60</v>
      </c>
      <c r="Q1634" s="16">
        <v>60</v>
      </c>
      <c r="R1634" s="16" t="str">
        <f>CONCATENATE(Tableau1[[#This Row],[LONGUEUR UNITE]],"X",Tableau1[[#This Row],[LARGEUR UNITE]])</f>
        <v>60X60</v>
      </c>
      <c r="S1634" s="16" t="s">
        <v>2363</v>
      </c>
      <c r="T1634" s="16" t="s">
        <v>242</v>
      </c>
      <c r="U1634" s="38" t="s">
        <v>1264</v>
      </c>
      <c r="V1634" s="16" t="s">
        <v>5</v>
      </c>
      <c r="W1634" s="45" t="s">
        <v>2592</v>
      </c>
      <c r="X1634" s="45"/>
      <c r="Y1634" s="33" t="s">
        <v>2938</v>
      </c>
      <c r="Z1634" s="18">
        <v>1</v>
      </c>
      <c r="AA1634" s="92">
        <v>500</v>
      </c>
      <c r="AB1634" s="271">
        <v>2</v>
      </c>
      <c r="AC1634" s="271">
        <v>10</v>
      </c>
      <c r="AD1634" s="271">
        <v>20</v>
      </c>
      <c r="AE1634" s="278">
        <f t="shared" si="2439"/>
        <v>140.56</v>
      </c>
      <c r="AF1634" s="268">
        <v>140.56</v>
      </c>
      <c r="AG1634" s="278">
        <f t="shared" si="2440"/>
        <v>281.12</v>
      </c>
      <c r="AH1634" s="404">
        <v>1</v>
      </c>
      <c r="AI1634" s="404">
        <f t="shared" si="2441"/>
        <v>0.05</v>
      </c>
      <c r="AJ1634" s="727">
        <v>0.71489999999999998</v>
      </c>
      <c r="AK1634" s="88">
        <f t="shared" si="2442"/>
        <v>40.073656</v>
      </c>
      <c r="AL1634" s="88">
        <f t="shared" si="2443"/>
        <v>40.073656</v>
      </c>
      <c r="AM1634" s="88">
        <f t="shared" si="2444"/>
        <v>80.147311999999999</v>
      </c>
      <c r="AN1634" t="s">
        <v>2826</v>
      </c>
      <c r="AO1634" s="88" t="s">
        <v>2677</v>
      </c>
    </row>
    <row r="1635" spans="1:41" ht="19.5" customHeight="1">
      <c r="A1635" s="740" t="s">
        <v>302</v>
      </c>
      <c r="B1635" t="str">
        <f t="shared" ref="B1635" si="2445">+CONCATENATE(A1635,"*",AH1635)</f>
        <v>271211*20</v>
      </c>
      <c r="D1635" s="42" t="s">
        <v>972</v>
      </c>
      <c r="E1635" s="42"/>
      <c r="F1635" s="498"/>
      <c r="G1635" s="226">
        <v>500</v>
      </c>
      <c r="H1635" s="313"/>
      <c r="I1635" s="430"/>
      <c r="J1635" s="430" t="s">
        <v>302</v>
      </c>
      <c r="K1635" s="43" t="s">
        <v>2607</v>
      </c>
      <c r="L1635" s="38" t="s">
        <v>2625</v>
      </c>
      <c r="M1635" s="16" t="s">
        <v>2362</v>
      </c>
      <c r="N1635" s="16"/>
      <c r="O1635" s="16" t="s">
        <v>5</v>
      </c>
      <c r="P1635" s="16">
        <v>60</v>
      </c>
      <c r="Q1635" s="16">
        <v>60</v>
      </c>
      <c r="R1635" s="16" t="str">
        <f>CONCATENATE(Tableau1[[#This Row],[LONGUEUR UNITE]],"X",Tableau1[[#This Row],[LARGEUR UNITE]])</f>
        <v>60X60</v>
      </c>
      <c r="S1635" s="16" t="s">
        <v>2363</v>
      </c>
      <c r="T1635" s="16" t="s">
        <v>242</v>
      </c>
      <c r="U1635" s="38" t="s">
        <v>1264</v>
      </c>
      <c r="V1635" s="16" t="s">
        <v>5</v>
      </c>
      <c r="W1635" s="45" t="s">
        <v>2592</v>
      </c>
      <c r="X1635" s="45"/>
      <c r="Y1635" s="33" t="s">
        <v>2938</v>
      </c>
      <c r="Z1635" s="18">
        <v>1</v>
      </c>
      <c r="AA1635" s="92">
        <v>500</v>
      </c>
      <c r="AB1635" s="271">
        <v>2</v>
      </c>
      <c r="AC1635" s="271">
        <v>10</v>
      </c>
      <c r="AD1635" s="271">
        <v>20</v>
      </c>
      <c r="AE1635" s="278">
        <f t="shared" ref="AE1635" si="2446">AF1635/Z1635</f>
        <v>140.56</v>
      </c>
      <c r="AF1635" s="268">
        <v>140.56</v>
      </c>
      <c r="AG1635" s="278">
        <f t="shared" si="2440"/>
        <v>281.12</v>
      </c>
      <c r="AH1635" s="404">
        <v>20</v>
      </c>
      <c r="AI1635" s="404">
        <f t="shared" si="2441"/>
        <v>1</v>
      </c>
      <c r="AJ1635" s="727">
        <v>0.72915300000000005</v>
      </c>
      <c r="AK1635" s="88">
        <f t="shared" si="2442"/>
        <v>38.070254319999989</v>
      </c>
      <c r="AL1635" s="88">
        <f t="shared" si="2443"/>
        <v>38.070254319999989</v>
      </c>
      <c r="AM1635" s="88">
        <f t="shared" si="2444"/>
        <v>76.140508639999979</v>
      </c>
      <c r="AN1635" t="s">
        <v>2826</v>
      </c>
      <c r="AO1635" s="88" t="s">
        <v>2677</v>
      </c>
    </row>
    <row r="1636" spans="1:41" ht="19.5" customHeight="1">
      <c r="A1636" s="740" t="s">
        <v>302</v>
      </c>
      <c r="B1636" t="str">
        <f t="shared" ref="B1636" si="2447">+CONCATENATE(A1636,"*",AH1636)</f>
        <v>271211*60</v>
      </c>
      <c r="D1636" s="42" t="s">
        <v>972</v>
      </c>
      <c r="E1636" s="42"/>
      <c r="F1636" s="498"/>
      <c r="G1636" s="226">
        <v>500</v>
      </c>
      <c r="H1636" s="313"/>
      <c r="I1636" s="430"/>
      <c r="J1636" s="430" t="s">
        <v>302</v>
      </c>
      <c r="K1636" s="43" t="s">
        <v>2607</v>
      </c>
      <c r="L1636" s="38" t="s">
        <v>2625</v>
      </c>
      <c r="M1636" s="16" t="s">
        <v>2362</v>
      </c>
      <c r="N1636" s="16"/>
      <c r="O1636" s="16" t="s">
        <v>5</v>
      </c>
      <c r="P1636" s="16">
        <v>60</v>
      </c>
      <c r="Q1636" s="16">
        <v>60</v>
      </c>
      <c r="R1636" s="16" t="str">
        <f>CONCATENATE(Tableau1[[#This Row],[LONGUEUR UNITE]],"X",Tableau1[[#This Row],[LARGEUR UNITE]])</f>
        <v>60X60</v>
      </c>
      <c r="S1636" s="16" t="s">
        <v>2363</v>
      </c>
      <c r="T1636" s="16" t="s">
        <v>242</v>
      </c>
      <c r="U1636" s="38" t="s">
        <v>1264</v>
      </c>
      <c r="V1636" s="16" t="s">
        <v>5</v>
      </c>
      <c r="W1636" s="45" t="s">
        <v>2592</v>
      </c>
      <c r="X1636" s="45"/>
      <c r="Y1636" s="33" t="s">
        <v>2938</v>
      </c>
      <c r="Z1636" s="18">
        <v>1</v>
      </c>
      <c r="AA1636" s="92">
        <v>500</v>
      </c>
      <c r="AB1636" s="271">
        <v>2</v>
      </c>
      <c r="AC1636" s="271">
        <v>10</v>
      </c>
      <c r="AD1636" s="271">
        <v>20</v>
      </c>
      <c r="AE1636" s="278">
        <f t="shared" ref="AE1636" si="2448">AF1636/Z1636</f>
        <v>140.56</v>
      </c>
      <c r="AF1636" s="268">
        <v>140.56</v>
      </c>
      <c r="AG1636" s="278">
        <f t="shared" si="2440"/>
        <v>281.12</v>
      </c>
      <c r="AH1636" s="404">
        <v>60</v>
      </c>
      <c r="AI1636" s="404">
        <f t="shared" si="2441"/>
        <v>3</v>
      </c>
      <c r="AJ1636" s="727">
        <v>0.73486099999999999</v>
      </c>
      <c r="AK1636" s="88">
        <f t="shared" si="2442"/>
        <v>37.267937840000002</v>
      </c>
      <c r="AL1636" s="88">
        <f t="shared" si="2443"/>
        <v>37.267937840000002</v>
      </c>
      <c r="AM1636" s="88">
        <f t="shared" si="2444"/>
        <v>74.535875680000004</v>
      </c>
      <c r="AN1636" t="s">
        <v>2826</v>
      </c>
      <c r="AO1636" s="88" t="s">
        <v>2677</v>
      </c>
    </row>
    <row r="1637" spans="1:41" ht="19.5" customHeight="1">
      <c r="A1637" s="740" t="s">
        <v>303</v>
      </c>
      <c r="B1637" t="str">
        <f t="shared" si="2438"/>
        <v>271101*1</v>
      </c>
      <c r="D1637" s="42" t="s">
        <v>964</v>
      </c>
      <c r="E1637" s="42"/>
      <c r="F1637" s="498"/>
      <c r="G1637" s="226">
        <v>250</v>
      </c>
      <c r="H1637" s="313"/>
      <c r="I1637" s="430"/>
      <c r="J1637" s="430" t="s">
        <v>303</v>
      </c>
      <c r="K1637" s="43" t="s">
        <v>2607</v>
      </c>
      <c r="L1637" s="38" t="s">
        <v>2625</v>
      </c>
      <c r="M1637" s="16" t="s">
        <v>2362</v>
      </c>
      <c r="N1637" s="16"/>
      <c r="O1637" s="16" t="s">
        <v>5</v>
      </c>
      <c r="P1637" s="16">
        <v>78</v>
      </c>
      <c r="Q1637" s="16">
        <v>78</v>
      </c>
      <c r="R1637" s="16" t="str">
        <f>CONCATENATE(Tableau1[[#This Row],[LONGUEUR UNITE]],"X",Tableau1[[#This Row],[LARGEUR UNITE]])</f>
        <v>78X78</v>
      </c>
      <c r="S1637" s="16" t="s">
        <v>2064</v>
      </c>
      <c r="T1637" s="16" t="s">
        <v>242</v>
      </c>
      <c r="U1637" s="38" t="s">
        <v>1264</v>
      </c>
      <c r="V1637" s="16" t="s">
        <v>5</v>
      </c>
      <c r="W1637" s="45" t="s">
        <v>2592</v>
      </c>
      <c r="X1637" s="45"/>
      <c r="Y1637" s="33" t="s">
        <v>2939</v>
      </c>
      <c r="Z1637" s="18">
        <v>1</v>
      </c>
      <c r="AA1637" s="92">
        <v>250</v>
      </c>
      <c r="AB1637" s="271">
        <v>2</v>
      </c>
      <c r="AC1637" s="271">
        <v>20</v>
      </c>
      <c r="AD1637" s="271">
        <v>40</v>
      </c>
      <c r="AE1637" s="278">
        <f t="shared" si="2439"/>
        <v>106.864</v>
      </c>
      <c r="AF1637" s="268">
        <v>106.864</v>
      </c>
      <c r="AG1637" s="278">
        <f t="shared" si="2440"/>
        <v>427.45600000000002</v>
      </c>
      <c r="AH1637" s="404">
        <v>1</v>
      </c>
      <c r="AI1637" s="404">
        <f t="shared" si="2441"/>
        <v>2.5000000000000001E-2</v>
      </c>
      <c r="AJ1637" s="727">
        <v>0.71489999999999998</v>
      </c>
      <c r="AK1637" s="88">
        <f t="shared" si="2442"/>
        <v>30.466926400000006</v>
      </c>
      <c r="AL1637" s="88">
        <f t="shared" si="2443"/>
        <v>30.466926400000006</v>
      </c>
      <c r="AM1637" s="88">
        <f t="shared" si="2444"/>
        <v>121.86770560000002</v>
      </c>
      <c r="AN1637" t="s">
        <v>2826</v>
      </c>
      <c r="AO1637" s="88" t="s">
        <v>2786</v>
      </c>
    </row>
    <row r="1638" spans="1:41" ht="19.5" customHeight="1">
      <c r="A1638" s="740" t="s">
        <v>304</v>
      </c>
      <c r="B1638" t="str">
        <f t="shared" si="2438"/>
        <v>271103*1</v>
      </c>
      <c r="D1638" s="42" t="s">
        <v>967</v>
      </c>
      <c r="E1638" s="42"/>
      <c r="F1638" s="498"/>
      <c r="G1638" s="226">
        <v>250</v>
      </c>
      <c r="H1638" s="313"/>
      <c r="I1638" s="430"/>
      <c r="J1638" s="430" t="s">
        <v>304</v>
      </c>
      <c r="K1638" s="43" t="s">
        <v>2607</v>
      </c>
      <c r="L1638" s="38" t="s">
        <v>2625</v>
      </c>
      <c r="M1638" s="16" t="s">
        <v>2362</v>
      </c>
      <c r="N1638" s="16"/>
      <c r="O1638" s="16" t="s">
        <v>5</v>
      </c>
      <c r="P1638" s="16">
        <v>88</v>
      </c>
      <c r="Q1638" s="16">
        <v>88</v>
      </c>
      <c r="R1638" s="16" t="str">
        <f>CONCATENATE(Tableau1[[#This Row],[LONGUEUR UNITE]],"X",Tableau1[[#This Row],[LARGEUR UNITE]])</f>
        <v>88X88</v>
      </c>
      <c r="S1638" s="16" t="s">
        <v>2364</v>
      </c>
      <c r="T1638" s="16" t="s">
        <v>242</v>
      </c>
      <c r="U1638" s="38" t="s">
        <v>1264</v>
      </c>
      <c r="V1638" s="16" t="s">
        <v>5</v>
      </c>
      <c r="W1638" s="45" t="s">
        <v>2592</v>
      </c>
      <c r="X1638" s="45"/>
      <c r="Y1638" s="33" t="s">
        <v>2940</v>
      </c>
      <c r="Z1638" s="18">
        <v>1</v>
      </c>
      <c r="AA1638" s="92">
        <v>250</v>
      </c>
      <c r="AB1638" s="271">
        <v>2</v>
      </c>
      <c r="AC1638" s="271">
        <v>18</v>
      </c>
      <c r="AD1638" s="271">
        <v>36</v>
      </c>
      <c r="AE1638" s="278">
        <f t="shared" si="2439"/>
        <v>120.60899999999999</v>
      </c>
      <c r="AF1638" s="268">
        <v>120.60899999999999</v>
      </c>
      <c r="AG1638" s="278">
        <f t="shared" si="2440"/>
        <v>482.43599999999998</v>
      </c>
      <c r="AH1638" s="404">
        <v>1</v>
      </c>
      <c r="AI1638" s="404">
        <f t="shared" si="2441"/>
        <v>2.7777777777777776E-2</v>
      </c>
      <c r="AJ1638" s="727">
        <v>0.71489999999999998</v>
      </c>
      <c r="AK1638" s="88">
        <f t="shared" si="2442"/>
        <v>34.385625900000008</v>
      </c>
      <c r="AL1638" s="88">
        <f t="shared" si="2443"/>
        <v>34.385625900000008</v>
      </c>
      <c r="AM1638" s="88">
        <f t="shared" si="2444"/>
        <v>137.54250360000003</v>
      </c>
      <c r="AN1638" t="s">
        <v>2826</v>
      </c>
      <c r="AO1638" s="88" t="s">
        <v>2786</v>
      </c>
    </row>
    <row r="1639" spans="1:41" ht="19.5" customHeight="1">
      <c r="A1639" s="740" t="s">
        <v>305</v>
      </c>
      <c r="B1639" t="str">
        <f t="shared" si="2438"/>
        <v>271105*1</v>
      </c>
      <c r="D1639" s="42" t="s">
        <v>965</v>
      </c>
      <c r="E1639" s="42"/>
      <c r="F1639" s="498"/>
      <c r="G1639" s="226">
        <v>250</v>
      </c>
      <c r="H1639" s="313"/>
      <c r="I1639" s="430"/>
      <c r="J1639" s="430" t="s">
        <v>305</v>
      </c>
      <c r="K1639" s="43" t="s">
        <v>2607</v>
      </c>
      <c r="L1639" s="38" t="s">
        <v>2625</v>
      </c>
      <c r="M1639" s="16" t="s">
        <v>2362</v>
      </c>
      <c r="N1639" s="16"/>
      <c r="O1639" s="16" t="s">
        <v>5</v>
      </c>
      <c r="P1639" s="16">
        <v>98</v>
      </c>
      <c r="Q1639" s="16">
        <v>98</v>
      </c>
      <c r="R1639" s="16" t="str">
        <f>CONCATENATE(Tableau1[[#This Row],[LONGUEUR UNITE]],"X",Tableau1[[#This Row],[LARGEUR UNITE]])</f>
        <v>98X98</v>
      </c>
      <c r="S1639" s="16" t="s">
        <v>2364</v>
      </c>
      <c r="T1639" s="16" t="s">
        <v>242</v>
      </c>
      <c r="U1639" s="38" t="s">
        <v>1264</v>
      </c>
      <c r="V1639" s="16" t="s">
        <v>5</v>
      </c>
      <c r="W1639" s="45" t="s">
        <v>2592</v>
      </c>
      <c r="X1639" s="45"/>
      <c r="Y1639" s="33" t="s">
        <v>2941</v>
      </c>
      <c r="Z1639" s="18">
        <v>1</v>
      </c>
      <c r="AA1639" s="92">
        <v>250</v>
      </c>
      <c r="AB1639" s="271">
        <v>2</v>
      </c>
      <c r="AC1639" s="271">
        <v>18</v>
      </c>
      <c r="AD1639" s="271">
        <v>36</v>
      </c>
      <c r="AE1639" s="278">
        <f t="shared" si="2439"/>
        <v>128.03800000000001</v>
      </c>
      <c r="AF1639" s="268">
        <v>128.03800000000001</v>
      </c>
      <c r="AG1639" s="278">
        <f t="shared" si="2440"/>
        <v>512.15200000000004</v>
      </c>
      <c r="AH1639" s="404">
        <v>1</v>
      </c>
      <c r="AI1639" s="404">
        <f t="shared" si="2441"/>
        <v>2.7777777777777776E-2</v>
      </c>
      <c r="AJ1639" s="727">
        <v>0.71489999999999998</v>
      </c>
      <c r="AK1639" s="88">
        <f t="shared" si="2442"/>
        <v>36.503633800000003</v>
      </c>
      <c r="AL1639" s="88">
        <f t="shared" si="2443"/>
        <v>36.503633800000003</v>
      </c>
      <c r="AM1639" s="88">
        <f t="shared" si="2444"/>
        <v>146.01453520000001</v>
      </c>
      <c r="AN1639" t="s">
        <v>2826</v>
      </c>
      <c r="AO1639" s="88" t="s">
        <v>2677</v>
      </c>
    </row>
    <row r="1640" spans="1:41" ht="19.5" customHeight="1">
      <c r="A1640" s="740" t="s">
        <v>305</v>
      </c>
      <c r="B1640" t="str">
        <f t="shared" ref="B1640" si="2449">+CONCATENATE(A1640,"*",AH1640)</f>
        <v>271105*18</v>
      </c>
      <c r="D1640" s="42" t="s">
        <v>965</v>
      </c>
      <c r="E1640" s="42"/>
      <c r="F1640" s="498"/>
      <c r="G1640" s="226">
        <v>250</v>
      </c>
      <c r="H1640" s="313"/>
      <c r="I1640" s="430"/>
      <c r="J1640" s="430" t="s">
        <v>305</v>
      </c>
      <c r="K1640" s="43" t="s">
        <v>2607</v>
      </c>
      <c r="L1640" s="38" t="s">
        <v>2625</v>
      </c>
      <c r="M1640" s="16" t="s">
        <v>2362</v>
      </c>
      <c r="N1640" s="16"/>
      <c r="O1640" s="16" t="s">
        <v>5</v>
      </c>
      <c r="P1640" s="16">
        <v>98</v>
      </c>
      <c r="Q1640" s="16">
        <v>98</v>
      </c>
      <c r="R1640" s="16" t="str">
        <f>CONCATENATE(Tableau1[[#This Row],[LONGUEUR UNITE]],"X",Tableau1[[#This Row],[LARGEUR UNITE]])</f>
        <v>98X98</v>
      </c>
      <c r="S1640" s="16" t="s">
        <v>2364</v>
      </c>
      <c r="T1640" s="16" t="s">
        <v>242</v>
      </c>
      <c r="U1640" s="38" t="s">
        <v>1264</v>
      </c>
      <c r="V1640" s="16" t="s">
        <v>5</v>
      </c>
      <c r="W1640" s="45" t="s">
        <v>2592</v>
      </c>
      <c r="X1640" s="45"/>
      <c r="Y1640" s="33" t="s">
        <v>2941</v>
      </c>
      <c r="Z1640" s="18">
        <v>1</v>
      </c>
      <c r="AA1640" s="92">
        <v>250</v>
      </c>
      <c r="AB1640" s="271">
        <v>2</v>
      </c>
      <c r="AC1640" s="271">
        <v>18</v>
      </c>
      <c r="AD1640" s="271">
        <v>36</v>
      </c>
      <c r="AE1640" s="278">
        <f t="shared" ref="AE1640" si="2450">AF1640/Z1640</f>
        <v>128.03800000000001</v>
      </c>
      <c r="AF1640" s="268">
        <v>128.03800000000001</v>
      </c>
      <c r="AG1640" s="278">
        <f t="shared" si="2440"/>
        <v>512.15200000000004</v>
      </c>
      <c r="AH1640" s="404">
        <v>18</v>
      </c>
      <c r="AI1640" s="404">
        <f t="shared" si="2441"/>
        <v>0.5</v>
      </c>
      <c r="AJ1640" s="727">
        <v>0.72915070000000004</v>
      </c>
      <c r="AK1640" s="88">
        <f t="shared" si="2442"/>
        <v>34.679002673399992</v>
      </c>
      <c r="AL1640" s="88">
        <f t="shared" si="2443"/>
        <v>34.679002673399992</v>
      </c>
      <c r="AM1640" s="88">
        <f t="shared" si="2444"/>
        <v>138.71601069359997</v>
      </c>
      <c r="AN1640" t="s">
        <v>2826</v>
      </c>
      <c r="AO1640" s="88" t="s">
        <v>2677</v>
      </c>
    </row>
    <row r="1641" spans="1:41" ht="19.5" customHeight="1">
      <c r="A1641" s="740" t="s">
        <v>306</v>
      </c>
      <c r="B1641" t="str">
        <f t="shared" si="2438"/>
        <v>271106*1</v>
      </c>
      <c r="D1641" s="42" t="s">
        <v>969</v>
      </c>
      <c r="E1641" s="42"/>
      <c r="F1641" s="498"/>
      <c r="G1641" s="226">
        <v>250</v>
      </c>
      <c r="H1641" s="313"/>
      <c r="I1641" s="430"/>
      <c r="J1641" s="430" t="s">
        <v>306</v>
      </c>
      <c r="K1641" s="43" t="s">
        <v>2607</v>
      </c>
      <c r="L1641" s="38" t="s">
        <v>2625</v>
      </c>
      <c r="M1641" s="16" t="s">
        <v>2362</v>
      </c>
      <c r="N1641" s="16"/>
      <c r="O1641" s="16" t="s">
        <v>5</v>
      </c>
      <c r="P1641" s="16">
        <v>108</v>
      </c>
      <c r="Q1641" s="16">
        <v>108</v>
      </c>
      <c r="R1641" s="16" t="str">
        <f>CONCATENATE(Tableau1[[#This Row],[LONGUEUR UNITE]],"X",Tableau1[[#This Row],[LARGEUR UNITE]])</f>
        <v>108X108</v>
      </c>
      <c r="S1641" s="16" t="s">
        <v>2064</v>
      </c>
      <c r="T1641" s="16" t="s">
        <v>242</v>
      </c>
      <c r="U1641" s="38" t="s">
        <v>1264</v>
      </c>
      <c r="V1641" s="16" t="s">
        <v>5</v>
      </c>
      <c r="W1641" s="45" t="s">
        <v>2592</v>
      </c>
      <c r="X1641" s="45"/>
      <c r="Y1641" s="33" t="s">
        <v>2942</v>
      </c>
      <c r="Z1641" s="18">
        <v>1</v>
      </c>
      <c r="AA1641" s="92">
        <v>250</v>
      </c>
      <c r="AB1641" s="271">
        <v>2</v>
      </c>
      <c r="AC1641" s="271">
        <v>8</v>
      </c>
      <c r="AD1641" s="271">
        <v>16</v>
      </c>
      <c r="AE1641" s="278">
        <f t="shared" si="2439"/>
        <v>148.19999999999999</v>
      </c>
      <c r="AF1641" s="268">
        <v>148.19999999999999</v>
      </c>
      <c r="AG1641" s="278">
        <f t="shared" si="2440"/>
        <v>592.79999999999995</v>
      </c>
      <c r="AH1641" s="404">
        <v>1</v>
      </c>
      <c r="AI1641" s="404">
        <f t="shared" si="2441"/>
        <v>6.25E-2</v>
      </c>
      <c r="AJ1641" s="727">
        <v>0.71489999999999998</v>
      </c>
      <c r="AK1641" s="88">
        <f t="shared" si="2442"/>
        <v>42.251819999999995</v>
      </c>
      <c r="AL1641" s="88">
        <f t="shared" si="2443"/>
        <v>42.251819999999995</v>
      </c>
      <c r="AM1641" s="88">
        <f t="shared" si="2444"/>
        <v>169.00727999999998</v>
      </c>
      <c r="AN1641" t="s">
        <v>2826</v>
      </c>
      <c r="AO1641" s="88" t="s">
        <v>2786</v>
      </c>
    </row>
    <row r="1642" spans="1:41" ht="19.5" customHeight="1">
      <c r="A1642" s="740" t="s">
        <v>756</v>
      </c>
      <c r="B1642" t="str">
        <f t="shared" si="2438"/>
        <v>271108*1</v>
      </c>
      <c r="D1642" s="42" t="s">
        <v>968</v>
      </c>
      <c r="E1642" s="42"/>
      <c r="F1642" s="498"/>
      <c r="G1642" s="226">
        <v>250</v>
      </c>
      <c r="H1642" s="313"/>
      <c r="I1642" s="430"/>
      <c r="J1642" s="430" t="s">
        <v>756</v>
      </c>
      <c r="K1642" s="43" t="s">
        <v>2607</v>
      </c>
      <c r="L1642" s="38" t="s">
        <v>2625</v>
      </c>
      <c r="M1642" s="16" t="s">
        <v>2362</v>
      </c>
      <c r="N1642" s="16"/>
      <c r="O1642" s="16" t="s">
        <v>5</v>
      </c>
      <c r="P1642" s="16">
        <v>118</v>
      </c>
      <c r="Q1642" s="16">
        <v>118</v>
      </c>
      <c r="R1642" s="16" t="str">
        <f>CONCATENATE(Tableau1[[#This Row],[LONGUEUR UNITE]],"X",Tableau1[[#This Row],[LARGEUR UNITE]])</f>
        <v>118X118</v>
      </c>
      <c r="S1642" s="16" t="s">
        <v>2064</v>
      </c>
      <c r="T1642" s="16" t="s">
        <v>242</v>
      </c>
      <c r="U1642" s="38" t="s">
        <v>1264</v>
      </c>
      <c r="V1642" s="16" t="s">
        <v>5</v>
      </c>
      <c r="W1642" s="45" t="s">
        <v>2592</v>
      </c>
      <c r="X1642" s="45"/>
      <c r="Y1642" s="33" t="s">
        <v>2943</v>
      </c>
      <c r="Z1642" s="18">
        <v>1</v>
      </c>
      <c r="AA1642" s="92">
        <v>250</v>
      </c>
      <c r="AB1642" s="271">
        <v>2</v>
      </c>
      <c r="AC1642" s="271">
        <v>8</v>
      </c>
      <c r="AD1642" s="272">
        <v>16</v>
      </c>
      <c r="AE1642" s="278">
        <f t="shared" si="2439"/>
        <v>171.79599999999999</v>
      </c>
      <c r="AF1642" s="268">
        <v>171.79599999999999</v>
      </c>
      <c r="AG1642" s="278">
        <f t="shared" si="2440"/>
        <v>687.18399999999997</v>
      </c>
      <c r="AH1642" s="404">
        <v>1</v>
      </c>
      <c r="AI1642" s="404">
        <f t="shared" si="2441"/>
        <v>6.25E-2</v>
      </c>
      <c r="AJ1642" s="727">
        <v>0.71489999999999998</v>
      </c>
      <c r="AK1642" s="88">
        <f t="shared" si="2442"/>
        <v>48.979039600000007</v>
      </c>
      <c r="AL1642" s="88">
        <f t="shared" si="2443"/>
        <v>48.979039600000007</v>
      </c>
      <c r="AM1642" s="88">
        <f t="shared" si="2444"/>
        <v>195.91615840000003</v>
      </c>
      <c r="AN1642" t="s">
        <v>2826</v>
      </c>
      <c r="AO1642" s="88" t="s">
        <v>2677</v>
      </c>
    </row>
    <row r="1643" spans="1:41" ht="19.5" customHeight="1">
      <c r="A1643" s="740" t="s">
        <v>756</v>
      </c>
      <c r="B1643" t="str">
        <f t="shared" ref="B1643" si="2451">+CONCATENATE(A1643,"*",AH1643)</f>
        <v>271108*16</v>
      </c>
      <c r="D1643" s="42" t="s">
        <v>968</v>
      </c>
      <c r="E1643" s="42"/>
      <c r="F1643" s="498"/>
      <c r="G1643" s="226">
        <v>250</v>
      </c>
      <c r="H1643" s="313"/>
      <c r="I1643" s="430"/>
      <c r="J1643" s="430" t="s">
        <v>756</v>
      </c>
      <c r="K1643" s="43" t="s">
        <v>2607</v>
      </c>
      <c r="L1643" s="38" t="s">
        <v>2625</v>
      </c>
      <c r="M1643" s="16" t="s">
        <v>2362</v>
      </c>
      <c r="N1643" s="16"/>
      <c r="O1643" s="16" t="s">
        <v>5</v>
      </c>
      <c r="P1643" s="16">
        <v>118</v>
      </c>
      <c r="Q1643" s="16">
        <v>118</v>
      </c>
      <c r="R1643" s="16" t="str">
        <f>CONCATENATE(Tableau1[[#This Row],[LONGUEUR UNITE]],"X",Tableau1[[#This Row],[LARGEUR UNITE]])</f>
        <v>118X118</v>
      </c>
      <c r="S1643" s="16" t="s">
        <v>2064</v>
      </c>
      <c r="T1643" s="16" t="s">
        <v>242</v>
      </c>
      <c r="U1643" s="38" t="s">
        <v>1264</v>
      </c>
      <c r="V1643" s="16" t="s">
        <v>5</v>
      </c>
      <c r="W1643" s="45" t="s">
        <v>2592</v>
      </c>
      <c r="X1643" s="45"/>
      <c r="Y1643" s="33" t="s">
        <v>2943</v>
      </c>
      <c r="Z1643" s="18">
        <v>1</v>
      </c>
      <c r="AA1643" s="92">
        <v>250</v>
      </c>
      <c r="AB1643" s="271">
        <v>2</v>
      </c>
      <c r="AC1643" s="271">
        <v>8</v>
      </c>
      <c r="AD1643" s="272">
        <v>16</v>
      </c>
      <c r="AE1643" s="278">
        <f t="shared" ref="AE1643" si="2452">AF1643/Z1643</f>
        <v>171.79599999999999</v>
      </c>
      <c r="AF1643" s="268">
        <v>171.79599999999999</v>
      </c>
      <c r="AG1643" s="278">
        <f t="shared" si="2440"/>
        <v>687.18399999999997</v>
      </c>
      <c r="AH1643" s="404">
        <v>16</v>
      </c>
      <c r="AI1643" s="404">
        <f t="shared" si="2441"/>
        <v>1</v>
      </c>
      <c r="AJ1643" s="727">
        <v>0.72915070000000004</v>
      </c>
      <c r="AK1643" s="88">
        <f t="shared" si="2442"/>
        <v>46.530826342799998</v>
      </c>
      <c r="AL1643" s="88">
        <f t="shared" si="2443"/>
        <v>46.530826342799998</v>
      </c>
      <c r="AM1643" s="88">
        <f t="shared" si="2444"/>
        <v>186.12330537119999</v>
      </c>
      <c r="AN1643" t="s">
        <v>2826</v>
      </c>
      <c r="AO1643" s="88" t="s">
        <v>2677</v>
      </c>
    </row>
    <row r="1644" spans="1:41" ht="19.5" customHeight="1">
      <c r="A1644" s="740" t="s">
        <v>307</v>
      </c>
      <c r="B1644" t="str">
        <f t="shared" si="2438"/>
        <v>271000*1</v>
      </c>
      <c r="D1644" s="42" t="s">
        <v>961</v>
      </c>
      <c r="E1644" s="42"/>
      <c r="F1644" s="498"/>
      <c r="G1644" s="226">
        <v>250</v>
      </c>
      <c r="H1644" s="313"/>
      <c r="I1644" s="430"/>
      <c r="J1644" s="430" t="s">
        <v>307</v>
      </c>
      <c r="K1644" s="43" t="s">
        <v>2607</v>
      </c>
      <c r="L1644" s="38" t="s">
        <v>2625</v>
      </c>
      <c r="M1644" s="16" t="s">
        <v>2362</v>
      </c>
      <c r="N1644" s="16"/>
      <c r="O1644" s="16" t="s">
        <v>5</v>
      </c>
      <c r="P1644" s="16">
        <v>128</v>
      </c>
      <c r="Q1644" s="16">
        <v>128</v>
      </c>
      <c r="R1644" s="16" t="str">
        <f>CONCATENATE(Tableau1[[#This Row],[LONGUEUR UNITE]],"X",Tableau1[[#This Row],[LARGEUR UNITE]])</f>
        <v>128X128</v>
      </c>
      <c r="S1644" s="16" t="s">
        <v>2064</v>
      </c>
      <c r="T1644" s="16" t="s">
        <v>227</v>
      </c>
      <c r="U1644" s="38" t="s">
        <v>1264</v>
      </c>
      <c r="V1644" s="16" t="s">
        <v>5</v>
      </c>
      <c r="W1644" s="45" t="s">
        <v>2592</v>
      </c>
      <c r="X1644" s="45"/>
      <c r="Y1644" s="33" t="s">
        <v>2944</v>
      </c>
      <c r="Z1644" s="18">
        <v>1</v>
      </c>
      <c r="AA1644" s="92">
        <v>250</v>
      </c>
      <c r="AB1644" s="271">
        <v>2</v>
      </c>
      <c r="AC1644" s="271">
        <v>7</v>
      </c>
      <c r="AD1644" s="272">
        <v>14</v>
      </c>
      <c r="AE1644" s="278">
        <f>AF1644/Z1644</f>
        <v>226.50899999999999</v>
      </c>
      <c r="AF1644" s="268">
        <v>226.50899999999999</v>
      </c>
      <c r="AG1644" s="278">
        <f t="shared" si="2440"/>
        <v>906.03599999999994</v>
      </c>
      <c r="AH1644" s="404">
        <v>1</v>
      </c>
      <c r="AI1644" s="404">
        <f t="shared" si="2441"/>
        <v>7.1428571428571425E-2</v>
      </c>
      <c r="AJ1644" s="727">
        <v>0.71489999999999998</v>
      </c>
      <c r="AK1644" s="88">
        <f t="shared" si="2442"/>
        <v>64.577715899999987</v>
      </c>
      <c r="AL1644" s="88">
        <f t="shared" si="2443"/>
        <v>64.577715899999987</v>
      </c>
      <c r="AM1644" s="88">
        <f t="shared" si="2444"/>
        <v>258.31086359999995</v>
      </c>
      <c r="AN1644" t="s">
        <v>2826</v>
      </c>
      <c r="AO1644" s="88" t="s">
        <v>2786</v>
      </c>
    </row>
    <row r="1645" spans="1:41" ht="19.5" customHeight="1" thickBot="1">
      <c r="A1645" s="816" t="s">
        <v>1215</v>
      </c>
      <c r="B1645" t="str">
        <f t="shared" si="2438"/>
        <v>271003*1</v>
      </c>
      <c r="D1645" s="42" t="s">
        <v>1739</v>
      </c>
      <c r="E1645" s="186"/>
      <c r="F1645" s="615"/>
      <c r="G1645" s="226">
        <v>180</v>
      </c>
      <c r="H1645" s="309"/>
      <c r="I1645" s="451"/>
      <c r="J1645" s="451" t="s">
        <v>1215</v>
      </c>
      <c r="K1645" s="107" t="s">
        <v>2607</v>
      </c>
      <c r="L1645" s="38" t="s">
        <v>2625</v>
      </c>
      <c r="M1645" s="16" t="s">
        <v>2362</v>
      </c>
      <c r="N1645" s="108"/>
      <c r="O1645" s="108" t="s">
        <v>5</v>
      </c>
      <c r="P1645" s="108">
        <v>148</v>
      </c>
      <c r="Q1645" s="108">
        <v>148</v>
      </c>
      <c r="R1645" s="45" t="str">
        <f>CONCATENATE(Tableau1[[#This Row],[LONGUEUR UNITE]],"X",Tableau1[[#This Row],[LARGEUR UNITE]])</f>
        <v>148X148</v>
      </c>
      <c r="S1645" s="16" t="s">
        <v>2064</v>
      </c>
      <c r="T1645" s="16" t="s">
        <v>227</v>
      </c>
      <c r="U1645" s="38" t="s">
        <v>1264</v>
      </c>
      <c r="V1645" s="108" t="s">
        <v>5</v>
      </c>
      <c r="W1645" s="45" t="s">
        <v>2592</v>
      </c>
      <c r="X1645" s="45"/>
      <c r="Y1645" s="109" t="s">
        <v>2945</v>
      </c>
      <c r="Z1645" s="18">
        <v>1</v>
      </c>
      <c r="AA1645" s="92">
        <v>180</v>
      </c>
      <c r="AB1645" s="271">
        <v>1</v>
      </c>
      <c r="AC1645" s="271">
        <v>12</v>
      </c>
      <c r="AD1645" s="272">
        <v>12</v>
      </c>
      <c r="AE1645" s="278">
        <f>AF1645/Z1645</f>
        <v>226.94200000000001</v>
      </c>
      <c r="AF1645" s="268">
        <v>226.94200000000001</v>
      </c>
      <c r="AG1645" s="278">
        <f t="shared" si="2440"/>
        <v>1260.788888888889</v>
      </c>
      <c r="AH1645" s="404">
        <v>1</v>
      </c>
      <c r="AI1645" s="404">
        <f t="shared" si="2441"/>
        <v>8.3333333333333329E-2</v>
      </c>
      <c r="AJ1645" s="727">
        <v>0.71489999999999998</v>
      </c>
      <c r="AK1645" s="88">
        <f t="shared" si="2442"/>
        <v>64.701164199999994</v>
      </c>
      <c r="AL1645" s="88">
        <f t="shared" si="2443"/>
        <v>64.701164199999994</v>
      </c>
      <c r="AM1645" s="88">
        <f t="shared" si="2444"/>
        <v>359.4509122222222</v>
      </c>
      <c r="AN1645" t="s">
        <v>2826</v>
      </c>
      <c r="AO1645" s="88" t="s">
        <v>2786</v>
      </c>
    </row>
    <row r="1646" spans="1:41" ht="30" customHeight="1">
      <c r="A1646" s="818"/>
      <c r="D1646" s="42"/>
      <c r="E1646" s="186"/>
      <c r="F1646" s="576"/>
      <c r="G1646" s="226"/>
      <c r="H1646" s="309"/>
      <c r="I1646" s="451"/>
      <c r="J1646" s="451"/>
      <c r="K1646" s="44"/>
      <c r="N1646" s="45"/>
      <c r="O1646" s="45"/>
      <c r="P1646" s="45"/>
      <c r="Q1646" s="45"/>
      <c r="R1646" s="45"/>
      <c r="S1646" s="45"/>
      <c r="T1646" s="45"/>
      <c r="U1646" s="45"/>
      <c r="V1646" s="45"/>
      <c r="W1646" s="45"/>
      <c r="X1646" s="45"/>
      <c r="Y1646" s="48"/>
      <c r="Z1646" s="18"/>
      <c r="AA1646" s="92"/>
      <c r="AB1646" s="271"/>
      <c r="AC1646" s="271"/>
      <c r="AD1646" s="272"/>
      <c r="AE1646" s="278"/>
      <c r="AF1646"/>
      <c r="AG1646" s="278"/>
      <c r="AH1646" s="404"/>
      <c r="AI1646" s="404"/>
      <c r="AJ1646" s="727"/>
      <c r="AK1646" s="88"/>
      <c r="AL1646" s="88"/>
      <c r="AM1646" s="88"/>
      <c r="AO1646" s="88"/>
    </row>
    <row r="1647" spans="1:41" ht="31">
      <c r="A1647" s="818"/>
      <c r="D1647" s="42"/>
      <c r="E1647" s="186"/>
      <c r="F1647" s="576"/>
      <c r="G1647" s="226"/>
      <c r="H1647" s="309"/>
      <c r="I1647" s="451"/>
      <c r="J1647" s="451"/>
      <c r="K1647" s="44"/>
      <c r="N1647" s="45"/>
      <c r="O1647" s="45"/>
      <c r="P1647" s="45"/>
      <c r="Q1647" s="45"/>
      <c r="R1647" s="45"/>
      <c r="S1647" s="45"/>
      <c r="T1647" s="45"/>
      <c r="U1647" s="45"/>
      <c r="V1647" s="45"/>
      <c r="W1647" s="45"/>
      <c r="X1647" s="45"/>
      <c r="Y1647" s="438" t="s">
        <v>2229</v>
      </c>
      <c r="Z1647" s="18"/>
      <c r="AA1647" s="92"/>
      <c r="AB1647" s="271"/>
      <c r="AC1647" s="271"/>
      <c r="AD1647" s="272"/>
      <c r="AE1647" s="278"/>
      <c r="AF1647"/>
      <c r="AG1647" s="278"/>
      <c r="AH1647" s="404"/>
      <c r="AI1647" s="404"/>
      <c r="AJ1647" s="727"/>
      <c r="AK1647" s="88"/>
      <c r="AL1647" s="88"/>
      <c r="AM1647" s="88"/>
      <c r="AO1647" s="88"/>
    </row>
    <row r="1648" spans="1:41" ht="19.5" customHeight="1">
      <c r="A1648" s="818"/>
      <c r="D1648" s="42"/>
      <c r="E1648" s="186"/>
      <c r="F1648" s="576"/>
      <c r="G1648" s="226"/>
      <c r="H1648" s="309"/>
      <c r="I1648" s="451"/>
      <c r="J1648" s="451"/>
      <c r="K1648" s="44"/>
      <c r="N1648" s="45"/>
      <c r="O1648" s="45"/>
      <c r="P1648" s="45"/>
      <c r="Q1648" s="45"/>
      <c r="R1648" s="45"/>
      <c r="S1648" s="45"/>
      <c r="T1648" s="45"/>
      <c r="U1648" s="45"/>
      <c r="V1648" s="45"/>
      <c r="W1648" s="45"/>
      <c r="X1648" s="45"/>
      <c r="Y1648" s="48"/>
      <c r="Z1648" s="18"/>
      <c r="AA1648" s="92"/>
      <c r="AB1648" s="271"/>
      <c r="AC1648" s="271"/>
      <c r="AD1648" s="272"/>
      <c r="AE1648" s="278"/>
      <c r="AF1648"/>
      <c r="AG1648" s="278"/>
      <c r="AH1648" s="404"/>
      <c r="AI1648" s="404"/>
      <c r="AJ1648" s="727"/>
      <c r="AK1648" s="88"/>
      <c r="AL1648" s="88"/>
      <c r="AM1648" s="88"/>
      <c r="AO1648" s="88"/>
    </row>
    <row r="1649" spans="1:41" ht="19.5" customHeight="1">
      <c r="A1649" s="740" t="s">
        <v>1269</v>
      </c>
      <c r="B1649" t="str">
        <f>+CONCATENATE(A1649,"*",AH1649)</f>
        <v>280077*1</v>
      </c>
      <c r="D1649" s="201" t="s">
        <v>1270</v>
      </c>
      <c r="E1649" s="201"/>
      <c r="F1649" s="498"/>
      <c r="G1649" s="226">
        <v>1</v>
      </c>
      <c r="H1649" s="313"/>
      <c r="I1649" s="430" t="s">
        <v>2471</v>
      </c>
      <c r="J1649" s="430"/>
      <c r="K1649" s="43" t="s">
        <v>2607</v>
      </c>
      <c r="L1649" s="63" t="s">
        <v>2618</v>
      </c>
      <c r="M1649" s="16"/>
      <c r="N1649" s="16"/>
      <c r="O1649" s="16" t="s">
        <v>5</v>
      </c>
      <c r="P1649" s="16">
        <v>240</v>
      </c>
      <c r="Q1649" s="16">
        <v>240</v>
      </c>
      <c r="R1649" s="16" t="str">
        <f>CONCATENATE(Tableau1[[#This Row],[LONGUEUR UNITE]],"X",Tableau1[[#This Row],[LARGEUR UNITE]])</f>
        <v>240X240</v>
      </c>
      <c r="S1649" s="16" t="s">
        <v>2472</v>
      </c>
      <c r="T1649" s="16" t="s">
        <v>227</v>
      </c>
      <c r="U1649" s="16" t="s">
        <v>2231</v>
      </c>
      <c r="V1649" s="16" t="s">
        <v>5</v>
      </c>
      <c r="W1649" s="45" t="s">
        <v>2592</v>
      </c>
      <c r="X1649" s="45"/>
      <c r="Y1649" s="33" t="s">
        <v>2946</v>
      </c>
      <c r="Z1649" s="18">
        <v>10</v>
      </c>
      <c r="AA1649" s="92">
        <v>10</v>
      </c>
      <c r="AB1649" s="271">
        <v>4</v>
      </c>
      <c r="AC1649" s="271">
        <v>10</v>
      </c>
      <c r="AD1649" s="272">
        <v>40</v>
      </c>
      <c r="AE1649" s="278">
        <f>AF1649/Z1649</f>
        <v>21.566200000000002</v>
      </c>
      <c r="AF1649" s="268">
        <v>215.66200000000001</v>
      </c>
      <c r="AG1649" s="278"/>
      <c r="AH1649" s="431">
        <v>1</v>
      </c>
      <c r="AI1649" s="404">
        <f t="shared" ref="AI1649" si="2453">AH1649/AD1649</f>
        <v>2.5000000000000001E-2</v>
      </c>
      <c r="AJ1649" s="727">
        <v>0.72123599999999999</v>
      </c>
      <c r="AK1649" s="88">
        <f t="shared" ref="AK1649" si="2454">AL1649/Z1649</f>
        <v>6.0118801768000001</v>
      </c>
      <c r="AL1649" s="88">
        <f t="shared" ref="AL1649" si="2455">AF1649-(AF1649*AJ1649)</f>
        <v>60.118801767999997</v>
      </c>
      <c r="AM1649" s="88"/>
      <c r="AN1649" t="s">
        <v>2826</v>
      </c>
      <c r="AO1649" s="88" t="s">
        <v>2787</v>
      </c>
    </row>
    <row r="1650" spans="1:41" ht="19.5" customHeight="1">
      <c r="A1650" s="740" t="s">
        <v>1269</v>
      </c>
      <c r="B1650" t="str">
        <f>+CONCATENATE(A1650,"*",AH1650)</f>
        <v>280077*40</v>
      </c>
      <c r="D1650" s="201" t="s">
        <v>1270</v>
      </c>
      <c r="E1650" s="201"/>
      <c r="F1650" s="498"/>
      <c r="G1650" s="226">
        <v>1</v>
      </c>
      <c r="H1650" s="313"/>
      <c r="I1650" s="430" t="s">
        <v>2471</v>
      </c>
      <c r="J1650" s="430"/>
      <c r="K1650" s="43" t="s">
        <v>2607</v>
      </c>
      <c r="L1650" s="63" t="s">
        <v>2618</v>
      </c>
      <c r="M1650" s="16"/>
      <c r="N1650" s="16"/>
      <c r="O1650" s="16" t="s">
        <v>5</v>
      </c>
      <c r="P1650" s="16">
        <v>240</v>
      </c>
      <c r="Q1650" s="16">
        <v>240</v>
      </c>
      <c r="R1650" s="16" t="str">
        <f>CONCATENATE(Tableau1[[#This Row],[LONGUEUR UNITE]],"X",Tableau1[[#This Row],[LARGEUR UNITE]])</f>
        <v>240X240</v>
      </c>
      <c r="S1650" s="16" t="s">
        <v>2472</v>
      </c>
      <c r="T1650" s="16" t="s">
        <v>227</v>
      </c>
      <c r="U1650" s="16" t="s">
        <v>2231</v>
      </c>
      <c r="V1650" s="16" t="s">
        <v>5</v>
      </c>
      <c r="W1650" s="45" t="s">
        <v>2592</v>
      </c>
      <c r="X1650" s="45"/>
      <c r="Y1650" s="33" t="s">
        <v>2946</v>
      </c>
      <c r="Z1650" s="18">
        <v>10</v>
      </c>
      <c r="AA1650" s="92">
        <v>10</v>
      </c>
      <c r="AB1650" s="271">
        <v>4</v>
      </c>
      <c r="AC1650" s="271">
        <v>10</v>
      </c>
      <c r="AD1650" s="272">
        <v>40</v>
      </c>
      <c r="AE1650" s="278">
        <f>AF1650/Z1650</f>
        <v>21.566200000000002</v>
      </c>
      <c r="AF1650" s="268">
        <v>215.66200000000001</v>
      </c>
      <c r="AG1650" s="278"/>
      <c r="AH1650" s="431">
        <f>+Tableau1[[#This Row],[MINI CDE PALETTE]]*Tableau1[[#This Row],[COLIS PAR PALETTE]]</f>
        <v>40</v>
      </c>
      <c r="AI1650" s="404">
        <v>1</v>
      </c>
      <c r="AJ1650" s="727">
        <v>0.73601879999999997</v>
      </c>
      <c r="AK1650" s="88">
        <f t="shared" ref="AK1650" si="2456">AL1650/Z1650</f>
        <v>5.6930713554399999</v>
      </c>
      <c r="AL1650" s="88">
        <f t="shared" ref="AL1650" si="2457">AF1650-(AF1650*AJ1650)</f>
        <v>56.9307135544</v>
      </c>
      <c r="AM1650" s="88"/>
      <c r="AN1650" t="s">
        <v>2826</v>
      </c>
      <c r="AO1650" s="88" t="s">
        <v>2787</v>
      </c>
    </row>
    <row r="1651" spans="1:41" s="5" customFormat="1" ht="19.5" customHeight="1">
      <c r="A1651" s="740"/>
      <c r="B1651"/>
      <c r="C1651"/>
      <c r="D1651" s="201"/>
      <c r="E1651" s="201"/>
      <c r="F1651" s="498"/>
      <c r="G1651" s="226"/>
      <c r="H1651" s="313"/>
      <c r="I1651" s="430"/>
      <c r="J1651" s="430"/>
      <c r="K1651" s="43"/>
      <c r="L1651" s="16"/>
      <c r="M1651" s="16"/>
      <c r="N1651" s="16"/>
      <c r="O1651" s="16"/>
      <c r="P1651" s="16"/>
      <c r="Q1651" s="16"/>
      <c r="R1651" s="16"/>
      <c r="S1651" s="16"/>
      <c r="T1651" s="16"/>
      <c r="U1651" s="16"/>
      <c r="V1651" s="86"/>
      <c r="W1651" s="86"/>
      <c r="X1651" s="86"/>
      <c r="Y1651" s="16"/>
      <c r="Z1651" s="18"/>
      <c r="AA1651" s="92"/>
      <c r="AB1651" s="271"/>
      <c r="AC1651" s="271"/>
      <c r="AD1651" s="272"/>
      <c r="AE1651" s="257"/>
      <c r="AF1651"/>
      <c r="AG1651" s="257"/>
      <c r="AH1651" s="404"/>
      <c r="AI1651" s="404"/>
      <c r="AJ1651" s="88"/>
      <c r="AK1651" s="88"/>
      <c r="AL1651" s="88"/>
      <c r="AM1651" s="88"/>
      <c r="AN1651"/>
      <c r="AO1651" s="1053"/>
    </row>
    <row r="1652" spans="1:41" ht="19.5" customHeight="1" thickBot="1">
      <c r="A1652" s="756" t="s">
        <v>1271</v>
      </c>
      <c r="B1652" t="str">
        <f>+CONCATENATE(A1652,"*",AH1652)</f>
        <v>281277*1</v>
      </c>
      <c r="D1652" s="638" t="s">
        <v>1272</v>
      </c>
      <c r="E1652" s="638"/>
      <c r="F1652" s="449"/>
      <c r="G1652" s="228">
        <v>1</v>
      </c>
      <c r="H1652" s="329"/>
      <c r="I1652" s="639" t="s">
        <v>2473</v>
      </c>
      <c r="J1652" s="639"/>
      <c r="K1652" s="95" t="s">
        <v>2607</v>
      </c>
      <c r="L1652" s="63" t="s">
        <v>2618</v>
      </c>
      <c r="M1652" s="16"/>
      <c r="N1652" s="96"/>
      <c r="O1652" s="96" t="s">
        <v>541</v>
      </c>
      <c r="P1652" s="96">
        <v>240</v>
      </c>
      <c r="Q1652" s="96">
        <v>240</v>
      </c>
      <c r="R1652" s="45" t="str">
        <f>CONCATENATE(Tableau1[[#This Row],[LONGUEUR UNITE]],"X",Tableau1[[#This Row],[LARGEUR UNITE]])</f>
        <v>240X240</v>
      </c>
      <c r="S1652" s="16" t="s">
        <v>2472</v>
      </c>
      <c r="T1652" s="16" t="s">
        <v>227</v>
      </c>
      <c r="U1652" s="16" t="s">
        <v>2231</v>
      </c>
      <c r="V1652" s="96" t="s">
        <v>2068</v>
      </c>
      <c r="W1652" s="45" t="s">
        <v>2592</v>
      </c>
      <c r="X1652" s="45"/>
      <c r="Y1652" s="57" t="s">
        <v>2947</v>
      </c>
      <c r="Z1652" s="173">
        <v>10</v>
      </c>
      <c r="AA1652" s="174">
        <v>10</v>
      </c>
      <c r="AB1652" s="271">
        <v>4</v>
      </c>
      <c r="AC1652" s="271">
        <v>10</v>
      </c>
      <c r="AD1652" s="271">
        <v>40</v>
      </c>
      <c r="AE1652" s="278">
        <f>AF1652/Z1652</f>
        <v>24.116599999999998</v>
      </c>
      <c r="AF1652" s="268">
        <v>241.166</v>
      </c>
      <c r="AG1652" s="278"/>
      <c r="AH1652" s="431">
        <v>1</v>
      </c>
      <c r="AI1652" s="404">
        <f t="shared" ref="AI1652" si="2458">AH1652/AD1652</f>
        <v>2.5000000000000001E-2</v>
      </c>
      <c r="AJ1652" s="727">
        <v>0.72123599999999999</v>
      </c>
      <c r="AK1652" s="88">
        <f t="shared" ref="AK1652" si="2459">AL1652/Z1652</f>
        <v>6.7228398824000006</v>
      </c>
      <c r="AL1652" s="88">
        <f t="shared" ref="AL1652" si="2460">AF1652-(AF1652*AJ1652)</f>
        <v>67.22839882400001</v>
      </c>
      <c r="AM1652" s="88"/>
      <c r="AN1652" t="s">
        <v>2826</v>
      </c>
      <c r="AO1652" s="88" t="s">
        <v>2787</v>
      </c>
    </row>
    <row r="1653" spans="1:41" ht="19.5" customHeight="1" thickBot="1">
      <c r="A1653" s="756" t="s">
        <v>1271</v>
      </c>
      <c r="B1653" t="str">
        <f>+CONCATENATE(A1653,"*",AH1653)</f>
        <v>281277*40</v>
      </c>
      <c r="D1653" s="638" t="s">
        <v>1272</v>
      </c>
      <c r="E1653" s="638"/>
      <c r="F1653" s="449"/>
      <c r="G1653" s="228">
        <v>1</v>
      </c>
      <c r="H1653" s="329"/>
      <c r="I1653" s="639" t="s">
        <v>2473</v>
      </c>
      <c r="J1653" s="639"/>
      <c r="K1653" s="95" t="s">
        <v>2607</v>
      </c>
      <c r="L1653" s="63" t="s">
        <v>2618</v>
      </c>
      <c r="M1653" s="16"/>
      <c r="N1653" s="96"/>
      <c r="O1653" s="96" t="s">
        <v>541</v>
      </c>
      <c r="P1653" s="96">
        <v>240</v>
      </c>
      <c r="Q1653" s="96">
        <v>240</v>
      </c>
      <c r="R1653" s="45" t="str">
        <f>CONCATENATE(Tableau1[[#This Row],[LONGUEUR UNITE]],"X",Tableau1[[#This Row],[LARGEUR UNITE]])</f>
        <v>240X240</v>
      </c>
      <c r="S1653" s="16" t="s">
        <v>2472</v>
      </c>
      <c r="T1653" s="16" t="s">
        <v>227</v>
      </c>
      <c r="U1653" s="16" t="s">
        <v>2231</v>
      </c>
      <c r="V1653" s="96" t="s">
        <v>2068</v>
      </c>
      <c r="W1653" s="45" t="s">
        <v>2592</v>
      </c>
      <c r="X1653" s="45"/>
      <c r="Y1653" s="57" t="s">
        <v>2947</v>
      </c>
      <c r="Z1653" s="173">
        <v>10</v>
      </c>
      <c r="AA1653" s="174">
        <v>10</v>
      </c>
      <c r="AB1653" s="271">
        <v>4</v>
      </c>
      <c r="AC1653" s="271">
        <v>10</v>
      </c>
      <c r="AD1653" s="271">
        <v>40</v>
      </c>
      <c r="AE1653" s="278">
        <f>AF1653/Z1653</f>
        <v>24.116599999999998</v>
      </c>
      <c r="AF1653" s="268">
        <v>241.166</v>
      </c>
      <c r="AG1653" s="278"/>
      <c r="AH1653" s="431">
        <f>+Tableau1[[#This Row],[MINI CDE PALETTE]]*Tableau1[[#This Row],[COLIS PAR PALETTE]]</f>
        <v>40</v>
      </c>
      <c r="AI1653" s="404">
        <v>1</v>
      </c>
      <c r="AJ1653" s="727">
        <v>0.73601879999999997</v>
      </c>
      <c r="AK1653" s="88">
        <f t="shared" ref="AK1653" si="2461">AL1653/Z1653</f>
        <v>6.366329007920001</v>
      </c>
      <c r="AL1653" s="88">
        <f t="shared" ref="AL1653" si="2462">AF1653-(AF1653*AJ1653)</f>
        <v>63.66329007920001</v>
      </c>
      <c r="AM1653" s="88"/>
      <c r="AN1653" t="s">
        <v>2826</v>
      </c>
      <c r="AO1653" s="88" t="s">
        <v>2787</v>
      </c>
    </row>
    <row r="1654" spans="1:41" ht="15.5">
      <c r="A1654" s="770"/>
      <c r="D1654" s="598"/>
      <c r="G1654" s="288"/>
      <c r="H1654" s="310"/>
      <c r="I1654" s="417"/>
      <c r="J1654" s="417"/>
      <c r="Z1654" s="289"/>
      <c r="AA1654" s="89"/>
      <c r="AB1654" s="271"/>
      <c r="AC1654" s="271"/>
      <c r="AD1654" s="271"/>
      <c r="AE1654" s="279"/>
      <c r="AF1654"/>
      <c r="AG1654" s="279"/>
      <c r="AH1654" s="404"/>
      <c r="AI1654" s="404"/>
      <c r="AJ1654" s="88"/>
      <c r="AK1654" s="88"/>
      <c r="AL1654" s="88"/>
      <c r="AM1654" s="88"/>
      <c r="AO1654" s="88"/>
    </row>
    <row r="1655" spans="1:41" ht="36">
      <c r="A1655" s="910"/>
      <c r="B1655" s="911"/>
      <c r="C1655" s="911"/>
      <c r="D1655" s="912"/>
      <c r="E1655" s="912"/>
      <c r="F1655" s="913"/>
      <c r="G1655" s="914"/>
      <c r="H1655" s="915"/>
      <c r="I1655" s="916"/>
      <c r="J1655" s="916"/>
      <c r="K1655" s="917"/>
      <c r="L1655" s="966"/>
      <c r="M1655" s="966"/>
      <c r="N1655" s="966"/>
      <c r="O1655" s="966"/>
      <c r="P1655" s="966"/>
      <c r="Q1655" s="966"/>
      <c r="R1655" s="966"/>
      <c r="S1655" s="966"/>
      <c r="T1655" s="966"/>
      <c r="U1655" s="966"/>
      <c r="V1655" s="966"/>
      <c r="W1655" s="966"/>
      <c r="X1655" s="966"/>
      <c r="Y1655" s="992" t="s">
        <v>2656</v>
      </c>
      <c r="Z1655" s="918"/>
      <c r="AA1655" s="919"/>
      <c r="AB1655" s="920"/>
      <c r="AC1655" s="920"/>
      <c r="AD1655" s="921"/>
      <c r="AE1655" s="922"/>
      <c r="AF1655" s="911"/>
      <c r="AG1655" s="922"/>
      <c r="AH1655" s="924"/>
      <c r="AI1655" s="924"/>
      <c r="AJ1655" s="911"/>
      <c r="AK1655" s="927"/>
      <c r="AL1655" s="927"/>
      <c r="AM1655" s="927"/>
      <c r="AO1655" s="88"/>
    </row>
    <row r="1656" spans="1:41" ht="30" customHeight="1">
      <c r="A1656" s="737"/>
      <c r="B1656" s="360"/>
      <c r="C1656" s="360"/>
      <c r="D1656" s="361"/>
      <c r="E1656" s="361"/>
      <c r="F1656" s="362"/>
      <c r="G1656" s="363"/>
      <c r="H1656" s="372"/>
      <c r="I1656" s="364"/>
      <c r="J1656" s="364"/>
      <c r="K1656" s="640"/>
      <c r="L1656" s="374"/>
      <c r="M1656" s="374"/>
      <c r="N1656" s="374"/>
      <c r="O1656" s="374"/>
      <c r="P1656" s="374"/>
      <c r="Q1656" s="374"/>
      <c r="R1656" s="374"/>
      <c r="S1656" s="374"/>
      <c r="T1656" s="374"/>
      <c r="U1656" s="374"/>
      <c r="V1656" s="374"/>
      <c r="W1656" s="374"/>
      <c r="X1656" s="374"/>
      <c r="Y1656" s="375"/>
      <c r="Z1656" s="366"/>
      <c r="AA1656" s="367"/>
      <c r="AB1656" s="368"/>
      <c r="AC1656" s="368"/>
      <c r="AD1656" s="369"/>
      <c r="AE1656" s="370"/>
      <c r="AF1656" s="360"/>
      <c r="AG1656" s="370"/>
      <c r="AH1656" s="376"/>
      <c r="AI1656" s="376"/>
      <c r="AJ1656" s="360"/>
      <c r="AK1656" s="726"/>
      <c r="AL1656" s="726"/>
      <c r="AM1656" s="726"/>
      <c r="AO1656" s="88"/>
    </row>
    <row r="1657" spans="1:41" ht="31">
      <c r="A1657" s="738"/>
      <c r="B1657" s="377"/>
      <c r="C1657" s="377"/>
      <c r="D1657" s="378"/>
      <c r="E1657" s="378"/>
      <c r="F1657" s="379"/>
      <c r="G1657" s="380"/>
      <c r="H1657" s="381" t="s">
        <v>1833</v>
      </c>
      <c r="I1657" s="382"/>
      <c r="J1657" s="382"/>
      <c r="K1657" s="532"/>
      <c r="L1657" s="395"/>
      <c r="M1657" s="395"/>
      <c r="N1657" s="396"/>
      <c r="O1657" s="396"/>
      <c r="P1657" s="396"/>
      <c r="Q1657" s="396"/>
      <c r="R1657" s="396"/>
      <c r="S1657" s="396"/>
      <c r="T1657" s="396"/>
      <c r="U1657" s="396"/>
      <c r="V1657" s="396"/>
      <c r="W1657" s="396"/>
      <c r="X1657" s="396"/>
      <c r="Y1657" s="439" t="s">
        <v>1264</v>
      </c>
      <c r="Z1657" s="385"/>
      <c r="AA1657" s="386"/>
      <c r="AB1657" s="387"/>
      <c r="AC1657" s="387"/>
      <c r="AD1657" s="388"/>
      <c r="AE1657" s="389"/>
      <c r="AF1657" s="377"/>
      <c r="AG1657" s="389"/>
      <c r="AH1657" s="371"/>
      <c r="AI1657" s="371"/>
      <c r="AJ1657" s="727"/>
      <c r="AK1657" s="377"/>
      <c r="AL1657" s="728"/>
      <c r="AM1657" s="377"/>
      <c r="AO1657" s="88"/>
    </row>
    <row r="1658" spans="1:41" ht="19.5" customHeight="1">
      <c r="A1658" s="825"/>
      <c r="D1658" s="42"/>
      <c r="E1658" s="187"/>
      <c r="F1658" s="405"/>
      <c r="G1658" s="226"/>
      <c r="H1658" s="304"/>
      <c r="I1658" s="406"/>
      <c r="J1658" s="406"/>
      <c r="K1658" s="59"/>
      <c r="L1658" s="65"/>
      <c r="M1658" s="65"/>
      <c r="N1658" s="66"/>
      <c r="O1658" s="66"/>
      <c r="P1658" s="66"/>
      <c r="Q1658" s="66"/>
      <c r="R1658" s="66"/>
      <c r="S1658" s="66"/>
      <c r="T1658" s="66"/>
      <c r="U1658" s="66"/>
      <c r="V1658" s="65"/>
      <c r="W1658" s="61"/>
      <c r="X1658" s="61"/>
      <c r="Y1658" s="37"/>
      <c r="Z1658" s="18"/>
      <c r="AA1658" s="92"/>
      <c r="AB1658" s="271"/>
      <c r="AC1658" s="271"/>
      <c r="AD1658" s="271"/>
      <c r="AE1658" s="257"/>
      <c r="AF1658"/>
      <c r="AG1658" s="257"/>
      <c r="AH1658" s="404"/>
      <c r="AI1658" s="404"/>
      <c r="AJ1658" s="88"/>
      <c r="AK1658" s="88"/>
      <c r="AL1658" s="88"/>
      <c r="AM1658" s="88"/>
      <c r="AO1658" s="88"/>
    </row>
    <row r="1659" spans="1:41" ht="19.5" customHeight="1">
      <c r="A1659" s="745" t="s">
        <v>309</v>
      </c>
      <c r="B1659" t="str">
        <f>+CONCATENATE(A1659,"*",AH1659)</f>
        <v>240200*1</v>
      </c>
      <c r="D1659" s="42" t="s">
        <v>915</v>
      </c>
      <c r="E1659" s="187"/>
      <c r="F1659" s="514"/>
      <c r="G1659" s="226">
        <v>1</v>
      </c>
      <c r="H1659" s="304"/>
      <c r="I1659" s="406"/>
      <c r="J1659" s="406"/>
      <c r="K1659" s="30" t="s">
        <v>2608</v>
      </c>
      <c r="L1659" s="38" t="s">
        <v>2625</v>
      </c>
      <c r="M1659" s="16" t="s">
        <v>2474</v>
      </c>
      <c r="N1659" s="27"/>
      <c r="O1659" s="27" t="s">
        <v>5</v>
      </c>
      <c r="P1659" s="27">
        <v>100</v>
      </c>
      <c r="Q1659" s="27">
        <v>1000</v>
      </c>
      <c r="R1659" t="str">
        <f>CONCATENATE(Tableau1[[#This Row],[LONGUEUR UNITE]],"X",Tableau1[[#This Row],[LARGEUR UNITE]])</f>
        <v>100X1000</v>
      </c>
      <c r="S1659" s="16"/>
      <c r="T1659" s="16"/>
      <c r="U1659" s="38" t="s">
        <v>1264</v>
      </c>
      <c r="V1659" s="27" t="s">
        <v>5</v>
      </c>
      <c r="W1659" s="45" t="s">
        <v>2592</v>
      </c>
      <c r="X1659" s="45"/>
      <c r="Y1659" s="13" t="s">
        <v>310</v>
      </c>
      <c r="Z1659" s="18">
        <v>25</v>
      </c>
      <c r="AA1659" s="92">
        <v>25</v>
      </c>
      <c r="AB1659" s="271">
        <v>18</v>
      </c>
      <c r="AC1659" s="271">
        <v>1</v>
      </c>
      <c r="AD1659" s="271">
        <v>18</v>
      </c>
      <c r="AE1659" s="278">
        <f>AF1659/Z1659</f>
        <v>6.0110799999999998</v>
      </c>
      <c r="AF1659" s="268">
        <v>150.27699999999999</v>
      </c>
      <c r="AG1659" s="278"/>
      <c r="AH1659" s="431">
        <v>1</v>
      </c>
      <c r="AI1659" s="404">
        <f t="shared" ref="AI1659" si="2463">AH1659/AD1659</f>
        <v>5.5555555555555552E-2</v>
      </c>
      <c r="AJ1659" s="727">
        <v>0.77191999999999994</v>
      </c>
      <c r="AK1659" s="88">
        <f t="shared" ref="AK1659" si="2464">AL1659/Z1659</f>
        <v>1.3710071264000003</v>
      </c>
      <c r="AL1659" s="88">
        <f t="shared" ref="AL1659" si="2465">AF1659-(AF1659*AJ1659)</f>
        <v>34.27517816000001</v>
      </c>
      <c r="AM1659" s="88"/>
      <c r="AN1659" t="s">
        <v>2826</v>
      </c>
      <c r="AO1659" s="88" t="s">
        <v>2788</v>
      </c>
    </row>
    <row r="1660" spans="1:41" ht="19.5" customHeight="1">
      <c r="A1660" s="825"/>
      <c r="D1660" s="42"/>
      <c r="E1660" s="187"/>
      <c r="F1660" s="641"/>
      <c r="G1660" s="226"/>
      <c r="H1660" s="304"/>
      <c r="I1660" s="406"/>
      <c r="J1660" s="406"/>
      <c r="K1660" s="23"/>
      <c r="L1660" s="24"/>
      <c r="M1660" s="24"/>
      <c r="N1660" s="25"/>
      <c r="O1660" s="25"/>
      <c r="P1660" s="25"/>
      <c r="Q1660" s="25"/>
      <c r="R1660" s="25"/>
      <c r="S1660" s="25"/>
      <c r="T1660" s="25"/>
      <c r="U1660" s="25"/>
      <c r="V1660" s="24"/>
      <c r="W1660" s="24"/>
      <c r="X1660" s="24"/>
      <c r="Y1660" s="24"/>
      <c r="Z1660" s="18"/>
      <c r="AA1660" s="92"/>
      <c r="AB1660" s="271"/>
      <c r="AC1660" s="271"/>
      <c r="AD1660" s="271"/>
      <c r="AE1660" s="257"/>
      <c r="AF1660"/>
      <c r="AG1660" s="257"/>
      <c r="AH1660" s="404"/>
      <c r="AI1660" s="404"/>
      <c r="AJ1660" s="88"/>
      <c r="AK1660" s="88"/>
      <c r="AL1660" s="88"/>
      <c r="AM1660" s="88"/>
      <c r="AO1660" s="88"/>
    </row>
    <row r="1661" spans="1:41" ht="19.5" customHeight="1">
      <c r="A1661" s="745" t="s">
        <v>311</v>
      </c>
      <c r="B1661" t="str">
        <f>+CONCATENATE(A1661,"*",AH1661)</f>
        <v>240400*1</v>
      </c>
      <c r="D1661" s="42" t="s">
        <v>916</v>
      </c>
      <c r="E1661" s="187"/>
      <c r="F1661" s="340"/>
      <c r="G1661" s="226">
        <v>1</v>
      </c>
      <c r="H1661" s="304"/>
      <c r="I1661" s="406"/>
      <c r="J1661" s="406"/>
      <c r="K1661" s="22" t="s">
        <v>2608</v>
      </c>
      <c r="L1661" s="38" t="s">
        <v>2625</v>
      </c>
      <c r="M1661" s="16" t="s">
        <v>2474</v>
      </c>
      <c r="N1661" s="38"/>
      <c r="O1661" s="38" t="s">
        <v>5</v>
      </c>
      <c r="P1661" s="38">
        <v>100</v>
      </c>
      <c r="Q1661" s="38">
        <v>10000</v>
      </c>
      <c r="R1661" t="str">
        <f>CONCATENATE(Tableau1[[#This Row],[LONGUEUR UNITE]],"X",Tableau1[[#This Row],[LARGEUR UNITE]])</f>
        <v>100X10000</v>
      </c>
      <c r="S1661" s="16"/>
      <c r="T1661" s="16"/>
      <c r="U1661" s="38" t="s">
        <v>1264</v>
      </c>
      <c r="V1661" s="38" t="s">
        <v>5</v>
      </c>
      <c r="W1661" s="45" t="s">
        <v>2592</v>
      </c>
      <c r="X1661" s="45"/>
      <c r="Y1661" s="26" t="s">
        <v>312</v>
      </c>
      <c r="Z1661" s="18">
        <v>4</v>
      </c>
      <c r="AA1661" s="92">
        <v>4</v>
      </c>
      <c r="AB1661" s="271">
        <v>18</v>
      </c>
      <c r="AC1661" s="271">
        <v>1</v>
      </c>
      <c r="AD1661" s="271">
        <v>18</v>
      </c>
      <c r="AE1661" s="278">
        <f>AF1661/Z1661</f>
        <v>39.018749999999997</v>
      </c>
      <c r="AF1661" s="268">
        <v>156.07499999999999</v>
      </c>
      <c r="AG1661" s="278"/>
      <c r="AH1661" s="431">
        <v>1</v>
      </c>
      <c r="AI1661" s="404">
        <f t="shared" ref="AI1661" si="2466">AH1661/AD1661</f>
        <v>5.5555555555555552E-2</v>
      </c>
      <c r="AJ1661" s="727">
        <v>0.77191999999999994</v>
      </c>
      <c r="AK1661" s="88">
        <f t="shared" ref="AK1661" si="2467">AL1661/Z1661</f>
        <v>8.8993965000000017</v>
      </c>
      <c r="AL1661" s="88">
        <f t="shared" ref="AL1661" si="2468">AF1661-(AF1661*AJ1661)</f>
        <v>35.597586000000007</v>
      </c>
      <c r="AM1661" s="88"/>
      <c r="AN1661" t="s">
        <v>2826</v>
      </c>
      <c r="AO1661" s="88" t="s">
        <v>2788</v>
      </c>
    </row>
    <row r="1662" spans="1:41" ht="19.5" customHeight="1">
      <c r="A1662" s="825"/>
      <c r="D1662" s="42"/>
      <c r="E1662" s="187"/>
      <c r="F1662" s="641"/>
      <c r="G1662" s="226"/>
      <c r="H1662" s="304"/>
      <c r="I1662" s="406"/>
      <c r="J1662" s="406"/>
      <c r="K1662" s="23"/>
      <c r="L1662" s="24"/>
      <c r="M1662" s="24"/>
      <c r="N1662" s="25"/>
      <c r="O1662" s="25"/>
      <c r="P1662" s="25"/>
      <c r="Q1662" s="25"/>
      <c r="R1662" s="25"/>
      <c r="S1662" s="25"/>
      <c r="T1662" s="25"/>
      <c r="U1662" s="25"/>
      <c r="V1662" s="24"/>
      <c r="W1662" s="24"/>
      <c r="X1662" s="24"/>
      <c r="Y1662" s="24"/>
      <c r="Z1662" s="18"/>
      <c r="AA1662" s="92"/>
      <c r="AB1662" s="271"/>
      <c r="AC1662" s="271"/>
      <c r="AD1662" s="271"/>
      <c r="AE1662" s="257"/>
      <c r="AF1662"/>
      <c r="AG1662" s="257"/>
      <c r="AH1662" s="404"/>
      <c r="AI1662" s="404"/>
      <c r="AJ1662" s="88"/>
      <c r="AK1662" s="88"/>
      <c r="AL1662" s="88"/>
      <c r="AM1662" s="88"/>
      <c r="AO1662" s="88"/>
    </row>
    <row r="1663" spans="1:41" ht="19.5" customHeight="1">
      <c r="A1663" s="745" t="s">
        <v>313</v>
      </c>
      <c r="B1663" t="str">
        <f t="shared" ref="B1663:B1668" si="2469">+CONCATENATE(A1663,"*",AH1663)</f>
        <v>290912*1</v>
      </c>
      <c r="D1663" s="42" t="s">
        <v>994</v>
      </c>
      <c r="E1663" s="187"/>
      <c r="F1663" s="340"/>
      <c r="G1663" s="226">
        <v>1</v>
      </c>
      <c r="H1663" s="304"/>
      <c r="I1663" s="406" t="s">
        <v>1834</v>
      </c>
      <c r="J1663" s="406"/>
      <c r="K1663" s="22" t="s">
        <v>2608</v>
      </c>
      <c r="L1663" s="38" t="s">
        <v>2625</v>
      </c>
      <c r="M1663" s="16" t="s">
        <v>2474</v>
      </c>
      <c r="N1663" s="38"/>
      <c r="O1663" s="38" t="s">
        <v>541</v>
      </c>
      <c r="P1663" s="38">
        <v>120</v>
      </c>
      <c r="Q1663" s="38">
        <v>600</v>
      </c>
      <c r="R1663" t="str">
        <f>CONCATENATE(Tableau1[[#This Row],[LONGUEUR UNITE]],"X",Tableau1[[#This Row],[LARGEUR UNITE]])</f>
        <v>120X600</v>
      </c>
      <c r="S1663" s="16"/>
      <c r="T1663" s="16"/>
      <c r="U1663" s="38" t="s">
        <v>1264</v>
      </c>
      <c r="V1663" s="38" t="s">
        <v>2066</v>
      </c>
      <c r="W1663" s="45" t="s">
        <v>2593</v>
      </c>
      <c r="X1663" s="45"/>
      <c r="Y1663" s="26" t="s">
        <v>314</v>
      </c>
      <c r="Z1663" s="18">
        <v>12</v>
      </c>
      <c r="AA1663" s="92">
        <v>12</v>
      </c>
      <c r="AB1663" s="271">
        <v>40</v>
      </c>
      <c r="AC1663" s="271">
        <v>1</v>
      </c>
      <c r="AD1663" s="271">
        <v>40</v>
      </c>
      <c r="AE1663" s="278">
        <f t="shared" ref="AE1663:AE1671" si="2470">AF1663/Z1663</f>
        <v>5.9608333333333334</v>
      </c>
      <c r="AF1663" s="268">
        <v>71.53</v>
      </c>
      <c r="AG1663" s="278"/>
      <c r="AH1663" s="431">
        <v>1</v>
      </c>
      <c r="AI1663" s="404">
        <f t="shared" ref="AI1663:AI1672" si="2471">AH1663/AD1663</f>
        <v>2.5000000000000001E-2</v>
      </c>
      <c r="AJ1663" s="727">
        <v>0.77191999999999994</v>
      </c>
      <c r="AK1663" s="88">
        <f t="shared" ref="AK1663:AK1672" si="2472">AL1663/Z1663</f>
        <v>1.3595468666666672</v>
      </c>
      <c r="AL1663" s="88">
        <f t="shared" ref="AL1663:AL1672" si="2473">AF1663-(AF1663*AJ1663)</f>
        <v>16.314562400000007</v>
      </c>
      <c r="AM1663" s="88"/>
      <c r="AN1663" t="s">
        <v>2826</v>
      </c>
      <c r="AO1663" s="88" t="s">
        <v>2789</v>
      </c>
    </row>
    <row r="1664" spans="1:41" ht="19.5" customHeight="1">
      <c r="A1664" s="745" t="s">
        <v>313</v>
      </c>
      <c r="B1664" t="str">
        <f t="shared" si="2469"/>
        <v>290912*40</v>
      </c>
      <c r="D1664" s="42" t="s">
        <v>994</v>
      </c>
      <c r="E1664" s="187"/>
      <c r="F1664" s="340"/>
      <c r="G1664" s="226">
        <v>1</v>
      </c>
      <c r="H1664" s="304"/>
      <c r="I1664" s="406" t="s">
        <v>1834</v>
      </c>
      <c r="J1664" s="406"/>
      <c r="K1664" s="22" t="s">
        <v>2608</v>
      </c>
      <c r="L1664" s="38" t="s">
        <v>2625</v>
      </c>
      <c r="M1664" s="16" t="s">
        <v>2474</v>
      </c>
      <c r="N1664" s="38"/>
      <c r="O1664" s="38" t="s">
        <v>541</v>
      </c>
      <c r="P1664" s="38">
        <v>120</v>
      </c>
      <c r="Q1664" s="38">
        <v>600</v>
      </c>
      <c r="R1664" t="str">
        <f>CONCATENATE(Tableau1[[#This Row],[LONGUEUR UNITE]],"X",Tableau1[[#This Row],[LARGEUR UNITE]])</f>
        <v>120X600</v>
      </c>
      <c r="S1664" s="16"/>
      <c r="T1664" s="16"/>
      <c r="U1664" s="38" t="s">
        <v>1264</v>
      </c>
      <c r="V1664" s="38" t="s">
        <v>2066</v>
      </c>
      <c r="W1664" s="45" t="s">
        <v>2593</v>
      </c>
      <c r="X1664" s="45"/>
      <c r="Y1664" s="26" t="s">
        <v>314</v>
      </c>
      <c r="Z1664" s="18">
        <v>12</v>
      </c>
      <c r="AA1664" s="92">
        <v>12</v>
      </c>
      <c r="AB1664" s="271">
        <v>40</v>
      </c>
      <c r="AC1664" s="271">
        <v>1</v>
      </c>
      <c r="AD1664" s="271">
        <v>40</v>
      </c>
      <c r="AE1664" s="278">
        <f t="shared" ref="AE1664" si="2474">AF1664/Z1664</f>
        <v>5.9608333333333334</v>
      </c>
      <c r="AF1664" s="268">
        <v>71.53</v>
      </c>
      <c r="AG1664" s="278"/>
      <c r="AH1664" s="431">
        <v>40</v>
      </c>
      <c r="AI1664" s="404">
        <f t="shared" si="2471"/>
        <v>1</v>
      </c>
      <c r="AJ1664" s="727">
        <v>0.78332400000000002</v>
      </c>
      <c r="AK1664" s="88">
        <f t="shared" si="2472"/>
        <v>1.2915695233333331</v>
      </c>
      <c r="AL1664" s="88">
        <f t="shared" si="2473"/>
        <v>15.498834279999997</v>
      </c>
      <c r="AM1664" s="88"/>
      <c r="AN1664" t="s">
        <v>2826</v>
      </c>
      <c r="AO1664" s="88" t="s">
        <v>2789</v>
      </c>
    </row>
    <row r="1665" spans="1:41" ht="19.5" customHeight="1">
      <c r="A1665" s="745" t="s">
        <v>315</v>
      </c>
      <c r="B1665" t="str">
        <f t="shared" si="2469"/>
        <v>240906*1</v>
      </c>
      <c r="D1665" s="42" t="s">
        <v>927</v>
      </c>
      <c r="E1665" s="187"/>
      <c r="F1665" s="340"/>
      <c r="G1665" s="226">
        <v>1</v>
      </c>
      <c r="H1665" s="304"/>
      <c r="I1665" s="406"/>
      <c r="J1665" s="406"/>
      <c r="K1665" s="22" t="s">
        <v>2608</v>
      </c>
      <c r="L1665" s="38" t="s">
        <v>2625</v>
      </c>
      <c r="M1665" s="16" t="s">
        <v>2474</v>
      </c>
      <c r="N1665" s="38"/>
      <c r="O1665" s="38" t="s">
        <v>541</v>
      </c>
      <c r="P1665" s="38">
        <v>120</v>
      </c>
      <c r="Q1665" s="38">
        <v>600</v>
      </c>
      <c r="R1665" t="str">
        <f>CONCATENATE(Tableau1[[#This Row],[LONGUEUR UNITE]],"X",Tableau1[[#This Row],[LARGEUR UNITE]])</f>
        <v>120X600</v>
      </c>
      <c r="S1665" s="16"/>
      <c r="T1665" s="16"/>
      <c r="U1665" s="38" t="s">
        <v>1264</v>
      </c>
      <c r="V1665" s="38" t="s">
        <v>2067</v>
      </c>
      <c r="W1665" s="45" t="s">
        <v>2593</v>
      </c>
      <c r="X1665" s="45"/>
      <c r="Y1665" s="26" t="s">
        <v>316</v>
      </c>
      <c r="Z1665" s="18">
        <v>12</v>
      </c>
      <c r="AA1665" s="92">
        <v>12</v>
      </c>
      <c r="AB1665" s="271">
        <v>40</v>
      </c>
      <c r="AC1665" s="271">
        <v>1</v>
      </c>
      <c r="AD1665" s="271">
        <v>40</v>
      </c>
      <c r="AE1665" s="278">
        <f t="shared" si="2470"/>
        <v>5.9608333333333334</v>
      </c>
      <c r="AF1665" s="268">
        <v>71.53</v>
      </c>
      <c r="AG1665" s="278"/>
      <c r="AH1665" s="431">
        <v>1</v>
      </c>
      <c r="AI1665" s="404">
        <f t="shared" si="2471"/>
        <v>2.5000000000000001E-2</v>
      </c>
      <c r="AJ1665" s="727">
        <v>0.77191999999999994</v>
      </c>
      <c r="AK1665" s="88">
        <f t="shared" si="2472"/>
        <v>1.3595468666666672</v>
      </c>
      <c r="AL1665" s="88">
        <f t="shared" si="2473"/>
        <v>16.314562400000007</v>
      </c>
      <c r="AM1665" s="88"/>
      <c r="AN1665" t="s">
        <v>2826</v>
      </c>
      <c r="AO1665" s="88" t="s">
        <v>2789</v>
      </c>
    </row>
    <row r="1666" spans="1:41" ht="19.5" customHeight="1">
      <c r="A1666" s="745" t="s">
        <v>315</v>
      </c>
      <c r="B1666" t="str">
        <f t="shared" si="2469"/>
        <v>240906*40</v>
      </c>
      <c r="D1666" s="42" t="s">
        <v>927</v>
      </c>
      <c r="E1666" s="187"/>
      <c r="F1666" s="340"/>
      <c r="G1666" s="226">
        <v>1</v>
      </c>
      <c r="H1666" s="304"/>
      <c r="I1666" s="406"/>
      <c r="J1666" s="406"/>
      <c r="K1666" s="22" t="s">
        <v>2608</v>
      </c>
      <c r="L1666" s="38" t="s">
        <v>2625</v>
      </c>
      <c r="M1666" s="16" t="s">
        <v>2474</v>
      </c>
      <c r="N1666" s="38"/>
      <c r="O1666" s="38" t="s">
        <v>541</v>
      </c>
      <c r="P1666" s="38">
        <v>120</v>
      </c>
      <c r="Q1666" s="38">
        <v>600</v>
      </c>
      <c r="R1666" t="str">
        <f>CONCATENATE(Tableau1[[#This Row],[LONGUEUR UNITE]],"X",Tableau1[[#This Row],[LARGEUR UNITE]])</f>
        <v>120X600</v>
      </c>
      <c r="S1666" s="16"/>
      <c r="T1666" s="16"/>
      <c r="U1666" s="38" t="s">
        <v>1264</v>
      </c>
      <c r="V1666" s="38" t="s">
        <v>2067</v>
      </c>
      <c r="W1666" s="45" t="s">
        <v>2593</v>
      </c>
      <c r="X1666" s="45"/>
      <c r="Y1666" s="26" t="s">
        <v>316</v>
      </c>
      <c r="Z1666" s="18">
        <v>12</v>
      </c>
      <c r="AA1666" s="92">
        <v>12</v>
      </c>
      <c r="AB1666" s="271">
        <v>40</v>
      </c>
      <c r="AC1666" s="271">
        <v>1</v>
      </c>
      <c r="AD1666" s="271">
        <v>40</v>
      </c>
      <c r="AE1666" s="278">
        <f t="shared" ref="AE1666" si="2475">AF1666/Z1666</f>
        <v>5.9608333333333334</v>
      </c>
      <c r="AF1666" s="268">
        <v>71.53</v>
      </c>
      <c r="AG1666" s="278"/>
      <c r="AH1666" s="431">
        <v>40</v>
      </c>
      <c r="AI1666" s="404">
        <f t="shared" si="2471"/>
        <v>1</v>
      </c>
      <c r="AJ1666" s="727">
        <v>0.78332400000000002</v>
      </c>
      <c r="AK1666" s="88">
        <f t="shared" si="2472"/>
        <v>1.2915695233333331</v>
      </c>
      <c r="AL1666" s="88">
        <f t="shared" si="2473"/>
        <v>15.498834279999997</v>
      </c>
      <c r="AM1666" s="88"/>
      <c r="AN1666" t="s">
        <v>2826</v>
      </c>
      <c r="AO1666" s="88" t="s">
        <v>2789</v>
      </c>
    </row>
    <row r="1667" spans="1:41" ht="19.5" customHeight="1">
      <c r="A1667" s="745" t="s">
        <v>317</v>
      </c>
      <c r="B1667" t="str">
        <f t="shared" si="2469"/>
        <v>290919*1</v>
      </c>
      <c r="D1667" s="42" t="s">
        <v>998</v>
      </c>
      <c r="E1667" s="187"/>
      <c r="F1667" s="340"/>
      <c r="G1667" s="226">
        <v>1</v>
      </c>
      <c r="H1667" s="304"/>
      <c r="I1667" s="406"/>
      <c r="J1667" s="406"/>
      <c r="K1667" s="22" t="s">
        <v>2608</v>
      </c>
      <c r="L1667" s="38" t="s">
        <v>2625</v>
      </c>
      <c r="M1667" s="16" t="s">
        <v>2474</v>
      </c>
      <c r="N1667" s="38"/>
      <c r="O1667" s="38" t="s">
        <v>541</v>
      </c>
      <c r="P1667" s="38">
        <v>120</v>
      </c>
      <c r="Q1667" s="38">
        <v>600</v>
      </c>
      <c r="R1667" t="str">
        <f>CONCATENATE(Tableau1[[#This Row],[LONGUEUR UNITE]],"X",Tableau1[[#This Row],[LARGEUR UNITE]])</f>
        <v>120X600</v>
      </c>
      <c r="S1667" s="16"/>
      <c r="T1667" s="16"/>
      <c r="U1667" s="38" t="s">
        <v>1264</v>
      </c>
      <c r="V1667" s="38" t="s">
        <v>2068</v>
      </c>
      <c r="W1667" s="45" t="s">
        <v>2593</v>
      </c>
      <c r="X1667" s="45"/>
      <c r="Y1667" s="26" t="s">
        <v>318</v>
      </c>
      <c r="Z1667" s="18">
        <v>12</v>
      </c>
      <c r="AA1667" s="92">
        <v>12</v>
      </c>
      <c r="AB1667" s="271">
        <v>40</v>
      </c>
      <c r="AC1667" s="271">
        <v>1</v>
      </c>
      <c r="AD1667" s="271">
        <v>40</v>
      </c>
      <c r="AE1667" s="278">
        <f t="shared" si="2470"/>
        <v>5.9608333333333334</v>
      </c>
      <c r="AF1667" s="268">
        <v>71.53</v>
      </c>
      <c r="AG1667" s="278"/>
      <c r="AH1667" s="431">
        <v>1</v>
      </c>
      <c r="AI1667" s="404">
        <f t="shared" si="2471"/>
        <v>2.5000000000000001E-2</v>
      </c>
      <c r="AJ1667" s="727">
        <v>0.77191999999999994</v>
      </c>
      <c r="AK1667" s="88">
        <f t="shared" si="2472"/>
        <v>1.3595468666666672</v>
      </c>
      <c r="AL1667" s="88">
        <f t="shared" si="2473"/>
        <v>16.314562400000007</v>
      </c>
      <c r="AM1667" s="88"/>
      <c r="AN1667" t="s">
        <v>2826</v>
      </c>
      <c r="AO1667" s="88" t="s">
        <v>2789</v>
      </c>
    </row>
    <row r="1668" spans="1:41" ht="19.5" customHeight="1">
      <c r="A1668" s="745" t="s">
        <v>317</v>
      </c>
      <c r="B1668" t="str">
        <f t="shared" si="2469"/>
        <v>290919*40</v>
      </c>
      <c r="D1668" s="42" t="s">
        <v>998</v>
      </c>
      <c r="E1668" s="187"/>
      <c r="F1668" s="340"/>
      <c r="G1668" s="226">
        <v>1</v>
      </c>
      <c r="H1668" s="304"/>
      <c r="I1668" s="406"/>
      <c r="J1668" s="406"/>
      <c r="K1668" s="22" t="s">
        <v>2608</v>
      </c>
      <c r="L1668" s="38" t="s">
        <v>2625</v>
      </c>
      <c r="M1668" s="16" t="s">
        <v>2474</v>
      </c>
      <c r="N1668" s="38"/>
      <c r="O1668" s="38" t="s">
        <v>541</v>
      </c>
      <c r="P1668" s="38">
        <v>120</v>
      </c>
      <c r="Q1668" s="38">
        <v>600</v>
      </c>
      <c r="R1668" t="str">
        <f>CONCATENATE(Tableau1[[#This Row],[LONGUEUR UNITE]],"X",Tableau1[[#This Row],[LARGEUR UNITE]])</f>
        <v>120X600</v>
      </c>
      <c r="S1668" s="16"/>
      <c r="T1668" s="16"/>
      <c r="U1668" s="38" t="s">
        <v>1264</v>
      </c>
      <c r="V1668" s="38" t="s">
        <v>2068</v>
      </c>
      <c r="W1668" s="45" t="s">
        <v>2593</v>
      </c>
      <c r="X1668" s="45"/>
      <c r="Y1668" s="26" t="s">
        <v>318</v>
      </c>
      <c r="Z1668" s="18">
        <v>12</v>
      </c>
      <c r="AA1668" s="92">
        <v>12</v>
      </c>
      <c r="AB1668" s="271">
        <v>40</v>
      </c>
      <c r="AC1668" s="271">
        <v>1</v>
      </c>
      <c r="AD1668" s="271">
        <v>40</v>
      </c>
      <c r="AE1668" s="278">
        <f t="shared" ref="AE1668" si="2476">AF1668/Z1668</f>
        <v>5.9608333333333334</v>
      </c>
      <c r="AF1668" s="268">
        <v>71.53</v>
      </c>
      <c r="AG1668" s="278"/>
      <c r="AH1668" s="431">
        <v>40</v>
      </c>
      <c r="AI1668" s="404">
        <f t="shared" si="2471"/>
        <v>1</v>
      </c>
      <c r="AJ1668" s="727">
        <v>0.78332400000000002</v>
      </c>
      <c r="AK1668" s="88">
        <f t="shared" si="2472"/>
        <v>1.2915695233333331</v>
      </c>
      <c r="AL1668" s="88">
        <f t="shared" si="2473"/>
        <v>15.498834279999997</v>
      </c>
      <c r="AM1668" s="88"/>
      <c r="AN1668" t="s">
        <v>2826</v>
      </c>
      <c r="AO1668" s="88" t="s">
        <v>2789</v>
      </c>
    </row>
    <row r="1669" spans="1:41" ht="19.5" customHeight="1">
      <c r="A1669" s="745" t="s">
        <v>330</v>
      </c>
      <c r="B1669" t="str">
        <f t="shared" ref="B1669" si="2477">+CONCATENATE(A1669,"*",AH1669)</f>
        <v>290917*1</v>
      </c>
      <c r="D1669" s="42" t="s">
        <v>995</v>
      </c>
      <c r="E1669" s="187"/>
      <c r="F1669" s="407"/>
      <c r="G1669" s="226">
        <v>1</v>
      </c>
      <c r="H1669" s="304"/>
      <c r="I1669" s="406"/>
      <c r="J1669" s="406"/>
      <c r="K1669" s="58" t="s">
        <v>2608</v>
      </c>
      <c r="L1669" s="38" t="s">
        <v>2625</v>
      </c>
      <c r="M1669" s="16" t="s">
        <v>2474</v>
      </c>
      <c r="N1669" s="63"/>
      <c r="O1669" s="63" t="s">
        <v>541</v>
      </c>
      <c r="P1669" s="63">
        <v>120</v>
      </c>
      <c r="Q1669" s="63">
        <v>600</v>
      </c>
      <c r="R1669" t="str">
        <f>CONCATENATE(Tableau1[[#This Row],[LONGUEUR UNITE]],"X",Tableau1[[#This Row],[LARGEUR UNITE]])</f>
        <v>120X600</v>
      </c>
      <c r="S1669" s="16"/>
      <c r="T1669" s="16"/>
      <c r="U1669" s="38" t="s">
        <v>1264</v>
      </c>
      <c r="V1669" s="63" t="s">
        <v>2070</v>
      </c>
      <c r="W1669" s="45" t="s">
        <v>2593</v>
      </c>
      <c r="X1669" s="45"/>
      <c r="Y1669" s="6" t="s">
        <v>331</v>
      </c>
      <c r="Z1669" s="18">
        <v>12</v>
      </c>
      <c r="AA1669" s="92">
        <v>12</v>
      </c>
      <c r="AB1669" s="271">
        <v>40</v>
      </c>
      <c r="AC1669" s="271">
        <v>1</v>
      </c>
      <c r="AD1669" s="271">
        <v>40</v>
      </c>
      <c r="AE1669" s="278">
        <f t="shared" si="2470"/>
        <v>5.9608333333333334</v>
      </c>
      <c r="AF1669" s="268">
        <v>71.53</v>
      </c>
      <c r="AG1669" s="278"/>
      <c r="AH1669" s="431">
        <v>1</v>
      </c>
      <c r="AI1669" s="404">
        <f t="shared" si="2471"/>
        <v>2.5000000000000001E-2</v>
      </c>
      <c r="AJ1669" s="727">
        <v>0.77191999999999994</v>
      </c>
      <c r="AK1669" s="88">
        <f t="shared" si="2472"/>
        <v>1.3595468666666672</v>
      </c>
      <c r="AL1669" s="88">
        <f t="shared" si="2473"/>
        <v>16.314562400000007</v>
      </c>
      <c r="AM1669" s="88"/>
      <c r="AN1669" t="s">
        <v>2826</v>
      </c>
      <c r="AO1669" s="88" t="s">
        <v>2789</v>
      </c>
    </row>
    <row r="1670" spans="1:41" ht="19.5" customHeight="1">
      <c r="A1670" s="745" t="s">
        <v>330</v>
      </c>
      <c r="B1670" t="str">
        <f t="shared" ref="B1670" si="2478">+CONCATENATE(A1670,"*",AH1670)</f>
        <v>290917*40</v>
      </c>
      <c r="D1670" s="42" t="s">
        <v>995</v>
      </c>
      <c r="E1670" s="187"/>
      <c r="F1670" s="407"/>
      <c r="G1670" s="226">
        <v>1</v>
      </c>
      <c r="H1670" s="304"/>
      <c r="I1670" s="406"/>
      <c r="J1670" s="406"/>
      <c r="K1670" s="58" t="s">
        <v>2608</v>
      </c>
      <c r="L1670" s="38" t="s">
        <v>2625</v>
      </c>
      <c r="M1670" s="16" t="s">
        <v>2474</v>
      </c>
      <c r="N1670" s="63"/>
      <c r="O1670" s="63" t="s">
        <v>541</v>
      </c>
      <c r="P1670" s="63">
        <v>120</v>
      </c>
      <c r="Q1670" s="63">
        <v>600</v>
      </c>
      <c r="R1670" t="str">
        <f>CONCATENATE(Tableau1[[#This Row],[LONGUEUR UNITE]],"X",Tableau1[[#This Row],[LARGEUR UNITE]])</f>
        <v>120X600</v>
      </c>
      <c r="S1670" s="16"/>
      <c r="T1670" s="16"/>
      <c r="U1670" s="38" t="s">
        <v>1264</v>
      </c>
      <c r="V1670" s="63" t="s">
        <v>2070</v>
      </c>
      <c r="W1670" s="45" t="s">
        <v>2593</v>
      </c>
      <c r="X1670" s="45"/>
      <c r="Y1670" s="6" t="s">
        <v>331</v>
      </c>
      <c r="Z1670" s="18">
        <v>12</v>
      </c>
      <c r="AA1670" s="92">
        <v>12</v>
      </c>
      <c r="AB1670" s="271">
        <v>40</v>
      </c>
      <c r="AC1670" s="271">
        <v>1</v>
      </c>
      <c r="AD1670" s="271">
        <v>40</v>
      </c>
      <c r="AE1670" s="278">
        <f t="shared" ref="AE1670" si="2479">AF1670/Z1670</f>
        <v>5.9608333333333334</v>
      </c>
      <c r="AF1670" s="268">
        <v>71.53</v>
      </c>
      <c r="AG1670" s="278"/>
      <c r="AH1670" s="431">
        <v>40</v>
      </c>
      <c r="AI1670" s="404">
        <f t="shared" si="2471"/>
        <v>1</v>
      </c>
      <c r="AJ1670" s="727">
        <v>0.78332400000000002</v>
      </c>
      <c r="AK1670" s="88">
        <f t="shared" si="2472"/>
        <v>1.2915695233333331</v>
      </c>
      <c r="AL1670" s="88">
        <f t="shared" si="2473"/>
        <v>15.498834279999997</v>
      </c>
      <c r="AM1670" s="88"/>
      <c r="AN1670" t="s">
        <v>2826</v>
      </c>
      <c r="AO1670" s="88" t="s">
        <v>2789</v>
      </c>
    </row>
    <row r="1671" spans="1:41" ht="19.5" customHeight="1">
      <c r="A1671" s="745" t="s">
        <v>664</v>
      </c>
      <c r="B1671" t="str">
        <f>+CONCATENATE(A1671,"*",AH1671)</f>
        <v>290922*1</v>
      </c>
      <c r="D1671" s="42" t="s">
        <v>1000</v>
      </c>
      <c r="G1671" s="226">
        <v>1</v>
      </c>
      <c r="H1671" s="310"/>
      <c r="I1671" s="417"/>
      <c r="J1671" s="417"/>
      <c r="K1671" t="s">
        <v>2608</v>
      </c>
      <c r="L1671" s="38" t="s">
        <v>2625</v>
      </c>
      <c r="M1671" s="16" t="s">
        <v>2474</v>
      </c>
      <c r="O1671" t="s">
        <v>541</v>
      </c>
      <c r="P1671">
        <v>120</v>
      </c>
      <c r="Q1671">
        <v>600</v>
      </c>
      <c r="R1671" t="str">
        <f>CONCATENATE(Tableau1[[#This Row],[LONGUEUR UNITE]],"X",Tableau1[[#This Row],[LARGEUR UNITE]])</f>
        <v>120X600</v>
      </c>
      <c r="S1671" s="16"/>
      <c r="T1671" s="16"/>
      <c r="U1671" s="38" t="s">
        <v>1264</v>
      </c>
      <c r="V1671" t="s">
        <v>2235</v>
      </c>
      <c r="W1671" s="45" t="s">
        <v>2593</v>
      </c>
      <c r="X1671" s="45"/>
      <c r="Y1671" s="6" t="s">
        <v>667</v>
      </c>
      <c r="Z1671" s="18">
        <v>12</v>
      </c>
      <c r="AA1671" s="92">
        <v>12</v>
      </c>
      <c r="AB1671" s="271">
        <v>40</v>
      </c>
      <c r="AC1671" s="271">
        <v>1</v>
      </c>
      <c r="AD1671" s="271">
        <v>40</v>
      </c>
      <c r="AE1671" s="278">
        <f t="shared" si="2470"/>
        <v>5.9608333333333334</v>
      </c>
      <c r="AF1671" s="268">
        <v>71.53</v>
      </c>
      <c r="AG1671" s="278"/>
      <c r="AH1671" s="431">
        <v>1</v>
      </c>
      <c r="AI1671" s="404">
        <f t="shared" si="2471"/>
        <v>2.5000000000000001E-2</v>
      </c>
      <c r="AJ1671" s="727">
        <v>0.77191999999999994</v>
      </c>
      <c r="AK1671" s="88">
        <f t="shared" si="2472"/>
        <v>1.3595468666666672</v>
      </c>
      <c r="AL1671" s="88">
        <f t="shared" si="2473"/>
        <v>16.314562400000007</v>
      </c>
      <c r="AM1671" s="88"/>
      <c r="AN1671" t="s">
        <v>2826</v>
      </c>
      <c r="AO1671" s="88" t="s">
        <v>2789</v>
      </c>
    </row>
    <row r="1672" spans="1:41" ht="19.5" customHeight="1">
      <c r="A1672" s="745" t="s">
        <v>664</v>
      </c>
      <c r="B1672" t="str">
        <f>+CONCATENATE(A1672,"*",AH1672)</f>
        <v>290922*40</v>
      </c>
      <c r="D1672" s="42" t="s">
        <v>1000</v>
      </c>
      <c r="G1672" s="226">
        <v>1</v>
      </c>
      <c r="H1672" s="310"/>
      <c r="I1672" s="417"/>
      <c r="J1672" s="417"/>
      <c r="K1672" t="s">
        <v>2608</v>
      </c>
      <c r="L1672" s="38" t="s">
        <v>2625</v>
      </c>
      <c r="M1672" s="16" t="s">
        <v>2474</v>
      </c>
      <c r="O1672" t="s">
        <v>541</v>
      </c>
      <c r="P1672">
        <v>120</v>
      </c>
      <c r="Q1672">
        <v>600</v>
      </c>
      <c r="R1672" t="str">
        <f>CONCATENATE(Tableau1[[#This Row],[LONGUEUR UNITE]],"X",Tableau1[[#This Row],[LARGEUR UNITE]])</f>
        <v>120X600</v>
      </c>
      <c r="S1672" s="16"/>
      <c r="T1672" s="16"/>
      <c r="U1672" s="38" t="s">
        <v>1264</v>
      </c>
      <c r="V1672" t="s">
        <v>2235</v>
      </c>
      <c r="W1672" s="45" t="s">
        <v>2593</v>
      </c>
      <c r="X1672" s="45"/>
      <c r="Y1672" s="6" t="s">
        <v>667</v>
      </c>
      <c r="Z1672" s="18">
        <v>12</v>
      </c>
      <c r="AA1672" s="92">
        <v>12</v>
      </c>
      <c r="AB1672" s="271">
        <v>40</v>
      </c>
      <c r="AC1672" s="271">
        <v>1</v>
      </c>
      <c r="AD1672" s="271">
        <v>40</v>
      </c>
      <c r="AE1672" s="278">
        <f t="shared" ref="AE1672" si="2480">AF1672/Z1672</f>
        <v>5.9608333333333334</v>
      </c>
      <c r="AF1672" s="268">
        <v>71.53</v>
      </c>
      <c r="AG1672" s="279"/>
      <c r="AH1672" s="431">
        <v>40</v>
      </c>
      <c r="AI1672" s="404">
        <f t="shared" si="2471"/>
        <v>1</v>
      </c>
      <c r="AJ1672" s="727">
        <v>0.78332400000000002</v>
      </c>
      <c r="AK1672" s="88">
        <f t="shared" si="2472"/>
        <v>1.2915695233333331</v>
      </c>
      <c r="AL1672" s="88">
        <f t="shared" si="2473"/>
        <v>15.498834279999997</v>
      </c>
      <c r="AM1672" s="88"/>
      <c r="AN1672" t="s">
        <v>2826</v>
      </c>
      <c r="AO1672" s="88" t="s">
        <v>2789</v>
      </c>
    </row>
    <row r="1673" spans="1:41" ht="19.5" customHeight="1">
      <c r="A1673" s="745"/>
      <c r="D1673" s="42"/>
      <c r="E1673" s="187"/>
      <c r="F1673" s="407"/>
      <c r="G1673" s="226"/>
      <c r="H1673" s="304"/>
      <c r="I1673" s="406"/>
      <c r="J1673" s="406"/>
      <c r="K1673" s="58"/>
      <c r="L1673" s="63"/>
      <c r="M1673" s="63"/>
      <c r="N1673" s="63"/>
      <c r="O1673" s="63"/>
      <c r="P1673" s="63"/>
      <c r="Q1673" s="63"/>
      <c r="R1673" s="63"/>
      <c r="S1673" s="63"/>
      <c r="T1673" s="63"/>
      <c r="U1673" s="63"/>
      <c r="V1673" s="64"/>
      <c r="W1673" s="3"/>
      <c r="X1673" s="3"/>
      <c r="Z1673" s="18"/>
      <c r="AA1673" s="92"/>
      <c r="AB1673" s="271"/>
      <c r="AC1673" s="271"/>
      <c r="AD1673" s="271"/>
      <c r="AE1673" s="257"/>
      <c r="AF1673"/>
      <c r="AG1673" s="257"/>
      <c r="AH1673" s="404"/>
      <c r="AI1673" s="404"/>
      <c r="AJ1673" s="88"/>
      <c r="AK1673" s="88"/>
      <c r="AL1673" s="88"/>
      <c r="AM1673" s="88"/>
      <c r="AO1673" s="88"/>
    </row>
    <row r="1674" spans="1:41" ht="19.5" customHeight="1">
      <c r="A1674" s="745" t="s">
        <v>534</v>
      </c>
      <c r="B1674" t="str">
        <f t="shared" ref="B1674:B1692" si="2481">+CONCATENATE(A1674,"*",AH1674)</f>
        <v>240921*1</v>
      </c>
      <c r="D1674" s="42" t="s">
        <v>939</v>
      </c>
      <c r="E1674" s="187"/>
      <c r="F1674" s="407"/>
      <c r="G1674" s="226">
        <v>1</v>
      </c>
      <c r="H1674" s="304"/>
      <c r="I1674" s="406" t="s">
        <v>1835</v>
      </c>
      <c r="J1674" s="406"/>
      <c r="K1674" s="58" t="s">
        <v>2608</v>
      </c>
      <c r="L1674" s="38" t="s">
        <v>2625</v>
      </c>
      <c r="M1674" s="16" t="s">
        <v>2474</v>
      </c>
      <c r="N1674" s="63"/>
      <c r="O1674" s="63" t="s">
        <v>2071</v>
      </c>
      <c r="P1674" s="63">
        <v>120</v>
      </c>
      <c r="Q1674" s="63">
        <v>600</v>
      </c>
      <c r="R1674" t="str">
        <f>CONCATENATE(Tableau1[[#This Row],[LONGUEUR UNITE]],"X",Tableau1[[#This Row],[LARGEUR UNITE]])</f>
        <v>120X600</v>
      </c>
      <c r="S1674" s="16"/>
      <c r="T1674" s="16"/>
      <c r="U1674" s="38" t="s">
        <v>1264</v>
      </c>
      <c r="V1674" s="63" t="s">
        <v>2072</v>
      </c>
      <c r="W1674" s="45" t="s">
        <v>2593</v>
      </c>
      <c r="X1674" s="45"/>
      <c r="Y1674" s="6" t="s">
        <v>532</v>
      </c>
      <c r="Z1674" s="18">
        <v>12</v>
      </c>
      <c r="AA1674" s="92">
        <v>12</v>
      </c>
      <c r="AB1674" s="271">
        <v>40</v>
      </c>
      <c r="AC1674" s="271">
        <v>1</v>
      </c>
      <c r="AD1674" s="271">
        <v>40</v>
      </c>
      <c r="AE1674" s="278">
        <f t="shared" ref="AE1674:AE1692" si="2482">AF1674/Z1674</f>
        <v>6.4648333333333339</v>
      </c>
      <c r="AF1674" s="268">
        <v>77.578000000000003</v>
      </c>
      <c r="AG1674" s="278"/>
      <c r="AH1674" s="431">
        <v>1</v>
      </c>
      <c r="AI1674" s="404">
        <f t="shared" ref="AI1674:AI1693" si="2483">AH1674/AD1674</f>
        <v>2.5000000000000001E-2</v>
      </c>
      <c r="AJ1674" s="727">
        <v>0.77191999999999994</v>
      </c>
      <c r="AK1674" s="88">
        <f t="shared" ref="AK1674:AK1693" si="2484">AL1674/Z1674</f>
        <v>1.474499186666667</v>
      </c>
      <c r="AL1674" s="88">
        <f t="shared" ref="AL1674:AL1693" si="2485">AF1674-(AF1674*AJ1674)</f>
        <v>17.693990240000005</v>
      </c>
      <c r="AM1674" s="88"/>
      <c r="AN1674" t="s">
        <v>2826</v>
      </c>
      <c r="AO1674" s="88" t="s">
        <v>2790</v>
      </c>
    </row>
    <row r="1675" spans="1:41" ht="19.5" customHeight="1">
      <c r="A1675" s="745" t="s">
        <v>534</v>
      </c>
      <c r="B1675" t="str">
        <f t="shared" ref="B1675" si="2486">+CONCATENATE(A1675,"*",AH1675)</f>
        <v>240921*40</v>
      </c>
      <c r="D1675" s="42" t="s">
        <v>939</v>
      </c>
      <c r="E1675" s="187"/>
      <c r="F1675" s="407"/>
      <c r="G1675" s="226">
        <v>1</v>
      </c>
      <c r="H1675" s="304"/>
      <c r="I1675" s="406" t="s">
        <v>1835</v>
      </c>
      <c r="J1675" s="406"/>
      <c r="K1675" s="58" t="s">
        <v>2608</v>
      </c>
      <c r="L1675" s="38" t="s">
        <v>2625</v>
      </c>
      <c r="M1675" s="16" t="s">
        <v>2474</v>
      </c>
      <c r="N1675" s="63"/>
      <c r="O1675" s="63" t="s">
        <v>2071</v>
      </c>
      <c r="P1675" s="63">
        <v>120</v>
      </c>
      <c r="Q1675" s="63">
        <v>600</v>
      </c>
      <c r="R1675" t="str">
        <f>CONCATENATE(Tableau1[[#This Row],[LONGUEUR UNITE]],"X",Tableau1[[#This Row],[LARGEUR UNITE]])</f>
        <v>120X600</v>
      </c>
      <c r="S1675" s="16"/>
      <c r="T1675" s="16"/>
      <c r="U1675" s="38" t="s">
        <v>1264</v>
      </c>
      <c r="V1675" s="63" t="s">
        <v>2072</v>
      </c>
      <c r="W1675" s="45" t="s">
        <v>2593</v>
      </c>
      <c r="X1675" s="45"/>
      <c r="Y1675" s="6" t="s">
        <v>532</v>
      </c>
      <c r="Z1675" s="18">
        <v>12</v>
      </c>
      <c r="AA1675" s="92">
        <v>12</v>
      </c>
      <c r="AB1675" s="271">
        <v>40</v>
      </c>
      <c r="AC1675" s="271">
        <v>1</v>
      </c>
      <c r="AD1675" s="271">
        <v>40</v>
      </c>
      <c r="AE1675" s="278">
        <f t="shared" ref="AE1675" si="2487">AF1675/Z1675</f>
        <v>6.4648333333333339</v>
      </c>
      <c r="AF1675" s="268">
        <v>77.578000000000003</v>
      </c>
      <c r="AG1675" s="278"/>
      <c r="AH1675" s="431">
        <v>40</v>
      </c>
      <c r="AI1675" s="404">
        <f t="shared" si="2483"/>
        <v>1</v>
      </c>
      <c r="AJ1675" s="727">
        <v>0.78332400000000002</v>
      </c>
      <c r="AK1675" s="88">
        <f t="shared" si="2484"/>
        <v>1.4007742273333335</v>
      </c>
      <c r="AL1675" s="88">
        <f t="shared" si="2485"/>
        <v>16.809290728000001</v>
      </c>
      <c r="AM1675" s="88"/>
      <c r="AN1675" t="s">
        <v>2826</v>
      </c>
      <c r="AO1675" s="88" t="s">
        <v>2790</v>
      </c>
    </row>
    <row r="1676" spans="1:41" ht="19.5" customHeight="1">
      <c r="A1676" s="745" t="s">
        <v>320</v>
      </c>
      <c r="B1676" t="str">
        <f t="shared" si="2481"/>
        <v>240910*1</v>
      </c>
      <c r="D1676" s="42" t="s">
        <v>935</v>
      </c>
      <c r="E1676" s="187"/>
      <c r="F1676" s="407"/>
      <c r="G1676" s="226">
        <v>1</v>
      </c>
      <c r="H1676" s="304"/>
      <c r="I1676" s="406"/>
      <c r="J1676" s="406"/>
      <c r="K1676" s="58" t="s">
        <v>2608</v>
      </c>
      <c r="L1676" s="38" t="s">
        <v>2625</v>
      </c>
      <c r="M1676" s="16" t="s">
        <v>2474</v>
      </c>
      <c r="N1676" s="63"/>
      <c r="O1676" s="63" t="s">
        <v>2071</v>
      </c>
      <c r="P1676" s="63">
        <v>120</v>
      </c>
      <c r="Q1676" s="63">
        <v>600</v>
      </c>
      <c r="R1676" t="str">
        <f>CONCATENATE(Tableau1[[#This Row],[LONGUEUR UNITE]],"X",Tableau1[[#This Row],[LARGEUR UNITE]])</f>
        <v>120X600</v>
      </c>
      <c r="S1676" s="16"/>
      <c r="T1676" s="16"/>
      <c r="U1676" s="38" t="s">
        <v>1264</v>
      </c>
      <c r="V1676" s="63" t="s">
        <v>2074</v>
      </c>
      <c r="W1676" s="45" t="s">
        <v>2593</v>
      </c>
      <c r="X1676" s="45"/>
      <c r="Y1676" s="6" t="s">
        <v>321</v>
      </c>
      <c r="Z1676" s="18">
        <v>12</v>
      </c>
      <c r="AA1676" s="92">
        <v>12</v>
      </c>
      <c r="AB1676" s="271">
        <v>40</v>
      </c>
      <c r="AC1676" s="271">
        <v>1</v>
      </c>
      <c r="AD1676" s="271">
        <v>40</v>
      </c>
      <c r="AE1676" s="278">
        <f t="shared" si="2482"/>
        <v>6.4648333333333339</v>
      </c>
      <c r="AF1676" s="268">
        <v>77.578000000000003</v>
      </c>
      <c r="AG1676" s="278"/>
      <c r="AH1676" s="431">
        <v>1</v>
      </c>
      <c r="AI1676" s="404">
        <f t="shared" si="2483"/>
        <v>2.5000000000000001E-2</v>
      </c>
      <c r="AJ1676" s="727">
        <v>0.77191999999999994</v>
      </c>
      <c r="AK1676" s="88">
        <f t="shared" si="2484"/>
        <v>1.474499186666667</v>
      </c>
      <c r="AL1676" s="88">
        <f t="shared" si="2485"/>
        <v>17.693990240000005</v>
      </c>
      <c r="AM1676" s="88"/>
      <c r="AN1676" t="s">
        <v>2826</v>
      </c>
      <c r="AO1676" s="88" t="s">
        <v>2790</v>
      </c>
    </row>
    <row r="1677" spans="1:41" ht="19.5" customHeight="1">
      <c r="A1677" s="745" t="s">
        <v>320</v>
      </c>
      <c r="B1677" t="str">
        <f t="shared" ref="B1677" si="2488">+CONCATENATE(A1677,"*",AH1677)</f>
        <v>240910*40</v>
      </c>
      <c r="D1677" s="42" t="s">
        <v>935</v>
      </c>
      <c r="E1677" s="187"/>
      <c r="F1677" s="407"/>
      <c r="G1677" s="226">
        <v>1</v>
      </c>
      <c r="H1677" s="304"/>
      <c r="I1677" s="406"/>
      <c r="J1677" s="406"/>
      <c r="K1677" s="58" t="s">
        <v>2608</v>
      </c>
      <c r="L1677" s="38" t="s">
        <v>2625</v>
      </c>
      <c r="M1677" s="16" t="s">
        <v>2474</v>
      </c>
      <c r="N1677" s="63"/>
      <c r="O1677" s="63" t="s">
        <v>2071</v>
      </c>
      <c r="P1677" s="63">
        <v>120</v>
      </c>
      <c r="Q1677" s="63">
        <v>600</v>
      </c>
      <c r="R1677" t="str">
        <f>CONCATENATE(Tableau1[[#This Row],[LONGUEUR UNITE]],"X",Tableau1[[#This Row],[LARGEUR UNITE]])</f>
        <v>120X600</v>
      </c>
      <c r="S1677" s="16"/>
      <c r="T1677" s="16"/>
      <c r="U1677" s="38" t="s">
        <v>1264</v>
      </c>
      <c r="V1677" s="63" t="s">
        <v>2074</v>
      </c>
      <c r="W1677" s="45" t="s">
        <v>2593</v>
      </c>
      <c r="X1677" s="45"/>
      <c r="Y1677" s="6" t="s">
        <v>321</v>
      </c>
      <c r="Z1677" s="18">
        <v>12</v>
      </c>
      <c r="AA1677" s="92">
        <v>12</v>
      </c>
      <c r="AB1677" s="271">
        <v>40</v>
      </c>
      <c r="AC1677" s="271">
        <v>1</v>
      </c>
      <c r="AD1677" s="271">
        <v>40</v>
      </c>
      <c r="AE1677" s="278">
        <f t="shared" ref="AE1677" si="2489">AF1677/Z1677</f>
        <v>6.4648333333333339</v>
      </c>
      <c r="AF1677" s="268">
        <v>77.578000000000003</v>
      </c>
      <c r="AG1677" s="278"/>
      <c r="AH1677" s="431">
        <v>40</v>
      </c>
      <c r="AI1677" s="404">
        <f t="shared" si="2483"/>
        <v>1</v>
      </c>
      <c r="AJ1677" s="727">
        <v>0.78332400000000002</v>
      </c>
      <c r="AK1677" s="88">
        <f t="shared" si="2484"/>
        <v>1.4007742273333335</v>
      </c>
      <c r="AL1677" s="88">
        <f t="shared" si="2485"/>
        <v>16.809290728000001</v>
      </c>
      <c r="AM1677" s="88"/>
      <c r="AN1677" t="s">
        <v>2826</v>
      </c>
      <c r="AO1677" s="88" t="s">
        <v>2790</v>
      </c>
    </row>
    <row r="1678" spans="1:41" s="5" customFormat="1" ht="19.5" customHeight="1">
      <c r="A1678" s="745" t="s">
        <v>322</v>
      </c>
      <c r="B1678" t="str">
        <f t="shared" si="2481"/>
        <v>240911*1</v>
      </c>
      <c r="C1678"/>
      <c r="D1678" s="42" t="s">
        <v>933</v>
      </c>
      <c r="E1678" s="187"/>
      <c r="F1678" s="407"/>
      <c r="G1678" s="226">
        <v>1</v>
      </c>
      <c r="H1678" s="304"/>
      <c r="I1678" s="406"/>
      <c r="J1678" s="406"/>
      <c r="K1678" s="58" t="s">
        <v>2608</v>
      </c>
      <c r="L1678" s="38" t="s">
        <v>2625</v>
      </c>
      <c r="M1678" s="16" t="s">
        <v>2474</v>
      </c>
      <c r="N1678" s="63"/>
      <c r="O1678" s="63" t="s">
        <v>2071</v>
      </c>
      <c r="P1678" s="63">
        <v>120</v>
      </c>
      <c r="Q1678" s="63">
        <v>600</v>
      </c>
      <c r="R1678" t="str">
        <f>CONCATENATE(Tableau1[[#This Row],[LONGUEUR UNITE]],"X",Tableau1[[#This Row],[LARGEUR UNITE]])</f>
        <v>120X600</v>
      </c>
      <c r="S1678" s="16"/>
      <c r="T1678" s="16"/>
      <c r="U1678" s="38" t="s">
        <v>1264</v>
      </c>
      <c r="V1678" s="63" t="s">
        <v>2076</v>
      </c>
      <c r="W1678" s="45" t="s">
        <v>2593</v>
      </c>
      <c r="X1678" s="45"/>
      <c r="Y1678" s="6" t="s">
        <v>323</v>
      </c>
      <c r="Z1678" s="18">
        <v>12</v>
      </c>
      <c r="AA1678" s="92">
        <v>12</v>
      </c>
      <c r="AB1678" s="271">
        <v>40</v>
      </c>
      <c r="AC1678" s="271">
        <v>1</v>
      </c>
      <c r="AD1678" s="271">
        <v>40</v>
      </c>
      <c r="AE1678" s="278">
        <f t="shared" si="2482"/>
        <v>6.4648333333333339</v>
      </c>
      <c r="AF1678" s="268">
        <v>77.578000000000003</v>
      </c>
      <c r="AG1678" s="278"/>
      <c r="AH1678" s="431">
        <v>1</v>
      </c>
      <c r="AI1678" s="404">
        <f t="shared" si="2483"/>
        <v>2.5000000000000001E-2</v>
      </c>
      <c r="AJ1678" s="727">
        <v>0.77191999999999994</v>
      </c>
      <c r="AK1678" s="88">
        <f t="shared" si="2484"/>
        <v>1.474499186666667</v>
      </c>
      <c r="AL1678" s="88">
        <f t="shared" si="2485"/>
        <v>17.693990240000005</v>
      </c>
      <c r="AM1678" s="88"/>
      <c r="AN1678" t="s">
        <v>2826</v>
      </c>
      <c r="AO1678" s="1053" t="s">
        <v>2790</v>
      </c>
    </row>
    <row r="1679" spans="1:41" s="5" customFormat="1" ht="19.5" customHeight="1">
      <c r="A1679" s="745" t="s">
        <v>322</v>
      </c>
      <c r="B1679" t="str">
        <f t="shared" ref="B1679" si="2490">+CONCATENATE(A1679,"*",AH1679)</f>
        <v>240911*40</v>
      </c>
      <c r="C1679"/>
      <c r="D1679" s="42" t="s">
        <v>933</v>
      </c>
      <c r="E1679" s="187"/>
      <c r="F1679" s="407"/>
      <c r="G1679" s="226">
        <v>1</v>
      </c>
      <c r="H1679" s="304"/>
      <c r="I1679" s="406"/>
      <c r="J1679" s="406"/>
      <c r="K1679" s="58" t="s">
        <v>2608</v>
      </c>
      <c r="L1679" s="38" t="s">
        <v>2625</v>
      </c>
      <c r="M1679" s="16" t="s">
        <v>2474</v>
      </c>
      <c r="N1679" s="63"/>
      <c r="O1679" s="63" t="s">
        <v>2071</v>
      </c>
      <c r="P1679" s="63">
        <v>120</v>
      </c>
      <c r="Q1679" s="63">
        <v>600</v>
      </c>
      <c r="R1679" t="str">
        <f>CONCATENATE(Tableau1[[#This Row],[LONGUEUR UNITE]],"X",Tableau1[[#This Row],[LARGEUR UNITE]])</f>
        <v>120X600</v>
      </c>
      <c r="S1679" s="16"/>
      <c r="T1679" s="16"/>
      <c r="U1679" s="38" t="s">
        <v>1264</v>
      </c>
      <c r="V1679" s="63" t="s">
        <v>2076</v>
      </c>
      <c r="W1679" s="45" t="s">
        <v>2593</v>
      </c>
      <c r="X1679" s="45"/>
      <c r="Y1679" s="6" t="s">
        <v>323</v>
      </c>
      <c r="Z1679" s="18">
        <v>12</v>
      </c>
      <c r="AA1679" s="92">
        <v>12</v>
      </c>
      <c r="AB1679" s="271">
        <v>40</v>
      </c>
      <c r="AC1679" s="271">
        <v>1</v>
      </c>
      <c r="AD1679" s="271">
        <v>40</v>
      </c>
      <c r="AE1679" s="278">
        <f t="shared" ref="AE1679" si="2491">AF1679/Z1679</f>
        <v>6.4648333333333339</v>
      </c>
      <c r="AF1679" s="268">
        <v>77.578000000000003</v>
      </c>
      <c r="AG1679" s="278"/>
      <c r="AH1679" s="431">
        <v>40</v>
      </c>
      <c r="AI1679" s="404">
        <f t="shared" si="2483"/>
        <v>1</v>
      </c>
      <c r="AJ1679" s="727">
        <v>0.78332400000000002</v>
      </c>
      <c r="AK1679" s="88">
        <f t="shared" si="2484"/>
        <v>1.4007742273333335</v>
      </c>
      <c r="AL1679" s="88">
        <f t="shared" si="2485"/>
        <v>16.809290728000001</v>
      </c>
      <c r="AM1679" s="88"/>
      <c r="AN1679" t="s">
        <v>2826</v>
      </c>
      <c r="AO1679" s="1053" t="s">
        <v>2790</v>
      </c>
    </row>
    <row r="1680" spans="1:41" ht="19.5" customHeight="1">
      <c r="A1680" s="745" t="s">
        <v>324</v>
      </c>
      <c r="B1680" t="str">
        <f t="shared" si="2481"/>
        <v>240914*1</v>
      </c>
      <c r="D1680" s="42" t="s">
        <v>934</v>
      </c>
      <c r="E1680" s="187"/>
      <c r="F1680" s="407"/>
      <c r="G1680" s="226">
        <v>1</v>
      </c>
      <c r="H1680" s="304"/>
      <c r="I1680" s="406"/>
      <c r="J1680" s="406"/>
      <c r="K1680" s="58" t="s">
        <v>2608</v>
      </c>
      <c r="L1680" s="38" t="s">
        <v>2625</v>
      </c>
      <c r="M1680" s="16" t="s">
        <v>2474</v>
      </c>
      <c r="N1680" s="63"/>
      <c r="O1680" s="63" t="s">
        <v>2071</v>
      </c>
      <c r="P1680" s="63">
        <v>120</v>
      </c>
      <c r="Q1680" s="63">
        <v>600</v>
      </c>
      <c r="R1680" t="str">
        <f>CONCATENATE(Tableau1[[#This Row],[LONGUEUR UNITE]],"X",Tableau1[[#This Row],[LARGEUR UNITE]])</f>
        <v>120X600</v>
      </c>
      <c r="S1680" s="16"/>
      <c r="T1680" s="16"/>
      <c r="U1680" s="38" t="s">
        <v>1264</v>
      </c>
      <c r="V1680" s="63" t="s">
        <v>2079</v>
      </c>
      <c r="W1680" s="45" t="s">
        <v>2593</v>
      </c>
      <c r="X1680" s="45"/>
      <c r="Y1680" s="6" t="s">
        <v>325</v>
      </c>
      <c r="Z1680" s="18">
        <v>12</v>
      </c>
      <c r="AA1680" s="92">
        <v>12</v>
      </c>
      <c r="AB1680" s="271">
        <v>40</v>
      </c>
      <c r="AC1680" s="271">
        <v>1</v>
      </c>
      <c r="AD1680" s="271">
        <v>40</v>
      </c>
      <c r="AE1680" s="278">
        <f t="shared" si="2482"/>
        <v>6.4648333333333339</v>
      </c>
      <c r="AF1680" s="268">
        <v>77.578000000000003</v>
      </c>
      <c r="AG1680" s="278"/>
      <c r="AH1680" s="431">
        <v>1</v>
      </c>
      <c r="AI1680" s="404">
        <f t="shared" si="2483"/>
        <v>2.5000000000000001E-2</v>
      </c>
      <c r="AJ1680" s="727">
        <v>0.77191999999999994</v>
      </c>
      <c r="AK1680" s="88">
        <f t="shared" si="2484"/>
        <v>1.474499186666667</v>
      </c>
      <c r="AL1680" s="88">
        <f t="shared" si="2485"/>
        <v>17.693990240000005</v>
      </c>
      <c r="AM1680" s="88"/>
      <c r="AN1680" t="s">
        <v>2826</v>
      </c>
      <c r="AO1680" s="88" t="s">
        <v>2790</v>
      </c>
    </row>
    <row r="1681" spans="1:41" ht="19.5" customHeight="1">
      <c r="A1681" s="745" t="s">
        <v>324</v>
      </c>
      <c r="B1681" t="str">
        <f t="shared" ref="B1681" si="2492">+CONCATENATE(A1681,"*",AH1681)</f>
        <v>240914*40</v>
      </c>
      <c r="D1681" s="42" t="s">
        <v>934</v>
      </c>
      <c r="E1681" s="187"/>
      <c r="F1681" s="407"/>
      <c r="G1681" s="226">
        <v>1</v>
      </c>
      <c r="H1681" s="304"/>
      <c r="I1681" s="406"/>
      <c r="J1681" s="406"/>
      <c r="K1681" s="58" t="s">
        <v>2608</v>
      </c>
      <c r="L1681" s="38" t="s">
        <v>2625</v>
      </c>
      <c r="M1681" s="16" t="s">
        <v>2474</v>
      </c>
      <c r="N1681" s="63"/>
      <c r="O1681" s="63" t="s">
        <v>2071</v>
      </c>
      <c r="P1681" s="63">
        <v>120</v>
      </c>
      <c r="Q1681" s="63">
        <v>600</v>
      </c>
      <c r="R1681" t="str">
        <f>CONCATENATE(Tableau1[[#This Row],[LONGUEUR UNITE]],"X",Tableau1[[#This Row],[LARGEUR UNITE]])</f>
        <v>120X600</v>
      </c>
      <c r="S1681" s="16"/>
      <c r="T1681" s="16"/>
      <c r="U1681" s="38" t="s">
        <v>1264</v>
      </c>
      <c r="V1681" s="63" t="s">
        <v>2079</v>
      </c>
      <c r="W1681" s="45" t="s">
        <v>2593</v>
      </c>
      <c r="X1681" s="45"/>
      <c r="Y1681" s="6" t="s">
        <v>325</v>
      </c>
      <c r="Z1681" s="18">
        <v>12</v>
      </c>
      <c r="AA1681" s="92">
        <v>12</v>
      </c>
      <c r="AB1681" s="271">
        <v>40</v>
      </c>
      <c r="AC1681" s="271">
        <v>1</v>
      </c>
      <c r="AD1681" s="271">
        <v>40</v>
      </c>
      <c r="AE1681" s="278">
        <f t="shared" ref="AE1681" si="2493">AF1681/Z1681</f>
        <v>6.4648333333333339</v>
      </c>
      <c r="AF1681" s="268">
        <v>77.578000000000003</v>
      </c>
      <c r="AG1681" s="278"/>
      <c r="AH1681" s="431">
        <v>40</v>
      </c>
      <c r="AI1681" s="404">
        <f t="shared" si="2483"/>
        <v>1</v>
      </c>
      <c r="AJ1681" s="727">
        <v>0.78332400000000002</v>
      </c>
      <c r="AK1681" s="88">
        <f t="shared" si="2484"/>
        <v>1.4007742273333335</v>
      </c>
      <c r="AL1681" s="88">
        <f t="shared" si="2485"/>
        <v>16.809290728000001</v>
      </c>
      <c r="AM1681" s="88"/>
      <c r="AN1681" t="s">
        <v>2826</v>
      </c>
      <c r="AO1681" s="88" t="s">
        <v>2790</v>
      </c>
    </row>
    <row r="1682" spans="1:41" ht="19.5" customHeight="1">
      <c r="A1682" s="745" t="s">
        <v>326</v>
      </c>
      <c r="B1682" t="str">
        <f t="shared" si="2481"/>
        <v>240905*1</v>
      </c>
      <c r="D1682" s="42" t="s">
        <v>932</v>
      </c>
      <c r="E1682" s="187"/>
      <c r="F1682" s="407"/>
      <c r="G1682" s="226">
        <v>1</v>
      </c>
      <c r="H1682" s="304"/>
      <c r="I1682" s="406"/>
      <c r="J1682" s="406"/>
      <c r="K1682" s="58" t="s">
        <v>2608</v>
      </c>
      <c r="L1682" s="38" t="s">
        <v>2625</v>
      </c>
      <c r="M1682" s="16" t="s">
        <v>2474</v>
      </c>
      <c r="N1682" s="63"/>
      <c r="O1682" s="63" t="s">
        <v>2071</v>
      </c>
      <c r="P1682" s="63">
        <v>120</v>
      </c>
      <c r="Q1682" s="63">
        <v>600</v>
      </c>
      <c r="R1682" t="str">
        <f>CONCATENATE(Tableau1[[#This Row],[LONGUEUR UNITE]],"X",Tableau1[[#This Row],[LARGEUR UNITE]])</f>
        <v>120X600</v>
      </c>
      <c r="S1682" s="16"/>
      <c r="T1682" s="16"/>
      <c r="U1682" s="38" t="s">
        <v>1264</v>
      </c>
      <c r="V1682" s="63" t="s">
        <v>2080</v>
      </c>
      <c r="W1682" s="45" t="s">
        <v>2593</v>
      </c>
      <c r="X1682" s="45"/>
      <c r="Y1682" s="6" t="s">
        <v>327</v>
      </c>
      <c r="Z1682" s="18">
        <v>12</v>
      </c>
      <c r="AA1682" s="92">
        <v>12</v>
      </c>
      <c r="AB1682" s="271">
        <v>40</v>
      </c>
      <c r="AC1682" s="271">
        <v>1</v>
      </c>
      <c r="AD1682" s="271">
        <v>40</v>
      </c>
      <c r="AE1682" s="278">
        <f t="shared" si="2482"/>
        <v>6.4648333333333339</v>
      </c>
      <c r="AF1682" s="268">
        <v>77.578000000000003</v>
      </c>
      <c r="AG1682" s="278"/>
      <c r="AH1682" s="431">
        <v>1</v>
      </c>
      <c r="AI1682" s="404">
        <f t="shared" si="2483"/>
        <v>2.5000000000000001E-2</v>
      </c>
      <c r="AJ1682" s="727">
        <v>0.77191999999999994</v>
      </c>
      <c r="AK1682" s="88">
        <f t="shared" si="2484"/>
        <v>1.474499186666667</v>
      </c>
      <c r="AL1682" s="88">
        <f t="shared" si="2485"/>
        <v>17.693990240000005</v>
      </c>
      <c r="AM1682" s="88"/>
      <c r="AN1682" t="s">
        <v>2826</v>
      </c>
      <c r="AO1682" s="88" t="s">
        <v>2790</v>
      </c>
    </row>
    <row r="1683" spans="1:41" ht="19.5" customHeight="1">
      <c r="A1683" s="745" t="s">
        <v>326</v>
      </c>
      <c r="B1683" t="str">
        <f t="shared" ref="B1683" si="2494">+CONCATENATE(A1683,"*",AH1683)</f>
        <v>240905*40</v>
      </c>
      <c r="D1683" s="42" t="s">
        <v>932</v>
      </c>
      <c r="E1683" s="187"/>
      <c r="F1683" s="407"/>
      <c r="G1683" s="226">
        <v>1</v>
      </c>
      <c r="H1683" s="304"/>
      <c r="I1683" s="406"/>
      <c r="J1683" s="406"/>
      <c r="K1683" s="58" t="s">
        <v>2608</v>
      </c>
      <c r="L1683" s="38" t="s">
        <v>2625</v>
      </c>
      <c r="M1683" s="16" t="s">
        <v>2474</v>
      </c>
      <c r="N1683" s="63"/>
      <c r="O1683" s="63" t="s">
        <v>2071</v>
      </c>
      <c r="P1683" s="63">
        <v>120</v>
      </c>
      <c r="Q1683" s="63">
        <v>600</v>
      </c>
      <c r="R1683" t="str">
        <f>CONCATENATE(Tableau1[[#This Row],[LONGUEUR UNITE]],"X",Tableau1[[#This Row],[LARGEUR UNITE]])</f>
        <v>120X600</v>
      </c>
      <c r="S1683" s="16"/>
      <c r="T1683" s="16"/>
      <c r="U1683" s="38" t="s">
        <v>1264</v>
      </c>
      <c r="V1683" s="63" t="s">
        <v>2080</v>
      </c>
      <c r="W1683" s="45" t="s">
        <v>2593</v>
      </c>
      <c r="X1683" s="45"/>
      <c r="Y1683" s="6" t="s">
        <v>327</v>
      </c>
      <c r="Z1683" s="18">
        <v>12</v>
      </c>
      <c r="AA1683" s="92">
        <v>12</v>
      </c>
      <c r="AB1683" s="271">
        <v>40</v>
      </c>
      <c r="AC1683" s="271">
        <v>1</v>
      </c>
      <c r="AD1683" s="271">
        <v>40</v>
      </c>
      <c r="AE1683" s="278">
        <f t="shared" ref="AE1683" si="2495">AF1683/Z1683</f>
        <v>6.4648333333333339</v>
      </c>
      <c r="AF1683" s="268">
        <v>77.578000000000003</v>
      </c>
      <c r="AG1683" s="278"/>
      <c r="AH1683" s="431">
        <v>40</v>
      </c>
      <c r="AI1683" s="404">
        <f t="shared" si="2483"/>
        <v>1</v>
      </c>
      <c r="AJ1683" s="727">
        <v>0.78332400000000002</v>
      </c>
      <c r="AK1683" s="88">
        <f t="shared" si="2484"/>
        <v>1.4007742273333335</v>
      </c>
      <c r="AL1683" s="88">
        <f t="shared" si="2485"/>
        <v>16.809290728000001</v>
      </c>
      <c r="AM1683" s="88"/>
      <c r="AN1683" t="s">
        <v>2826</v>
      </c>
      <c r="AO1683" s="88" t="s">
        <v>2790</v>
      </c>
    </row>
    <row r="1684" spans="1:41" s="5" customFormat="1" ht="19.5" customHeight="1">
      <c r="A1684" s="745" t="s">
        <v>535</v>
      </c>
      <c r="B1684" t="str">
        <f t="shared" si="2481"/>
        <v>240922*1</v>
      </c>
      <c r="C1684"/>
      <c r="D1684" s="42" t="s">
        <v>940</v>
      </c>
      <c r="E1684" s="187"/>
      <c r="F1684" s="407"/>
      <c r="G1684" s="226">
        <v>1</v>
      </c>
      <c r="H1684" s="304"/>
      <c r="I1684" s="406"/>
      <c r="J1684" s="406"/>
      <c r="K1684" s="58" t="s">
        <v>2608</v>
      </c>
      <c r="L1684" s="38" t="s">
        <v>2625</v>
      </c>
      <c r="M1684" s="16" t="s">
        <v>2474</v>
      </c>
      <c r="N1684" s="63"/>
      <c r="O1684" s="63" t="s">
        <v>2071</v>
      </c>
      <c r="P1684" s="63">
        <v>120</v>
      </c>
      <c r="Q1684" s="63">
        <v>600</v>
      </c>
      <c r="R1684" t="str">
        <f>CONCATENATE(Tableau1[[#This Row],[LONGUEUR UNITE]],"X",Tableau1[[#This Row],[LARGEUR UNITE]])</f>
        <v>120X600</v>
      </c>
      <c r="S1684" s="16"/>
      <c r="T1684" s="16"/>
      <c r="U1684" s="38" t="s">
        <v>1264</v>
      </c>
      <c r="V1684" s="63" t="s">
        <v>2081</v>
      </c>
      <c r="W1684" s="45" t="s">
        <v>2593</v>
      </c>
      <c r="X1684" s="45"/>
      <c r="Y1684" s="6" t="s">
        <v>533</v>
      </c>
      <c r="Z1684" s="18">
        <v>12</v>
      </c>
      <c r="AA1684" s="92">
        <v>12</v>
      </c>
      <c r="AB1684" s="271">
        <v>40</v>
      </c>
      <c r="AC1684" s="271">
        <v>1</v>
      </c>
      <c r="AD1684" s="271">
        <v>40</v>
      </c>
      <c r="AE1684" s="278">
        <f t="shared" si="2482"/>
        <v>6.4648333333333339</v>
      </c>
      <c r="AF1684" s="268">
        <v>77.578000000000003</v>
      </c>
      <c r="AG1684" s="278"/>
      <c r="AH1684" s="431">
        <v>1</v>
      </c>
      <c r="AI1684" s="404">
        <f t="shared" si="2483"/>
        <v>2.5000000000000001E-2</v>
      </c>
      <c r="AJ1684" s="727">
        <v>0.77191999999999994</v>
      </c>
      <c r="AK1684" s="88">
        <f t="shared" si="2484"/>
        <v>1.474499186666667</v>
      </c>
      <c r="AL1684" s="88">
        <f t="shared" si="2485"/>
        <v>17.693990240000005</v>
      </c>
      <c r="AM1684" s="88"/>
      <c r="AN1684" t="s">
        <v>2826</v>
      </c>
      <c r="AO1684" s="1053" t="s">
        <v>2790</v>
      </c>
    </row>
    <row r="1685" spans="1:41" s="5" customFormat="1" ht="19.5" customHeight="1">
      <c r="A1685" s="745" t="s">
        <v>535</v>
      </c>
      <c r="B1685" t="str">
        <f t="shared" ref="B1685" si="2496">+CONCATENATE(A1685,"*",AH1685)</f>
        <v>240922*40</v>
      </c>
      <c r="C1685"/>
      <c r="D1685" s="42" t="s">
        <v>940</v>
      </c>
      <c r="E1685" s="187"/>
      <c r="F1685" s="407"/>
      <c r="G1685" s="226">
        <v>1</v>
      </c>
      <c r="H1685" s="304"/>
      <c r="I1685" s="406"/>
      <c r="J1685" s="406"/>
      <c r="K1685" s="58" t="s">
        <v>2608</v>
      </c>
      <c r="L1685" s="38" t="s">
        <v>2625</v>
      </c>
      <c r="M1685" s="16" t="s">
        <v>2474</v>
      </c>
      <c r="N1685" s="63"/>
      <c r="O1685" s="63" t="s">
        <v>2071</v>
      </c>
      <c r="P1685" s="63">
        <v>120</v>
      </c>
      <c r="Q1685" s="63">
        <v>600</v>
      </c>
      <c r="R1685" t="str">
        <f>CONCATENATE(Tableau1[[#This Row],[LONGUEUR UNITE]],"X",Tableau1[[#This Row],[LARGEUR UNITE]])</f>
        <v>120X600</v>
      </c>
      <c r="S1685" s="16"/>
      <c r="T1685" s="16"/>
      <c r="U1685" s="38" t="s">
        <v>1264</v>
      </c>
      <c r="V1685" s="63" t="s">
        <v>2081</v>
      </c>
      <c r="W1685" s="45" t="s">
        <v>2593</v>
      </c>
      <c r="X1685" s="45"/>
      <c r="Y1685" s="6" t="s">
        <v>533</v>
      </c>
      <c r="Z1685" s="18">
        <v>12</v>
      </c>
      <c r="AA1685" s="92">
        <v>12</v>
      </c>
      <c r="AB1685" s="271">
        <v>40</v>
      </c>
      <c r="AC1685" s="271">
        <v>1</v>
      </c>
      <c r="AD1685" s="271">
        <v>40</v>
      </c>
      <c r="AE1685" s="278">
        <f t="shared" ref="AE1685" si="2497">AF1685/Z1685</f>
        <v>6.4648333333333339</v>
      </c>
      <c r="AF1685" s="268">
        <v>77.578000000000003</v>
      </c>
      <c r="AG1685" s="278"/>
      <c r="AH1685" s="431">
        <v>40</v>
      </c>
      <c r="AI1685" s="404">
        <f t="shared" si="2483"/>
        <v>1</v>
      </c>
      <c r="AJ1685" s="727">
        <v>0.78332400000000002</v>
      </c>
      <c r="AK1685" s="88">
        <f t="shared" si="2484"/>
        <v>1.4007742273333335</v>
      </c>
      <c r="AL1685" s="88">
        <f t="shared" si="2485"/>
        <v>16.809290728000001</v>
      </c>
      <c r="AM1685" s="88"/>
      <c r="AN1685" t="s">
        <v>2826</v>
      </c>
      <c r="AO1685" s="1053" t="s">
        <v>2790</v>
      </c>
    </row>
    <row r="1686" spans="1:41" ht="19.5" customHeight="1">
      <c r="A1686" s="745" t="s">
        <v>328</v>
      </c>
      <c r="B1686" t="str">
        <f t="shared" si="2481"/>
        <v>290916*1</v>
      </c>
      <c r="D1686" s="42" t="s">
        <v>999</v>
      </c>
      <c r="E1686" s="187"/>
      <c r="F1686" s="407"/>
      <c r="G1686" s="226">
        <v>1</v>
      </c>
      <c r="H1686" s="304"/>
      <c r="I1686" s="406"/>
      <c r="J1686" s="406"/>
      <c r="K1686" s="58" t="s">
        <v>2608</v>
      </c>
      <c r="L1686" s="38" t="s">
        <v>2625</v>
      </c>
      <c r="M1686" s="16" t="s">
        <v>2474</v>
      </c>
      <c r="N1686" s="63"/>
      <c r="O1686" s="63" t="s">
        <v>2071</v>
      </c>
      <c r="P1686" s="63">
        <v>120</v>
      </c>
      <c r="Q1686" s="63">
        <v>600</v>
      </c>
      <c r="R1686" t="str">
        <f>CONCATENATE(Tableau1[[#This Row],[LONGUEUR UNITE]],"X",Tableau1[[#This Row],[LARGEUR UNITE]])</f>
        <v>120X600</v>
      </c>
      <c r="S1686" s="16"/>
      <c r="T1686" s="16"/>
      <c r="U1686" s="38" t="s">
        <v>1264</v>
      </c>
      <c r="V1686" s="63" t="s">
        <v>2082</v>
      </c>
      <c r="W1686" s="45" t="s">
        <v>2593</v>
      </c>
      <c r="X1686" s="45"/>
      <c r="Y1686" s="6" t="s">
        <v>329</v>
      </c>
      <c r="Z1686" s="18">
        <v>12</v>
      </c>
      <c r="AA1686" s="92">
        <v>12</v>
      </c>
      <c r="AB1686" s="271">
        <v>40</v>
      </c>
      <c r="AC1686" s="271">
        <v>1</v>
      </c>
      <c r="AD1686" s="271">
        <v>40</v>
      </c>
      <c r="AE1686" s="278">
        <f t="shared" si="2482"/>
        <v>6.4648333333333339</v>
      </c>
      <c r="AF1686" s="268">
        <v>77.578000000000003</v>
      </c>
      <c r="AG1686" s="278"/>
      <c r="AH1686" s="431">
        <v>1</v>
      </c>
      <c r="AI1686" s="404">
        <f t="shared" si="2483"/>
        <v>2.5000000000000001E-2</v>
      </c>
      <c r="AJ1686" s="727">
        <v>0.77191999999999994</v>
      </c>
      <c r="AK1686" s="88">
        <f t="shared" si="2484"/>
        <v>1.474499186666667</v>
      </c>
      <c r="AL1686" s="88">
        <f t="shared" si="2485"/>
        <v>17.693990240000005</v>
      </c>
      <c r="AM1686" s="88"/>
      <c r="AN1686" t="s">
        <v>2826</v>
      </c>
      <c r="AO1686" s="88" t="s">
        <v>2790</v>
      </c>
    </row>
    <row r="1687" spans="1:41" ht="19.5" customHeight="1">
      <c r="A1687" s="745" t="s">
        <v>328</v>
      </c>
      <c r="B1687" t="str">
        <f t="shared" ref="B1687" si="2498">+CONCATENATE(A1687,"*",AH1687)</f>
        <v>290916*40</v>
      </c>
      <c r="D1687" s="42" t="s">
        <v>999</v>
      </c>
      <c r="E1687" s="187"/>
      <c r="F1687" s="407"/>
      <c r="G1687" s="226">
        <v>1</v>
      </c>
      <c r="H1687" s="304"/>
      <c r="I1687" s="406"/>
      <c r="J1687" s="406"/>
      <c r="K1687" s="58" t="s">
        <v>2608</v>
      </c>
      <c r="L1687" s="38" t="s">
        <v>2625</v>
      </c>
      <c r="M1687" s="16" t="s">
        <v>2474</v>
      </c>
      <c r="N1687" s="63"/>
      <c r="O1687" s="63" t="s">
        <v>2071</v>
      </c>
      <c r="P1687" s="63">
        <v>120</v>
      </c>
      <c r="Q1687" s="63">
        <v>600</v>
      </c>
      <c r="R1687" t="str">
        <f>CONCATENATE(Tableau1[[#This Row],[LONGUEUR UNITE]],"X",Tableau1[[#This Row],[LARGEUR UNITE]])</f>
        <v>120X600</v>
      </c>
      <c r="S1687" s="16"/>
      <c r="T1687" s="16"/>
      <c r="U1687" s="38" t="s">
        <v>1264</v>
      </c>
      <c r="V1687" s="63" t="s">
        <v>2082</v>
      </c>
      <c r="W1687" s="45" t="s">
        <v>2593</v>
      </c>
      <c r="X1687" s="45"/>
      <c r="Y1687" s="6" t="s">
        <v>329</v>
      </c>
      <c r="Z1687" s="18">
        <v>12</v>
      </c>
      <c r="AA1687" s="92">
        <v>12</v>
      </c>
      <c r="AB1687" s="271">
        <v>40</v>
      </c>
      <c r="AC1687" s="271">
        <v>1</v>
      </c>
      <c r="AD1687" s="271">
        <v>40</v>
      </c>
      <c r="AE1687" s="278">
        <f t="shared" ref="AE1687" si="2499">AF1687/Z1687</f>
        <v>6.4648333333333339</v>
      </c>
      <c r="AF1687" s="268">
        <v>77.578000000000003</v>
      </c>
      <c r="AG1687" s="278"/>
      <c r="AH1687" s="431">
        <v>40</v>
      </c>
      <c r="AI1687" s="404">
        <f t="shared" si="2483"/>
        <v>1</v>
      </c>
      <c r="AJ1687" s="727">
        <v>0.78332400000000002</v>
      </c>
      <c r="AK1687" s="88">
        <f t="shared" si="2484"/>
        <v>1.4007742273333335</v>
      </c>
      <c r="AL1687" s="88">
        <f t="shared" si="2485"/>
        <v>16.809290728000001</v>
      </c>
      <c r="AM1687" s="88"/>
      <c r="AN1687" t="s">
        <v>2826</v>
      </c>
      <c r="AO1687" s="88" t="s">
        <v>2790</v>
      </c>
    </row>
    <row r="1688" spans="1:41" ht="19.5" customHeight="1">
      <c r="A1688" s="745" t="s">
        <v>332</v>
      </c>
      <c r="B1688" t="str">
        <f t="shared" si="2481"/>
        <v>290918*1</v>
      </c>
      <c r="D1688" s="42" t="s">
        <v>997</v>
      </c>
      <c r="E1688" s="187"/>
      <c r="F1688" s="407"/>
      <c r="G1688" s="226">
        <v>1</v>
      </c>
      <c r="H1688" s="304"/>
      <c r="I1688" s="406"/>
      <c r="J1688" s="406"/>
      <c r="K1688" s="58" t="s">
        <v>2608</v>
      </c>
      <c r="L1688" s="38" t="s">
        <v>2625</v>
      </c>
      <c r="M1688" s="16" t="s">
        <v>2474</v>
      </c>
      <c r="N1688" s="63"/>
      <c r="O1688" s="63" t="s">
        <v>2071</v>
      </c>
      <c r="P1688" s="63">
        <v>120</v>
      </c>
      <c r="Q1688" s="63">
        <v>600</v>
      </c>
      <c r="R1688" t="str">
        <f>CONCATENATE(Tableau1[[#This Row],[LONGUEUR UNITE]],"X",Tableau1[[#This Row],[LARGEUR UNITE]])</f>
        <v>120X600</v>
      </c>
      <c r="S1688" s="16"/>
      <c r="T1688" s="16"/>
      <c r="U1688" s="38" t="s">
        <v>1264</v>
      </c>
      <c r="V1688" s="63" t="s">
        <v>2083</v>
      </c>
      <c r="W1688" s="45" t="s">
        <v>2593</v>
      </c>
      <c r="X1688" s="45"/>
      <c r="Y1688" s="6" t="s">
        <v>333</v>
      </c>
      <c r="Z1688" s="18">
        <v>12</v>
      </c>
      <c r="AA1688" s="92">
        <v>12</v>
      </c>
      <c r="AB1688" s="271">
        <v>40</v>
      </c>
      <c r="AC1688" s="271">
        <v>1</v>
      </c>
      <c r="AD1688" s="271">
        <v>40</v>
      </c>
      <c r="AE1688" s="278">
        <f t="shared" si="2482"/>
        <v>6.4648333333333339</v>
      </c>
      <c r="AF1688" s="268">
        <v>77.578000000000003</v>
      </c>
      <c r="AG1688" s="278"/>
      <c r="AH1688" s="431">
        <v>1</v>
      </c>
      <c r="AI1688" s="404">
        <f t="shared" si="2483"/>
        <v>2.5000000000000001E-2</v>
      </c>
      <c r="AJ1688" s="727">
        <v>0.77191999999999994</v>
      </c>
      <c r="AK1688" s="88">
        <f t="shared" si="2484"/>
        <v>1.474499186666667</v>
      </c>
      <c r="AL1688" s="88">
        <f t="shared" si="2485"/>
        <v>17.693990240000005</v>
      </c>
      <c r="AM1688" s="88"/>
      <c r="AN1688" t="s">
        <v>2826</v>
      </c>
      <c r="AO1688" s="88" t="s">
        <v>2790</v>
      </c>
    </row>
    <row r="1689" spans="1:41" ht="19.5" customHeight="1">
      <c r="A1689" s="745" t="s">
        <v>332</v>
      </c>
      <c r="B1689" t="str">
        <f t="shared" ref="B1689" si="2500">+CONCATENATE(A1689,"*",AH1689)</f>
        <v>290918*40</v>
      </c>
      <c r="D1689" s="42" t="s">
        <v>997</v>
      </c>
      <c r="E1689" s="187"/>
      <c r="F1689" s="407"/>
      <c r="G1689" s="226">
        <v>1</v>
      </c>
      <c r="H1689" s="304"/>
      <c r="I1689" s="406"/>
      <c r="J1689" s="406"/>
      <c r="K1689" s="58" t="s">
        <v>2608</v>
      </c>
      <c r="L1689" s="38" t="s">
        <v>2625</v>
      </c>
      <c r="M1689" s="16" t="s">
        <v>2474</v>
      </c>
      <c r="N1689" s="63"/>
      <c r="O1689" s="63" t="s">
        <v>2071</v>
      </c>
      <c r="P1689" s="63">
        <v>120</v>
      </c>
      <c r="Q1689" s="63">
        <v>600</v>
      </c>
      <c r="R1689" t="str">
        <f>CONCATENATE(Tableau1[[#This Row],[LONGUEUR UNITE]],"X",Tableau1[[#This Row],[LARGEUR UNITE]])</f>
        <v>120X600</v>
      </c>
      <c r="S1689" s="16"/>
      <c r="T1689" s="16"/>
      <c r="U1689" s="38" t="s">
        <v>1264</v>
      </c>
      <c r="V1689" s="63" t="s">
        <v>2083</v>
      </c>
      <c r="W1689" s="45" t="s">
        <v>2593</v>
      </c>
      <c r="X1689" s="45"/>
      <c r="Y1689" s="6" t="s">
        <v>333</v>
      </c>
      <c r="Z1689" s="18">
        <v>12</v>
      </c>
      <c r="AA1689" s="92">
        <v>12</v>
      </c>
      <c r="AB1689" s="271">
        <v>40</v>
      </c>
      <c r="AC1689" s="271">
        <v>1</v>
      </c>
      <c r="AD1689" s="271">
        <v>40</v>
      </c>
      <c r="AE1689" s="278">
        <f t="shared" ref="AE1689" si="2501">AF1689/Z1689</f>
        <v>6.4648333333333339</v>
      </c>
      <c r="AF1689" s="268">
        <v>77.578000000000003</v>
      </c>
      <c r="AG1689" s="278"/>
      <c r="AH1689" s="431">
        <v>40</v>
      </c>
      <c r="AI1689" s="404">
        <f t="shared" si="2483"/>
        <v>1</v>
      </c>
      <c r="AJ1689" s="727">
        <v>0.78332400000000002</v>
      </c>
      <c r="AK1689" s="88">
        <f t="shared" si="2484"/>
        <v>1.4007742273333335</v>
      </c>
      <c r="AL1689" s="88">
        <f t="shared" si="2485"/>
        <v>16.809290728000001</v>
      </c>
      <c r="AM1689" s="88"/>
      <c r="AN1689" t="s">
        <v>2826</v>
      </c>
      <c r="AO1689" s="88" t="s">
        <v>2790</v>
      </c>
    </row>
    <row r="1690" spans="1:41" ht="19.5" customHeight="1">
      <c r="A1690" s="745" t="s">
        <v>334</v>
      </c>
      <c r="B1690" t="str">
        <f t="shared" si="2481"/>
        <v>240909*1</v>
      </c>
      <c r="D1690" s="42" t="s">
        <v>929</v>
      </c>
      <c r="E1690" s="187"/>
      <c r="F1690" s="407"/>
      <c r="G1690" s="226">
        <v>1</v>
      </c>
      <c r="H1690" s="304"/>
      <c r="I1690" s="406"/>
      <c r="J1690" s="406"/>
      <c r="K1690" s="58" t="s">
        <v>2608</v>
      </c>
      <c r="L1690" s="38" t="s">
        <v>2625</v>
      </c>
      <c r="M1690" s="16" t="s">
        <v>2474</v>
      </c>
      <c r="N1690" s="63"/>
      <c r="O1690" s="63" t="s">
        <v>2071</v>
      </c>
      <c r="P1690" s="63">
        <v>120</v>
      </c>
      <c r="Q1690" s="63">
        <v>600</v>
      </c>
      <c r="R1690" t="str">
        <f>CONCATENATE(Tableau1[[#This Row],[LONGUEUR UNITE]],"X",Tableau1[[#This Row],[LARGEUR UNITE]])</f>
        <v>120X600</v>
      </c>
      <c r="S1690" s="16"/>
      <c r="T1690" s="16"/>
      <c r="U1690" s="38" t="s">
        <v>1264</v>
      </c>
      <c r="V1690" s="63" t="s">
        <v>2084</v>
      </c>
      <c r="W1690" s="45" t="s">
        <v>2593</v>
      </c>
      <c r="X1690" s="45"/>
      <c r="Y1690" s="6" t="s">
        <v>335</v>
      </c>
      <c r="Z1690" s="18">
        <v>12</v>
      </c>
      <c r="AA1690" s="92">
        <v>12</v>
      </c>
      <c r="AB1690" s="271">
        <v>40</v>
      </c>
      <c r="AC1690" s="271">
        <v>1</v>
      </c>
      <c r="AD1690" s="271">
        <v>40</v>
      </c>
      <c r="AE1690" s="278">
        <f t="shared" si="2482"/>
        <v>6.4648333333333339</v>
      </c>
      <c r="AF1690" s="268">
        <v>77.578000000000003</v>
      </c>
      <c r="AG1690" s="278"/>
      <c r="AH1690" s="431">
        <v>1</v>
      </c>
      <c r="AI1690" s="404">
        <f t="shared" si="2483"/>
        <v>2.5000000000000001E-2</v>
      </c>
      <c r="AJ1690" s="727">
        <v>0.77191999999999994</v>
      </c>
      <c r="AK1690" s="88">
        <f t="shared" si="2484"/>
        <v>1.474499186666667</v>
      </c>
      <c r="AL1690" s="88">
        <f t="shared" si="2485"/>
        <v>17.693990240000005</v>
      </c>
      <c r="AM1690" s="88"/>
      <c r="AN1690" t="s">
        <v>2826</v>
      </c>
      <c r="AO1690" s="88" t="s">
        <v>2790</v>
      </c>
    </row>
    <row r="1691" spans="1:41" ht="19.5" customHeight="1">
      <c r="A1691" s="745" t="s">
        <v>334</v>
      </c>
      <c r="B1691" t="str">
        <f t="shared" ref="B1691" si="2502">+CONCATENATE(A1691,"*",AH1691)</f>
        <v>240909*40</v>
      </c>
      <c r="D1691" s="42" t="s">
        <v>929</v>
      </c>
      <c r="E1691" s="187"/>
      <c r="F1691" s="407"/>
      <c r="G1691" s="226">
        <v>1</v>
      </c>
      <c r="H1691" s="304"/>
      <c r="I1691" s="406"/>
      <c r="J1691" s="406"/>
      <c r="K1691" s="58" t="s">
        <v>2608</v>
      </c>
      <c r="L1691" s="38" t="s">
        <v>2625</v>
      </c>
      <c r="M1691" s="16" t="s">
        <v>2474</v>
      </c>
      <c r="N1691" s="63"/>
      <c r="O1691" s="63" t="s">
        <v>2071</v>
      </c>
      <c r="P1691" s="63">
        <v>120</v>
      </c>
      <c r="Q1691" s="63">
        <v>600</v>
      </c>
      <c r="R1691" t="str">
        <f>CONCATENATE(Tableau1[[#This Row],[LONGUEUR UNITE]],"X",Tableau1[[#This Row],[LARGEUR UNITE]])</f>
        <v>120X600</v>
      </c>
      <c r="S1691" s="16"/>
      <c r="T1691" s="16"/>
      <c r="U1691" s="38" t="s">
        <v>1264</v>
      </c>
      <c r="V1691" s="63" t="s">
        <v>2084</v>
      </c>
      <c r="W1691" s="45" t="s">
        <v>2593</v>
      </c>
      <c r="X1691" s="45"/>
      <c r="Y1691" s="6" t="s">
        <v>335</v>
      </c>
      <c r="Z1691" s="18">
        <v>12</v>
      </c>
      <c r="AA1691" s="92">
        <v>12</v>
      </c>
      <c r="AB1691" s="271">
        <v>40</v>
      </c>
      <c r="AC1691" s="271">
        <v>1</v>
      </c>
      <c r="AD1691" s="271">
        <v>40</v>
      </c>
      <c r="AE1691" s="278">
        <f t="shared" ref="AE1691" si="2503">AF1691/Z1691</f>
        <v>6.4648333333333339</v>
      </c>
      <c r="AF1691" s="268">
        <v>77.578000000000003</v>
      </c>
      <c r="AG1691" s="278"/>
      <c r="AH1691" s="431">
        <v>40</v>
      </c>
      <c r="AI1691" s="404">
        <f t="shared" si="2483"/>
        <v>1</v>
      </c>
      <c r="AJ1691" s="727">
        <v>0.78332400000000002</v>
      </c>
      <c r="AK1691" s="88">
        <f t="shared" si="2484"/>
        <v>1.4007742273333335</v>
      </c>
      <c r="AL1691" s="88">
        <f t="shared" si="2485"/>
        <v>16.809290728000001</v>
      </c>
      <c r="AM1691" s="88"/>
      <c r="AN1691" t="s">
        <v>2826</v>
      </c>
      <c r="AO1691" s="88" t="s">
        <v>2790</v>
      </c>
    </row>
    <row r="1692" spans="1:41" ht="19.5" customHeight="1">
      <c r="A1692" s="745" t="s">
        <v>336</v>
      </c>
      <c r="B1692" t="str">
        <f t="shared" si="2481"/>
        <v>290911*1</v>
      </c>
      <c r="D1692" s="42" t="s">
        <v>993</v>
      </c>
      <c r="E1692" s="187"/>
      <c r="F1692" s="407"/>
      <c r="G1692" s="226">
        <v>1</v>
      </c>
      <c r="H1692" s="304"/>
      <c r="I1692" s="406"/>
      <c r="J1692" s="406"/>
      <c r="K1692" s="58" t="s">
        <v>2608</v>
      </c>
      <c r="L1692" s="38" t="s">
        <v>2625</v>
      </c>
      <c r="M1692" s="16" t="s">
        <v>2474</v>
      </c>
      <c r="N1692" s="63"/>
      <c r="O1692" s="63" t="s">
        <v>2071</v>
      </c>
      <c r="P1692" s="63">
        <v>120</v>
      </c>
      <c r="Q1692" s="63">
        <v>600</v>
      </c>
      <c r="R1692" t="str">
        <f>CONCATENATE(Tableau1[[#This Row],[LONGUEUR UNITE]],"X",Tableau1[[#This Row],[LARGEUR UNITE]])</f>
        <v>120X600</v>
      </c>
      <c r="S1692" s="16"/>
      <c r="T1692" s="16"/>
      <c r="U1692" s="38" t="s">
        <v>1264</v>
      </c>
      <c r="V1692" s="63" t="s">
        <v>2085</v>
      </c>
      <c r="W1692" s="45" t="s">
        <v>2593</v>
      </c>
      <c r="X1692" s="45"/>
      <c r="Y1692" s="6" t="s">
        <v>337</v>
      </c>
      <c r="Z1692" s="18">
        <v>12</v>
      </c>
      <c r="AA1692" s="92">
        <v>12</v>
      </c>
      <c r="AB1692" s="271">
        <v>40</v>
      </c>
      <c r="AC1692" s="271">
        <v>1</v>
      </c>
      <c r="AD1692" s="271">
        <v>40</v>
      </c>
      <c r="AE1692" s="278">
        <f t="shared" si="2482"/>
        <v>6.4648333333333339</v>
      </c>
      <c r="AF1692" s="268">
        <v>77.578000000000003</v>
      </c>
      <c r="AG1692" s="278"/>
      <c r="AH1692" s="431">
        <v>1</v>
      </c>
      <c r="AI1692" s="404">
        <f t="shared" si="2483"/>
        <v>2.5000000000000001E-2</v>
      </c>
      <c r="AJ1692" s="727">
        <v>0.77191999999999994</v>
      </c>
      <c r="AK1692" s="88">
        <f t="shared" si="2484"/>
        <v>1.474499186666667</v>
      </c>
      <c r="AL1692" s="88">
        <f t="shared" si="2485"/>
        <v>17.693990240000005</v>
      </c>
      <c r="AM1692" s="88"/>
      <c r="AN1692" t="s">
        <v>2826</v>
      </c>
      <c r="AO1692" s="88" t="s">
        <v>2790</v>
      </c>
    </row>
    <row r="1693" spans="1:41" ht="19.5" customHeight="1">
      <c r="A1693" s="745" t="s">
        <v>336</v>
      </c>
      <c r="B1693" t="str">
        <f t="shared" ref="B1693" si="2504">+CONCATENATE(A1693,"*",AH1693)</f>
        <v>290911*40</v>
      </c>
      <c r="D1693" s="42" t="s">
        <v>993</v>
      </c>
      <c r="E1693" s="187"/>
      <c r="F1693" s="407"/>
      <c r="G1693" s="226">
        <v>1</v>
      </c>
      <c r="H1693" s="304"/>
      <c r="I1693" s="406"/>
      <c r="J1693" s="406"/>
      <c r="K1693" s="58" t="s">
        <v>2608</v>
      </c>
      <c r="L1693" s="38" t="s">
        <v>2625</v>
      </c>
      <c r="M1693" s="16" t="s">
        <v>2474</v>
      </c>
      <c r="N1693" s="63"/>
      <c r="O1693" s="63" t="s">
        <v>2071</v>
      </c>
      <c r="P1693" s="63">
        <v>120</v>
      </c>
      <c r="Q1693" s="63">
        <v>600</v>
      </c>
      <c r="R1693" t="str">
        <f>CONCATENATE(Tableau1[[#This Row],[LONGUEUR UNITE]],"X",Tableau1[[#This Row],[LARGEUR UNITE]])</f>
        <v>120X600</v>
      </c>
      <c r="S1693" s="16"/>
      <c r="T1693" s="16"/>
      <c r="U1693" s="38" t="s">
        <v>1264</v>
      </c>
      <c r="V1693" s="63" t="s">
        <v>2085</v>
      </c>
      <c r="W1693" s="45" t="s">
        <v>2593</v>
      </c>
      <c r="X1693" s="45"/>
      <c r="Y1693" s="6" t="s">
        <v>337</v>
      </c>
      <c r="Z1693" s="18">
        <v>12</v>
      </c>
      <c r="AA1693" s="92">
        <v>12</v>
      </c>
      <c r="AB1693" s="271">
        <v>40</v>
      </c>
      <c r="AC1693" s="271">
        <v>1</v>
      </c>
      <c r="AD1693" s="271">
        <v>40</v>
      </c>
      <c r="AE1693" s="278">
        <f t="shared" ref="AE1693" si="2505">AF1693/Z1693</f>
        <v>6.4648333333333339</v>
      </c>
      <c r="AF1693" s="268">
        <v>77.578000000000003</v>
      </c>
      <c r="AG1693" s="279"/>
      <c r="AH1693" s="431">
        <v>40</v>
      </c>
      <c r="AI1693" s="404">
        <f t="shared" si="2483"/>
        <v>1</v>
      </c>
      <c r="AJ1693" s="727">
        <v>0.78332400000000002</v>
      </c>
      <c r="AK1693" s="88">
        <f t="shared" si="2484"/>
        <v>1.4007742273333335</v>
      </c>
      <c r="AL1693" s="88">
        <f t="shared" si="2485"/>
        <v>16.809290728000001</v>
      </c>
      <c r="AM1693" s="88"/>
      <c r="AN1693" t="s">
        <v>2826</v>
      </c>
      <c r="AO1693" s="88" t="s">
        <v>2790</v>
      </c>
    </row>
    <row r="1694" spans="1:41" ht="19.5" customHeight="1">
      <c r="A1694" s="825"/>
      <c r="D1694" s="42"/>
      <c r="E1694" s="187"/>
      <c r="F1694" s="405"/>
      <c r="G1694" s="226"/>
      <c r="H1694" s="304"/>
      <c r="I1694" s="406"/>
      <c r="J1694" s="406"/>
      <c r="K1694" s="59"/>
      <c r="L1694" s="65"/>
      <c r="M1694" s="65"/>
      <c r="N1694" s="66"/>
      <c r="O1694" s="66"/>
      <c r="P1694" s="66"/>
      <c r="Q1694" s="66"/>
      <c r="R1694" s="66"/>
      <c r="S1694" s="66"/>
      <c r="T1694" s="66"/>
      <c r="U1694" s="66"/>
      <c r="V1694" s="65"/>
      <c r="W1694" s="5"/>
      <c r="X1694" s="5"/>
      <c r="Y1694" s="5"/>
      <c r="Z1694" s="18"/>
      <c r="AA1694" s="92"/>
      <c r="AB1694" s="271"/>
      <c r="AC1694" s="271"/>
      <c r="AD1694" s="271"/>
      <c r="AE1694" s="257"/>
      <c r="AF1694"/>
      <c r="AG1694" s="257"/>
      <c r="AH1694" s="404"/>
      <c r="AI1694" s="404"/>
      <c r="AJ1694" s="88"/>
      <c r="AK1694" s="88"/>
      <c r="AL1694" s="88"/>
      <c r="AM1694" s="88"/>
      <c r="AO1694" s="88"/>
    </row>
    <row r="1695" spans="1:41" ht="19.5" customHeight="1">
      <c r="A1695" s="745" t="s">
        <v>338</v>
      </c>
      <c r="B1695" t="str">
        <f>+CONCATENATE(A1695,"*",AH1695)</f>
        <v>240600*1</v>
      </c>
      <c r="D1695" s="42" t="s">
        <v>917</v>
      </c>
      <c r="E1695" s="187"/>
      <c r="F1695" s="407"/>
      <c r="G1695" s="226">
        <v>1</v>
      </c>
      <c r="H1695" s="304"/>
      <c r="I1695" s="406" t="s">
        <v>1836</v>
      </c>
      <c r="J1695" s="406"/>
      <c r="K1695" s="58" t="s">
        <v>2608</v>
      </c>
      <c r="L1695" s="38" t="s">
        <v>2625</v>
      </c>
      <c r="M1695" s="16" t="s">
        <v>2474</v>
      </c>
      <c r="N1695" s="63"/>
      <c r="O1695" s="63" t="s">
        <v>5</v>
      </c>
      <c r="P1695" s="63">
        <v>120</v>
      </c>
      <c r="Q1695" s="63">
        <v>1000</v>
      </c>
      <c r="R1695" t="str">
        <f>CONCATENATE(Tableau1[[#This Row],[LONGUEUR UNITE]],"X",Tableau1[[#This Row],[LARGEUR UNITE]])</f>
        <v>120X1000</v>
      </c>
      <c r="S1695" s="16"/>
      <c r="T1695" s="16"/>
      <c r="U1695" s="38" t="s">
        <v>1264</v>
      </c>
      <c r="V1695" s="63" t="s">
        <v>5</v>
      </c>
      <c r="W1695" s="45" t="s">
        <v>2592</v>
      </c>
      <c r="X1695" s="45"/>
      <c r="Y1695" s="6" t="s">
        <v>339</v>
      </c>
      <c r="Z1695" s="18">
        <v>30</v>
      </c>
      <c r="AA1695" s="92">
        <v>30</v>
      </c>
      <c r="AB1695" s="271">
        <v>18</v>
      </c>
      <c r="AC1695" s="271">
        <v>1</v>
      </c>
      <c r="AD1695" s="271">
        <v>18</v>
      </c>
      <c r="AE1695" s="278">
        <f t="shared" ref="AE1695" si="2506">AF1695/Z1695</f>
        <v>6.2883333333333331</v>
      </c>
      <c r="AF1695" s="268">
        <v>188.65</v>
      </c>
      <c r="AG1695" s="278"/>
      <c r="AH1695" s="431">
        <v>1</v>
      </c>
      <c r="AI1695" s="404">
        <f t="shared" ref="AI1695:AI1696" si="2507">AH1695/AD1695</f>
        <v>5.5555555555555552E-2</v>
      </c>
      <c r="AJ1695" s="727">
        <v>0.80043000000000009</v>
      </c>
      <c r="AK1695" s="88">
        <f t="shared" ref="AK1695:AK1696" si="2508">AL1695/Z1695</f>
        <v>1.2549626833333329</v>
      </c>
      <c r="AL1695" s="88">
        <f t="shared" ref="AL1695:AL1696" si="2509">AF1695-(AF1695*AJ1695)</f>
        <v>37.64888049999999</v>
      </c>
      <c r="AM1695" s="88"/>
      <c r="AN1695" t="s">
        <v>2826</v>
      </c>
      <c r="AO1695" s="88" t="s">
        <v>2791</v>
      </c>
    </row>
    <row r="1696" spans="1:41" ht="19.5" customHeight="1">
      <c r="A1696" s="745" t="s">
        <v>338</v>
      </c>
      <c r="B1696" t="str">
        <f>+CONCATENATE(A1696,"*",AH1696)</f>
        <v>240600*18</v>
      </c>
      <c r="D1696" s="42" t="s">
        <v>917</v>
      </c>
      <c r="E1696" s="187"/>
      <c r="F1696" s="407"/>
      <c r="G1696" s="226">
        <v>1</v>
      </c>
      <c r="H1696" s="304"/>
      <c r="I1696" s="406" t="s">
        <v>1836</v>
      </c>
      <c r="J1696" s="406"/>
      <c r="K1696" s="58" t="s">
        <v>2608</v>
      </c>
      <c r="L1696" s="38" t="s">
        <v>2625</v>
      </c>
      <c r="M1696" s="16" t="s">
        <v>2474</v>
      </c>
      <c r="N1696" s="63"/>
      <c r="O1696" s="63" t="s">
        <v>5</v>
      </c>
      <c r="P1696" s="63">
        <v>120</v>
      </c>
      <c r="Q1696" s="63">
        <v>1000</v>
      </c>
      <c r="R1696" t="str">
        <f>CONCATENATE(Tableau1[[#This Row],[LONGUEUR UNITE]],"X",Tableau1[[#This Row],[LARGEUR UNITE]])</f>
        <v>120X1000</v>
      </c>
      <c r="S1696" s="16"/>
      <c r="T1696" s="16"/>
      <c r="U1696" s="38" t="s">
        <v>1264</v>
      </c>
      <c r="V1696" s="63" t="s">
        <v>5</v>
      </c>
      <c r="W1696" s="45" t="s">
        <v>2592</v>
      </c>
      <c r="X1696" s="45"/>
      <c r="Y1696" s="6" t="s">
        <v>339</v>
      </c>
      <c r="Z1696" s="18">
        <v>30</v>
      </c>
      <c r="AA1696" s="92">
        <v>30</v>
      </c>
      <c r="AB1696" s="271">
        <v>18</v>
      </c>
      <c r="AC1696" s="271">
        <v>1</v>
      </c>
      <c r="AD1696" s="271">
        <v>18</v>
      </c>
      <c r="AE1696" s="278">
        <f t="shared" ref="AE1696" si="2510">AF1696/Z1696</f>
        <v>6.2883333333333331</v>
      </c>
      <c r="AF1696" s="268">
        <v>188.65</v>
      </c>
      <c r="AG1696" s="279"/>
      <c r="AH1696" s="431">
        <v>18</v>
      </c>
      <c r="AI1696" s="404">
        <f t="shared" si="2507"/>
        <v>1</v>
      </c>
      <c r="AJ1696" s="727">
        <v>0.81040899999999993</v>
      </c>
      <c r="AK1696" s="88">
        <f t="shared" si="2508"/>
        <v>1.1922114050000006</v>
      </c>
      <c r="AL1696" s="88">
        <f t="shared" si="2509"/>
        <v>35.766342150000014</v>
      </c>
      <c r="AM1696" s="88"/>
      <c r="AN1696" t="s">
        <v>2826</v>
      </c>
      <c r="AO1696" s="88" t="s">
        <v>2791</v>
      </c>
    </row>
    <row r="1697" spans="1:41" ht="19.5" customHeight="1">
      <c r="A1697" s="825"/>
      <c r="D1697" s="42"/>
      <c r="E1697" s="187"/>
      <c r="F1697" s="405"/>
      <c r="G1697" s="226"/>
      <c r="H1697" s="304"/>
      <c r="I1697" s="406"/>
      <c r="J1697" s="406"/>
      <c r="K1697" s="59"/>
      <c r="L1697" s="65"/>
      <c r="M1697" s="65"/>
      <c r="N1697" s="66"/>
      <c r="O1697" s="66"/>
      <c r="P1697" s="66"/>
      <c r="Q1697" s="66"/>
      <c r="R1697" s="66"/>
      <c r="S1697" s="66"/>
      <c r="T1697" s="66"/>
      <c r="U1697" s="66"/>
      <c r="V1697" s="65"/>
      <c r="W1697" s="5"/>
      <c r="X1697" s="5"/>
      <c r="Y1697" s="5"/>
      <c r="Z1697" s="18"/>
      <c r="AA1697" s="92"/>
      <c r="AB1697" s="271"/>
      <c r="AC1697" s="271"/>
      <c r="AD1697" s="271"/>
      <c r="AE1697" s="257"/>
      <c r="AF1697"/>
      <c r="AG1697" s="257"/>
      <c r="AH1697" s="404"/>
      <c r="AI1697" s="404"/>
      <c r="AJ1697" s="88"/>
      <c r="AK1697" s="88"/>
      <c r="AL1697" s="88"/>
      <c r="AM1697" s="88"/>
      <c r="AO1697" s="88"/>
    </row>
    <row r="1698" spans="1:41" ht="19.5" customHeight="1">
      <c r="A1698" s="745" t="s">
        <v>340</v>
      </c>
      <c r="B1698" t="str">
        <f>+CONCATENATE(A1698,"*",AH1698)</f>
        <v>241000*1</v>
      </c>
      <c r="D1698" s="42" t="s">
        <v>945</v>
      </c>
      <c r="E1698" s="187"/>
      <c r="F1698" s="407"/>
      <c r="G1698" s="226">
        <v>1</v>
      </c>
      <c r="H1698" s="304"/>
      <c r="I1698" s="406" t="s">
        <v>1837</v>
      </c>
      <c r="J1698" s="406"/>
      <c r="K1698" s="58" t="s">
        <v>2608</v>
      </c>
      <c r="L1698" s="38" t="s">
        <v>2625</v>
      </c>
      <c r="M1698" s="16" t="s">
        <v>2474</v>
      </c>
      <c r="N1698" s="63"/>
      <c r="O1698" s="63" t="s">
        <v>5</v>
      </c>
      <c r="P1698" s="63">
        <v>120</v>
      </c>
      <c r="Q1698" s="63">
        <v>2500</v>
      </c>
      <c r="R1698" t="str">
        <f>CONCATENATE(Tableau1[[#This Row],[LONGUEUR UNITE]],"X",Tableau1[[#This Row],[LARGEUR UNITE]])</f>
        <v>120X2500</v>
      </c>
      <c r="S1698" s="16"/>
      <c r="T1698" s="16"/>
      <c r="U1698" s="38" t="s">
        <v>1264</v>
      </c>
      <c r="V1698" s="63" t="s">
        <v>5</v>
      </c>
      <c r="W1698" s="45" t="s">
        <v>2592</v>
      </c>
      <c r="X1698" s="45"/>
      <c r="Y1698" s="6" t="s">
        <v>341</v>
      </c>
      <c r="Z1698" s="18">
        <v>6</v>
      </c>
      <c r="AA1698" s="92">
        <v>6</v>
      </c>
      <c r="AB1698" s="271">
        <v>28</v>
      </c>
      <c r="AC1698" s="271">
        <v>1</v>
      </c>
      <c r="AD1698" s="271">
        <v>28</v>
      </c>
      <c r="AE1698" s="278">
        <f t="shared" ref="AE1698" si="2511">AF1698/Z1698</f>
        <v>15.515000000000001</v>
      </c>
      <c r="AF1698" s="268">
        <v>93.09</v>
      </c>
      <c r="AG1698" s="278"/>
      <c r="AH1698" s="431">
        <v>1</v>
      </c>
      <c r="AI1698" s="404">
        <f t="shared" ref="AI1698:AI1699" si="2512">AH1698/AD1698</f>
        <v>3.5714285714285712E-2</v>
      </c>
      <c r="AJ1698" s="727">
        <v>0.80043000000000009</v>
      </c>
      <c r="AK1698" s="88">
        <f t="shared" ref="AK1698:AK1699" si="2513">AL1698/Z1698</f>
        <v>3.0963285499999977</v>
      </c>
      <c r="AL1698" s="88">
        <f t="shared" ref="AL1698:AL1699" si="2514">AF1698-(AF1698*AJ1698)</f>
        <v>18.577971299999987</v>
      </c>
      <c r="AM1698" s="88"/>
      <c r="AN1698" t="s">
        <v>2826</v>
      </c>
      <c r="AO1698" s="88" t="s">
        <v>2792</v>
      </c>
    </row>
    <row r="1699" spans="1:41" ht="19.5" customHeight="1">
      <c r="A1699" s="745" t="s">
        <v>340</v>
      </c>
      <c r="B1699" t="str">
        <f>+CONCATENATE(A1699,"*",AH1699)</f>
        <v>241000*28</v>
      </c>
      <c r="D1699" s="42" t="s">
        <v>945</v>
      </c>
      <c r="E1699" s="187"/>
      <c r="F1699" s="407"/>
      <c r="G1699" s="226">
        <v>1</v>
      </c>
      <c r="H1699" s="304"/>
      <c r="I1699" s="406" t="s">
        <v>1837</v>
      </c>
      <c r="J1699" s="406"/>
      <c r="K1699" s="58" t="s">
        <v>2608</v>
      </c>
      <c r="L1699" s="38" t="s">
        <v>2625</v>
      </c>
      <c r="M1699" s="16" t="s">
        <v>2474</v>
      </c>
      <c r="N1699" s="63"/>
      <c r="O1699" s="63" t="s">
        <v>5</v>
      </c>
      <c r="P1699" s="63">
        <v>120</v>
      </c>
      <c r="Q1699" s="63">
        <v>2500</v>
      </c>
      <c r="R1699" t="str">
        <f>CONCATENATE(Tableau1[[#This Row],[LONGUEUR UNITE]],"X",Tableau1[[#This Row],[LARGEUR UNITE]])</f>
        <v>120X2500</v>
      </c>
      <c r="S1699" s="16"/>
      <c r="T1699" s="16"/>
      <c r="U1699" s="38" t="s">
        <v>1264</v>
      </c>
      <c r="V1699" s="63" t="s">
        <v>5</v>
      </c>
      <c r="W1699" s="45" t="s">
        <v>2592</v>
      </c>
      <c r="X1699" s="45"/>
      <c r="Y1699" s="6" t="s">
        <v>341</v>
      </c>
      <c r="Z1699" s="18">
        <v>6</v>
      </c>
      <c r="AA1699" s="92">
        <v>6</v>
      </c>
      <c r="AB1699" s="271">
        <v>28</v>
      </c>
      <c r="AC1699" s="271">
        <v>1</v>
      </c>
      <c r="AD1699" s="271">
        <v>28</v>
      </c>
      <c r="AE1699" s="278">
        <f t="shared" ref="AE1699" si="2515">AF1699/Z1699</f>
        <v>15.515000000000001</v>
      </c>
      <c r="AF1699" s="268">
        <v>93.09</v>
      </c>
      <c r="AG1699" s="279"/>
      <c r="AH1699" s="431">
        <v>28</v>
      </c>
      <c r="AI1699" s="404">
        <f t="shared" si="2512"/>
        <v>1</v>
      </c>
      <c r="AJ1699" s="727">
        <v>0.81040899999999993</v>
      </c>
      <c r="AK1699" s="88">
        <f t="shared" si="2513"/>
        <v>2.9415043650000001</v>
      </c>
      <c r="AL1699" s="88">
        <f t="shared" si="2514"/>
        <v>17.649026190000001</v>
      </c>
      <c r="AM1699" s="88"/>
      <c r="AN1699" t="s">
        <v>2826</v>
      </c>
      <c r="AO1699" s="88" t="s">
        <v>2792</v>
      </c>
    </row>
    <row r="1700" spans="1:41" ht="19.5" customHeight="1">
      <c r="A1700" s="745"/>
      <c r="D1700" s="42"/>
      <c r="E1700" s="187"/>
      <c r="F1700" s="407"/>
      <c r="G1700" s="226"/>
      <c r="H1700" s="304"/>
      <c r="I1700" s="406"/>
      <c r="J1700" s="406"/>
      <c r="K1700" s="58"/>
      <c r="L1700" s="63"/>
      <c r="M1700" s="63"/>
      <c r="N1700" s="63"/>
      <c r="O1700" s="63"/>
      <c r="P1700" s="63"/>
      <c r="Q1700" s="63"/>
      <c r="R1700" s="63"/>
      <c r="S1700" s="63"/>
      <c r="T1700" s="63"/>
      <c r="U1700" s="63"/>
      <c r="V1700" s="64"/>
      <c r="W1700" s="3"/>
      <c r="X1700" s="3"/>
      <c r="Z1700" s="18"/>
      <c r="AA1700" s="92"/>
      <c r="AB1700" s="271"/>
      <c r="AC1700" s="271"/>
      <c r="AD1700" s="271"/>
      <c r="AE1700" s="257"/>
      <c r="AF1700"/>
      <c r="AG1700" s="257"/>
      <c r="AH1700" s="404"/>
      <c r="AI1700" s="404"/>
      <c r="AJ1700" s="88"/>
      <c r="AK1700" s="88"/>
      <c r="AL1700" s="88"/>
      <c r="AM1700" s="88"/>
      <c r="AO1700" s="88"/>
    </row>
    <row r="1701" spans="1:41" ht="19.5" customHeight="1">
      <c r="A1701" s="745" t="s">
        <v>342</v>
      </c>
      <c r="B1701" t="str">
        <f t="shared" ref="B1701:B1715" si="2516">+CONCATENATE(A1701,"*",AH1701)</f>
        <v>291012*1</v>
      </c>
      <c r="D1701" s="42" t="s">
        <v>1004</v>
      </c>
      <c r="E1701" s="187"/>
      <c r="F1701" s="407"/>
      <c r="G1701" s="226">
        <v>1</v>
      </c>
      <c r="H1701" s="304"/>
      <c r="I1701" s="406" t="s">
        <v>1838</v>
      </c>
      <c r="J1701" s="406"/>
      <c r="K1701" s="58" t="s">
        <v>2608</v>
      </c>
      <c r="L1701" s="38" t="s">
        <v>2625</v>
      </c>
      <c r="M1701" s="16" t="s">
        <v>2474</v>
      </c>
      <c r="N1701" s="63"/>
      <c r="O1701" s="63" t="s">
        <v>541</v>
      </c>
      <c r="P1701" s="63">
        <v>120</v>
      </c>
      <c r="Q1701" s="63">
        <v>2500</v>
      </c>
      <c r="R1701" t="str">
        <f>CONCATENATE(Tableau1[[#This Row],[LONGUEUR UNITE]],"X",Tableau1[[#This Row],[LARGEUR UNITE]])</f>
        <v>120X2500</v>
      </c>
      <c r="S1701" s="16"/>
      <c r="T1701" s="16"/>
      <c r="U1701" s="38" t="s">
        <v>1264</v>
      </c>
      <c r="V1701" s="63" t="s">
        <v>2066</v>
      </c>
      <c r="W1701" s="45" t="s">
        <v>2593</v>
      </c>
      <c r="X1701" s="45"/>
      <c r="Y1701" s="6" t="s">
        <v>343</v>
      </c>
      <c r="Z1701" s="18">
        <v>6</v>
      </c>
      <c r="AA1701" s="92">
        <v>6</v>
      </c>
      <c r="AB1701" s="271">
        <v>28</v>
      </c>
      <c r="AC1701" s="271">
        <v>1</v>
      </c>
      <c r="AD1701" s="271">
        <v>28</v>
      </c>
      <c r="AE1701" s="278">
        <f t="shared" ref="AE1701:AE1715" si="2517">AF1701/Z1701</f>
        <v>22.032833333333333</v>
      </c>
      <c r="AF1701" s="268">
        <v>132.197</v>
      </c>
      <c r="AG1701" s="278"/>
      <c r="AH1701" s="431">
        <v>1</v>
      </c>
      <c r="AI1701" s="404">
        <f t="shared" ref="AI1701:AI1716" si="2518">AH1701/AD1701</f>
        <v>3.5714285714285712E-2</v>
      </c>
      <c r="AJ1701" s="727">
        <v>0.77191999999999994</v>
      </c>
      <c r="AK1701" s="88">
        <f t="shared" ref="AK1701:AK1716" si="2519">AL1701/Z1701</f>
        <v>5.0252486266666692</v>
      </c>
      <c r="AL1701" s="88">
        <f t="shared" ref="AL1701:AL1716" si="2520">AF1701-(AF1701*AJ1701)</f>
        <v>30.151491760000013</v>
      </c>
      <c r="AM1701" s="88"/>
      <c r="AN1701" t="s">
        <v>2826</v>
      </c>
      <c r="AO1701" s="88" t="s">
        <v>2793</v>
      </c>
    </row>
    <row r="1702" spans="1:41" ht="19.5" customHeight="1">
      <c r="A1702" s="745" t="s">
        <v>342</v>
      </c>
      <c r="B1702" t="str">
        <f t="shared" ref="B1702" si="2521">+CONCATENATE(A1702,"*",AH1702)</f>
        <v>291012*28</v>
      </c>
      <c r="D1702" s="42" t="s">
        <v>1004</v>
      </c>
      <c r="E1702" s="187"/>
      <c r="F1702" s="407"/>
      <c r="G1702" s="226">
        <v>1</v>
      </c>
      <c r="H1702" s="304"/>
      <c r="I1702" s="406" t="s">
        <v>1838</v>
      </c>
      <c r="J1702" s="406"/>
      <c r="K1702" s="58" t="s">
        <v>2608</v>
      </c>
      <c r="L1702" s="38" t="s">
        <v>2625</v>
      </c>
      <c r="M1702" s="16" t="s">
        <v>2474</v>
      </c>
      <c r="N1702" s="63"/>
      <c r="O1702" s="63" t="s">
        <v>541</v>
      </c>
      <c r="P1702" s="63">
        <v>120</v>
      </c>
      <c r="Q1702" s="63">
        <v>2500</v>
      </c>
      <c r="R1702" t="str">
        <f>CONCATENATE(Tableau1[[#This Row],[LONGUEUR UNITE]],"X",Tableau1[[#This Row],[LARGEUR UNITE]])</f>
        <v>120X2500</v>
      </c>
      <c r="S1702" s="16"/>
      <c r="T1702" s="16"/>
      <c r="U1702" s="38" t="s">
        <v>1264</v>
      </c>
      <c r="V1702" s="63" t="s">
        <v>2066</v>
      </c>
      <c r="W1702" s="45" t="s">
        <v>2593</v>
      </c>
      <c r="X1702" s="45"/>
      <c r="Y1702" s="6" t="s">
        <v>343</v>
      </c>
      <c r="Z1702" s="18">
        <v>6</v>
      </c>
      <c r="AA1702" s="92">
        <v>6</v>
      </c>
      <c r="AB1702" s="271">
        <v>28</v>
      </c>
      <c r="AC1702" s="271">
        <v>1</v>
      </c>
      <c r="AD1702" s="271">
        <v>28</v>
      </c>
      <c r="AE1702" s="278">
        <f t="shared" ref="AE1702" si="2522">AF1702/Z1702</f>
        <v>22.032833333333333</v>
      </c>
      <c r="AF1702" s="268">
        <v>132.197</v>
      </c>
      <c r="AG1702" s="278"/>
      <c r="AH1702" s="431">
        <v>28</v>
      </c>
      <c r="AI1702" s="404">
        <f t="shared" si="2518"/>
        <v>1</v>
      </c>
      <c r="AJ1702" s="727">
        <v>0.78332400000000002</v>
      </c>
      <c r="AK1702" s="88">
        <f t="shared" si="2519"/>
        <v>4.7739861953333333</v>
      </c>
      <c r="AL1702" s="88">
        <f t="shared" si="2520"/>
        <v>28.643917172000002</v>
      </c>
      <c r="AM1702" s="88"/>
      <c r="AN1702" t="s">
        <v>2826</v>
      </c>
      <c r="AO1702" s="88" t="s">
        <v>2793</v>
      </c>
    </row>
    <row r="1703" spans="1:41" ht="19.5" customHeight="1">
      <c r="A1703" s="745" t="s">
        <v>344</v>
      </c>
      <c r="B1703" t="str">
        <f t="shared" si="2516"/>
        <v>241006*1</v>
      </c>
      <c r="D1703" s="42" t="s">
        <v>947</v>
      </c>
      <c r="E1703" s="187"/>
      <c r="F1703" s="407"/>
      <c r="G1703" s="226">
        <v>1</v>
      </c>
      <c r="H1703" s="304"/>
      <c r="I1703" s="406"/>
      <c r="J1703" s="406"/>
      <c r="K1703" s="58" t="s">
        <v>2608</v>
      </c>
      <c r="L1703" s="38" t="s">
        <v>2625</v>
      </c>
      <c r="M1703" s="16" t="s">
        <v>2474</v>
      </c>
      <c r="N1703" s="63"/>
      <c r="O1703" s="63" t="s">
        <v>541</v>
      </c>
      <c r="P1703" s="63">
        <v>120</v>
      </c>
      <c r="Q1703" s="63">
        <v>2500</v>
      </c>
      <c r="R1703" t="str">
        <f>CONCATENATE(Tableau1[[#This Row],[LONGUEUR UNITE]],"X",Tableau1[[#This Row],[LARGEUR UNITE]])</f>
        <v>120X2500</v>
      </c>
      <c r="S1703" s="16"/>
      <c r="T1703" s="16"/>
      <c r="U1703" s="38" t="s">
        <v>1264</v>
      </c>
      <c r="V1703" s="63" t="s">
        <v>2067</v>
      </c>
      <c r="W1703" s="45" t="s">
        <v>2593</v>
      </c>
      <c r="X1703" s="45"/>
      <c r="Y1703" s="6" t="s">
        <v>345</v>
      </c>
      <c r="Z1703" s="18">
        <v>6</v>
      </c>
      <c r="AA1703" s="92">
        <v>6</v>
      </c>
      <c r="AB1703" s="271">
        <v>28</v>
      </c>
      <c r="AC1703" s="271">
        <v>1</v>
      </c>
      <c r="AD1703" s="271">
        <v>28</v>
      </c>
      <c r="AE1703" s="278">
        <f t="shared" si="2517"/>
        <v>22.032833333333333</v>
      </c>
      <c r="AF1703" s="268">
        <v>132.197</v>
      </c>
      <c r="AG1703" s="278"/>
      <c r="AH1703" s="431">
        <v>1</v>
      </c>
      <c r="AI1703" s="404">
        <f t="shared" si="2518"/>
        <v>3.5714285714285712E-2</v>
      </c>
      <c r="AJ1703" s="727">
        <v>0.77191999999999994</v>
      </c>
      <c r="AK1703" s="88">
        <f t="shared" si="2519"/>
        <v>5.0252486266666692</v>
      </c>
      <c r="AL1703" s="88">
        <f t="shared" si="2520"/>
        <v>30.151491760000013</v>
      </c>
      <c r="AM1703" s="88"/>
      <c r="AN1703" t="s">
        <v>2826</v>
      </c>
      <c r="AO1703" s="88" t="s">
        <v>2793</v>
      </c>
    </row>
    <row r="1704" spans="1:41" ht="19.5" customHeight="1">
      <c r="A1704" s="745" t="s">
        <v>344</v>
      </c>
      <c r="B1704" t="str">
        <f t="shared" ref="B1704" si="2523">+CONCATENATE(A1704,"*",AH1704)</f>
        <v>241006*28</v>
      </c>
      <c r="D1704" s="42" t="s">
        <v>947</v>
      </c>
      <c r="E1704" s="187"/>
      <c r="F1704" s="407"/>
      <c r="G1704" s="226">
        <v>1</v>
      </c>
      <c r="H1704" s="304"/>
      <c r="I1704" s="406"/>
      <c r="J1704" s="406"/>
      <c r="K1704" s="58" t="s">
        <v>2608</v>
      </c>
      <c r="L1704" s="38" t="s">
        <v>2625</v>
      </c>
      <c r="M1704" s="16" t="s">
        <v>2474</v>
      </c>
      <c r="N1704" s="63"/>
      <c r="O1704" s="63" t="s">
        <v>541</v>
      </c>
      <c r="P1704" s="63">
        <v>120</v>
      </c>
      <c r="Q1704" s="63">
        <v>2500</v>
      </c>
      <c r="R1704" t="str">
        <f>CONCATENATE(Tableau1[[#This Row],[LONGUEUR UNITE]],"X",Tableau1[[#This Row],[LARGEUR UNITE]])</f>
        <v>120X2500</v>
      </c>
      <c r="S1704" s="16"/>
      <c r="T1704" s="16"/>
      <c r="U1704" s="38" t="s">
        <v>1264</v>
      </c>
      <c r="V1704" s="63" t="s">
        <v>2067</v>
      </c>
      <c r="W1704" s="45" t="s">
        <v>2593</v>
      </c>
      <c r="X1704" s="45"/>
      <c r="Y1704" s="6" t="s">
        <v>345</v>
      </c>
      <c r="Z1704" s="18">
        <v>6</v>
      </c>
      <c r="AA1704" s="92">
        <v>6</v>
      </c>
      <c r="AB1704" s="271">
        <v>28</v>
      </c>
      <c r="AC1704" s="271">
        <v>1</v>
      </c>
      <c r="AD1704" s="271">
        <v>28</v>
      </c>
      <c r="AE1704" s="278">
        <f t="shared" ref="AE1704" si="2524">AF1704/Z1704</f>
        <v>22.032833333333333</v>
      </c>
      <c r="AF1704" s="268">
        <v>132.197</v>
      </c>
      <c r="AG1704" s="278"/>
      <c r="AH1704" s="431">
        <v>28</v>
      </c>
      <c r="AI1704" s="404">
        <f t="shared" si="2518"/>
        <v>1</v>
      </c>
      <c r="AJ1704" s="727">
        <v>0.78332400000000002</v>
      </c>
      <c r="AK1704" s="88">
        <f t="shared" si="2519"/>
        <v>4.7739861953333333</v>
      </c>
      <c r="AL1704" s="88">
        <f t="shared" si="2520"/>
        <v>28.643917172000002</v>
      </c>
      <c r="AM1704" s="88"/>
      <c r="AN1704" t="s">
        <v>2826</v>
      </c>
      <c r="AO1704" s="88" t="s">
        <v>2793</v>
      </c>
    </row>
    <row r="1705" spans="1:41" ht="19.5" customHeight="1">
      <c r="A1705" s="745" t="s">
        <v>346</v>
      </c>
      <c r="B1705" t="str">
        <f t="shared" si="2516"/>
        <v>291019*1</v>
      </c>
      <c r="D1705" s="42" t="s">
        <v>1009</v>
      </c>
      <c r="E1705" s="187"/>
      <c r="F1705" s="407"/>
      <c r="G1705" s="226">
        <v>1</v>
      </c>
      <c r="H1705" s="304"/>
      <c r="I1705" s="406"/>
      <c r="J1705" s="406"/>
      <c r="K1705" s="58" t="s">
        <v>2608</v>
      </c>
      <c r="L1705" s="38" t="s">
        <v>2625</v>
      </c>
      <c r="M1705" s="16" t="s">
        <v>2474</v>
      </c>
      <c r="N1705" s="63"/>
      <c r="O1705" s="63" t="s">
        <v>541</v>
      </c>
      <c r="P1705" s="63">
        <v>120</v>
      </c>
      <c r="Q1705" s="63">
        <v>2500</v>
      </c>
      <c r="R1705" t="str">
        <f>CONCATENATE(Tableau1[[#This Row],[LONGUEUR UNITE]],"X",Tableau1[[#This Row],[LARGEUR UNITE]])</f>
        <v>120X2500</v>
      </c>
      <c r="S1705" s="16"/>
      <c r="T1705" s="16"/>
      <c r="U1705" s="38" t="s">
        <v>1264</v>
      </c>
      <c r="V1705" s="63" t="s">
        <v>2068</v>
      </c>
      <c r="W1705" s="45" t="s">
        <v>2593</v>
      </c>
      <c r="X1705" s="45"/>
      <c r="Y1705" s="6" t="s">
        <v>347</v>
      </c>
      <c r="Z1705" s="18">
        <v>6</v>
      </c>
      <c r="AA1705" s="92">
        <v>6</v>
      </c>
      <c r="AB1705" s="271">
        <v>28</v>
      </c>
      <c r="AC1705" s="271">
        <v>1</v>
      </c>
      <c r="AD1705" s="271">
        <v>28</v>
      </c>
      <c r="AE1705" s="278">
        <f t="shared" si="2517"/>
        <v>22.032833333333333</v>
      </c>
      <c r="AF1705" s="268">
        <v>132.197</v>
      </c>
      <c r="AG1705" s="278"/>
      <c r="AH1705" s="431">
        <v>1</v>
      </c>
      <c r="AI1705" s="404">
        <f t="shared" si="2518"/>
        <v>3.5714285714285712E-2</v>
      </c>
      <c r="AJ1705" s="727">
        <v>0.77191999999999994</v>
      </c>
      <c r="AK1705" s="88">
        <f t="shared" si="2519"/>
        <v>5.0252486266666692</v>
      </c>
      <c r="AL1705" s="88">
        <f t="shared" si="2520"/>
        <v>30.151491760000013</v>
      </c>
      <c r="AM1705" s="88"/>
      <c r="AN1705" t="s">
        <v>2826</v>
      </c>
      <c r="AO1705" s="88" t="s">
        <v>2793</v>
      </c>
    </row>
    <row r="1706" spans="1:41" ht="19.5" customHeight="1">
      <c r="A1706" s="745" t="s">
        <v>346</v>
      </c>
      <c r="B1706" t="str">
        <f t="shared" ref="B1706" si="2525">+CONCATENATE(A1706,"*",AH1706)</f>
        <v>291019*28</v>
      </c>
      <c r="D1706" s="42" t="s">
        <v>1009</v>
      </c>
      <c r="E1706" s="187"/>
      <c r="F1706" s="407"/>
      <c r="G1706" s="226">
        <v>1</v>
      </c>
      <c r="H1706" s="304"/>
      <c r="I1706" s="406"/>
      <c r="J1706" s="406"/>
      <c r="K1706" s="58" t="s">
        <v>2608</v>
      </c>
      <c r="L1706" s="38" t="s">
        <v>2625</v>
      </c>
      <c r="M1706" s="16" t="s">
        <v>2474</v>
      </c>
      <c r="N1706" s="63"/>
      <c r="O1706" s="63" t="s">
        <v>541</v>
      </c>
      <c r="P1706" s="63">
        <v>120</v>
      </c>
      <c r="Q1706" s="63">
        <v>2500</v>
      </c>
      <c r="R1706" t="str">
        <f>CONCATENATE(Tableau1[[#This Row],[LONGUEUR UNITE]],"X",Tableau1[[#This Row],[LARGEUR UNITE]])</f>
        <v>120X2500</v>
      </c>
      <c r="S1706" s="16"/>
      <c r="T1706" s="16"/>
      <c r="U1706" s="38" t="s">
        <v>1264</v>
      </c>
      <c r="V1706" s="63" t="s">
        <v>2068</v>
      </c>
      <c r="W1706" s="45" t="s">
        <v>2593</v>
      </c>
      <c r="X1706" s="45"/>
      <c r="Y1706" s="6" t="s">
        <v>347</v>
      </c>
      <c r="Z1706" s="18">
        <v>6</v>
      </c>
      <c r="AA1706" s="92">
        <v>6</v>
      </c>
      <c r="AB1706" s="271">
        <v>28</v>
      </c>
      <c r="AC1706" s="271">
        <v>1</v>
      </c>
      <c r="AD1706" s="271">
        <v>28</v>
      </c>
      <c r="AE1706" s="278">
        <f t="shared" ref="AE1706" si="2526">AF1706/Z1706</f>
        <v>22.032833333333333</v>
      </c>
      <c r="AF1706" s="268">
        <v>132.197</v>
      </c>
      <c r="AG1706" s="278"/>
      <c r="AH1706" s="431">
        <v>28</v>
      </c>
      <c r="AI1706" s="404">
        <f t="shared" si="2518"/>
        <v>1</v>
      </c>
      <c r="AJ1706" s="727">
        <v>0.78332400000000002</v>
      </c>
      <c r="AK1706" s="88">
        <f t="shared" si="2519"/>
        <v>4.7739861953333333</v>
      </c>
      <c r="AL1706" s="88">
        <f t="shared" si="2520"/>
        <v>28.643917172000002</v>
      </c>
      <c r="AM1706" s="88"/>
      <c r="AN1706" t="s">
        <v>2826</v>
      </c>
      <c r="AO1706" s="88" t="s">
        <v>2793</v>
      </c>
    </row>
    <row r="1707" spans="1:41" ht="19.5" customHeight="1" thickBot="1">
      <c r="A1707" s="745" t="s">
        <v>1223</v>
      </c>
      <c r="B1707" t="str">
        <f t="shared" si="2516"/>
        <v>291023*1</v>
      </c>
      <c r="D1707" s="42" t="s">
        <v>1758</v>
      </c>
      <c r="E1707" s="187"/>
      <c r="F1707" s="407"/>
      <c r="G1707" s="226">
        <v>1</v>
      </c>
      <c r="H1707" s="304"/>
      <c r="I1707" s="406"/>
      <c r="J1707" s="406"/>
      <c r="K1707" s="58" t="s">
        <v>2608</v>
      </c>
      <c r="L1707" s="38" t="s">
        <v>2625</v>
      </c>
      <c r="M1707" s="16" t="s">
        <v>2474</v>
      </c>
      <c r="N1707" s="63"/>
      <c r="O1707" s="63" t="s">
        <v>541</v>
      </c>
      <c r="P1707" s="63">
        <v>120</v>
      </c>
      <c r="Q1707" s="63">
        <v>2500</v>
      </c>
      <c r="R1707" t="str">
        <f>CONCATENATE(Tableau1[[#This Row],[LONGUEUR UNITE]],"X",Tableau1[[#This Row],[LARGEUR UNITE]])</f>
        <v>120X2500</v>
      </c>
      <c r="S1707" s="16"/>
      <c r="T1707" s="16"/>
      <c r="U1707" s="38" t="s">
        <v>1264</v>
      </c>
      <c r="V1707" s="96" t="s">
        <v>2113</v>
      </c>
      <c r="W1707" s="45" t="s">
        <v>2593</v>
      </c>
      <c r="X1707" s="45"/>
      <c r="Y1707" s="6" t="s">
        <v>2475</v>
      </c>
      <c r="Z1707" s="18">
        <v>6</v>
      </c>
      <c r="AA1707" s="92">
        <v>6</v>
      </c>
      <c r="AB1707" s="271">
        <v>28</v>
      </c>
      <c r="AC1707" s="271">
        <v>1</v>
      </c>
      <c r="AD1707" s="271">
        <v>28</v>
      </c>
      <c r="AE1707" s="278">
        <f t="shared" si="2517"/>
        <v>22.032833333333333</v>
      </c>
      <c r="AF1707" s="268">
        <v>132.197</v>
      </c>
      <c r="AG1707" s="278"/>
      <c r="AH1707" s="431">
        <v>1</v>
      </c>
      <c r="AI1707" s="404">
        <f t="shared" si="2518"/>
        <v>3.5714285714285712E-2</v>
      </c>
      <c r="AJ1707" s="727">
        <v>0.77191999999999994</v>
      </c>
      <c r="AK1707" s="88">
        <f t="shared" si="2519"/>
        <v>5.0252486266666692</v>
      </c>
      <c r="AL1707" s="88">
        <f t="shared" si="2520"/>
        <v>30.151491760000013</v>
      </c>
      <c r="AM1707" s="88"/>
      <c r="AN1707" t="s">
        <v>2826</v>
      </c>
      <c r="AO1707" s="88" t="s">
        <v>2793</v>
      </c>
    </row>
    <row r="1708" spans="1:41" ht="19.5" customHeight="1" thickBot="1">
      <c r="A1708" s="745" t="s">
        <v>1223</v>
      </c>
      <c r="B1708" t="str">
        <f t="shared" ref="B1708" si="2527">+CONCATENATE(A1708,"*",AH1708)</f>
        <v>291023*28</v>
      </c>
      <c r="D1708" s="42" t="s">
        <v>1758</v>
      </c>
      <c r="E1708" s="187"/>
      <c r="F1708" s="407"/>
      <c r="G1708" s="226">
        <v>1</v>
      </c>
      <c r="H1708" s="304"/>
      <c r="I1708" s="406"/>
      <c r="J1708" s="406"/>
      <c r="K1708" s="58" t="s">
        <v>2608</v>
      </c>
      <c r="L1708" s="38" t="s">
        <v>2625</v>
      </c>
      <c r="M1708" s="16" t="s">
        <v>2474</v>
      </c>
      <c r="N1708" s="63"/>
      <c r="O1708" s="63" t="s">
        <v>541</v>
      </c>
      <c r="P1708" s="63">
        <v>120</v>
      </c>
      <c r="Q1708" s="63">
        <v>2500</v>
      </c>
      <c r="R1708" t="str">
        <f>CONCATENATE(Tableau1[[#This Row],[LONGUEUR UNITE]],"X",Tableau1[[#This Row],[LARGEUR UNITE]])</f>
        <v>120X2500</v>
      </c>
      <c r="S1708" s="16"/>
      <c r="T1708" s="16"/>
      <c r="U1708" s="38" t="s">
        <v>1264</v>
      </c>
      <c r="V1708" s="96" t="s">
        <v>2113</v>
      </c>
      <c r="W1708" s="45" t="s">
        <v>2593</v>
      </c>
      <c r="X1708" s="45"/>
      <c r="Y1708" s="6" t="s">
        <v>2475</v>
      </c>
      <c r="Z1708" s="18">
        <v>6</v>
      </c>
      <c r="AA1708" s="92">
        <v>6</v>
      </c>
      <c r="AB1708" s="271">
        <v>28</v>
      </c>
      <c r="AC1708" s="271">
        <v>1</v>
      </c>
      <c r="AD1708" s="271">
        <v>28</v>
      </c>
      <c r="AE1708" s="278">
        <f t="shared" ref="AE1708" si="2528">AF1708/Z1708</f>
        <v>22.032833333333333</v>
      </c>
      <c r="AF1708" s="268">
        <v>132.197</v>
      </c>
      <c r="AG1708" s="278"/>
      <c r="AH1708" s="431">
        <v>28</v>
      </c>
      <c r="AI1708" s="404">
        <f t="shared" si="2518"/>
        <v>1</v>
      </c>
      <c r="AJ1708" s="727">
        <v>0.78332400000000002</v>
      </c>
      <c r="AK1708" s="88">
        <f t="shared" si="2519"/>
        <v>4.7739861953333333</v>
      </c>
      <c r="AL1708" s="88">
        <f t="shared" si="2520"/>
        <v>28.643917172000002</v>
      </c>
      <c r="AM1708" s="88"/>
      <c r="AN1708" t="s">
        <v>2826</v>
      </c>
      <c r="AO1708" s="88" t="s">
        <v>2793</v>
      </c>
    </row>
    <row r="1709" spans="1:41" ht="19.5" customHeight="1">
      <c r="A1709" s="745" t="s">
        <v>348</v>
      </c>
      <c r="B1709" t="str">
        <f t="shared" si="2516"/>
        <v>241071*1</v>
      </c>
      <c r="D1709" s="42" t="s">
        <v>963</v>
      </c>
      <c r="E1709" s="187"/>
      <c r="F1709" s="407"/>
      <c r="G1709" s="226">
        <v>1</v>
      </c>
      <c r="H1709" s="304"/>
      <c r="I1709" s="406"/>
      <c r="J1709" s="406"/>
      <c r="K1709" s="58" t="s">
        <v>2608</v>
      </c>
      <c r="L1709" s="38" t="s">
        <v>2625</v>
      </c>
      <c r="M1709" s="16" t="s">
        <v>2474</v>
      </c>
      <c r="N1709" s="63"/>
      <c r="O1709" s="63" t="s">
        <v>541</v>
      </c>
      <c r="P1709" s="63">
        <v>120</v>
      </c>
      <c r="Q1709" s="63">
        <v>2500</v>
      </c>
      <c r="R1709" t="str">
        <f>CONCATENATE(Tableau1[[#This Row],[LONGUEUR UNITE]],"X",Tableau1[[#This Row],[LARGEUR UNITE]])</f>
        <v>120X2500</v>
      </c>
      <c r="S1709" s="16"/>
      <c r="T1709" s="16"/>
      <c r="U1709" s="38" t="s">
        <v>1264</v>
      </c>
      <c r="V1709" s="63" t="s">
        <v>2069</v>
      </c>
      <c r="W1709" s="45" t="s">
        <v>2593</v>
      </c>
      <c r="X1709" s="45"/>
      <c r="Y1709" s="6" t="s">
        <v>349</v>
      </c>
      <c r="Z1709" s="18">
        <v>6</v>
      </c>
      <c r="AA1709" s="92">
        <v>6</v>
      </c>
      <c r="AB1709" s="271">
        <v>28</v>
      </c>
      <c r="AC1709" s="271">
        <v>1</v>
      </c>
      <c r="AD1709" s="271">
        <v>28</v>
      </c>
      <c r="AE1709" s="278">
        <f t="shared" si="2517"/>
        <v>22.032833333333333</v>
      </c>
      <c r="AF1709" s="268">
        <v>132.197</v>
      </c>
      <c r="AG1709" s="278"/>
      <c r="AH1709" s="431">
        <v>1</v>
      </c>
      <c r="AI1709" s="404">
        <f t="shared" si="2518"/>
        <v>3.5714285714285712E-2</v>
      </c>
      <c r="AJ1709" s="727">
        <v>0.77191999999999994</v>
      </c>
      <c r="AK1709" s="88">
        <f t="shared" si="2519"/>
        <v>5.0252486266666692</v>
      </c>
      <c r="AL1709" s="88">
        <f t="shared" si="2520"/>
        <v>30.151491760000013</v>
      </c>
      <c r="AM1709" s="88"/>
      <c r="AN1709" t="s">
        <v>2826</v>
      </c>
      <c r="AO1709" s="88" t="s">
        <v>2793</v>
      </c>
    </row>
    <row r="1710" spans="1:41" ht="19.5" customHeight="1">
      <c r="A1710" s="745" t="s">
        <v>348</v>
      </c>
      <c r="B1710" t="str">
        <f t="shared" ref="B1710" si="2529">+CONCATENATE(A1710,"*",AH1710)</f>
        <v>241071*28</v>
      </c>
      <c r="D1710" s="42" t="s">
        <v>963</v>
      </c>
      <c r="E1710" s="187"/>
      <c r="F1710" s="407"/>
      <c r="G1710" s="226">
        <v>1</v>
      </c>
      <c r="H1710" s="304"/>
      <c r="I1710" s="406"/>
      <c r="J1710" s="406"/>
      <c r="K1710" s="58" t="s">
        <v>2608</v>
      </c>
      <c r="L1710" s="38" t="s">
        <v>2625</v>
      </c>
      <c r="M1710" s="16" t="s">
        <v>2474</v>
      </c>
      <c r="N1710" s="63"/>
      <c r="O1710" s="63" t="s">
        <v>541</v>
      </c>
      <c r="P1710" s="63">
        <v>120</v>
      </c>
      <c r="Q1710" s="63">
        <v>2500</v>
      </c>
      <c r="R1710" t="str">
        <f>CONCATENATE(Tableau1[[#This Row],[LONGUEUR UNITE]],"X",Tableau1[[#This Row],[LARGEUR UNITE]])</f>
        <v>120X2500</v>
      </c>
      <c r="S1710" s="16"/>
      <c r="T1710" s="16"/>
      <c r="U1710" s="38" t="s">
        <v>1264</v>
      </c>
      <c r="V1710" s="63" t="s">
        <v>2069</v>
      </c>
      <c r="W1710" s="45" t="s">
        <v>2593</v>
      </c>
      <c r="X1710" s="45"/>
      <c r="Y1710" s="6" t="s">
        <v>349</v>
      </c>
      <c r="Z1710" s="18">
        <v>6</v>
      </c>
      <c r="AA1710" s="92">
        <v>6</v>
      </c>
      <c r="AB1710" s="271">
        <v>28</v>
      </c>
      <c r="AC1710" s="271">
        <v>1</v>
      </c>
      <c r="AD1710" s="271">
        <v>28</v>
      </c>
      <c r="AE1710" s="278">
        <f t="shared" ref="AE1710" si="2530">AF1710/Z1710</f>
        <v>22.032833333333333</v>
      </c>
      <c r="AF1710" s="268">
        <v>132.197</v>
      </c>
      <c r="AG1710" s="278"/>
      <c r="AH1710" s="431">
        <v>28</v>
      </c>
      <c r="AI1710" s="404">
        <f t="shared" si="2518"/>
        <v>1</v>
      </c>
      <c r="AJ1710" s="727">
        <v>0.78332400000000002</v>
      </c>
      <c r="AK1710" s="88">
        <f t="shared" si="2519"/>
        <v>4.7739861953333333</v>
      </c>
      <c r="AL1710" s="88">
        <f t="shared" si="2520"/>
        <v>28.643917172000002</v>
      </c>
      <c r="AM1710" s="88"/>
      <c r="AN1710" t="s">
        <v>2826</v>
      </c>
      <c r="AO1710" s="88" t="s">
        <v>2793</v>
      </c>
    </row>
    <row r="1711" spans="1:41" ht="19.5" customHeight="1">
      <c r="A1711" s="745" t="s">
        <v>364</v>
      </c>
      <c r="B1711" t="str">
        <f t="shared" si="2516"/>
        <v>291017*1</v>
      </c>
      <c r="D1711" s="42" t="s">
        <v>1006</v>
      </c>
      <c r="E1711" s="187"/>
      <c r="F1711" s="407"/>
      <c r="G1711" s="226">
        <v>1</v>
      </c>
      <c r="H1711" s="304"/>
      <c r="I1711" s="406"/>
      <c r="J1711" s="406"/>
      <c r="K1711" s="58" t="s">
        <v>2608</v>
      </c>
      <c r="L1711" s="38" t="s">
        <v>2625</v>
      </c>
      <c r="M1711" s="16" t="s">
        <v>2474</v>
      </c>
      <c r="N1711" s="63"/>
      <c r="O1711" s="63" t="s">
        <v>541</v>
      </c>
      <c r="P1711" s="63">
        <v>120</v>
      </c>
      <c r="Q1711" s="63">
        <v>2500</v>
      </c>
      <c r="R1711" t="str">
        <f>CONCATENATE(Tableau1[[#This Row],[LONGUEUR UNITE]],"X",Tableau1[[#This Row],[LARGEUR UNITE]])</f>
        <v>120X2500</v>
      </c>
      <c r="S1711" s="16"/>
      <c r="T1711" s="16"/>
      <c r="U1711" s="38" t="s">
        <v>1264</v>
      </c>
      <c r="V1711" s="63" t="s">
        <v>2070</v>
      </c>
      <c r="W1711" s="45" t="s">
        <v>2593</v>
      </c>
      <c r="X1711" s="45"/>
      <c r="Y1711" s="6" t="s">
        <v>365</v>
      </c>
      <c r="Z1711" s="18">
        <v>6</v>
      </c>
      <c r="AA1711" s="92">
        <v>6</v>
      </c>
      <c r="AB1711" s="271">
        <v>28</v>
      </c>
      <c r="AC1711" s="271">
        <v>1</v>
      </c>
      <c r="AD1711" s="271">
        <v>28</v>
      </c>
      <c r="AE1711" s="278">
        <f t="shared" si="2517"/>
        <v>23.227833333333333</v>
      </c>
      <c r="AF1711" s="268">
        <v>139.36699999999999</v>
      </c>
      <c r="AG1711" s="278"/>
      <c r="AH1711" s="431">
        <v>1</v>
      </c>
      <c r="AI1711" s="404">
        <f t="shared" si="2518"/>
        <v>3.5714285714285712E-2</v>
      </c>
      <c r="AJ1711" s="727">
        <v>0.77191999999999994</v>
      </c>
      <c r="AK1711" s="88">
        <f t="shared" si="2519"/>
        <v>5.2978042266666678</v>
      </c>
      <c r="AL1711" s="88">
        <f t="shared" si="2520"/>
        <v>31.786825360000009</v>
      </c>
      <c r="AM1711" s="88"/>
      <c r="AN1711" t="s">
        <v>2826</v>
      </c>
      <c r="AO1711" s="88" t="s">
        <v>2793</v>
      </c>
    </row>
    <row r="1712" spans="1:41" ht="19.5" customHeight="1">
      <c r="A1712" s="745" t="s">
        <v>364</v>
      </c>
      <c r="B1712" t="str">
        <f t="shared" ref="B1712" si="2531">+CONCATENATE(A1712,"*",AH1712)</f>
        <v>291017*28</v>
      </c>
      <c r="D1712" s="42" t="s">
        <v>1006</v>
      </c>
      <c r="E1712" s="187"/>
      <c r="F1712" s="407"/>
      <c r="G1712" s="226">
        <v>1</v>
      </c>
      <c r="H1712" s="304"/>
      <c r="I1712" s="406"/>
      <c r="J1712" s="406"/>
      <c r="K1712" s="58" t="s">
        <v>2608</v>
      </c>
      <c r="L1712" s="38" t="s">
        <v>2625</v>
      </c>
      <c r="M1712" s="16" t="s">
        <v>2474</v>
      </c>
      <c r="N1712" s="63"/>
      <c r="O1712" s="63" t="s">
        <v>541</v>
      </c>
      <c r="P1712" s="63">
        <v>120</v>
      </c>
      <c r="Q1712" s="63">
        <v>2500</v>
      </c>
      <c r="R1712" t="str">
        <f>CONCATENATE(Tableau1[[#This Row],[LONGUEUR UNITE]],"X",Tableau1[[#This Row],[LARGEUR UNITE]])</f>
        <v>120X2500</v>
      </c>
      <c r="S1712" s="16"/>
      <c r="T1712" s="16"/>
      <c r="U1712" s="38" t="s">
        <v>1264</v>
      </c>
      <c r="V1712" s="63" t="s">
        <v>2070</v>
      </c>
      <c r="W1712" s="45" t="s">
        <v>2593</v>
      </c>
      <c r="X1712" s="45"/>
      <c r="Y1712" s="6" t="s">
        <v>365</v>
      </c>
      <c r="Z1712" s="18">
        <v>6</v>
      </c>
      <c r="AA1712" s="92">
        <v>6</v>
      </c>
      <c r="AB1712" s="271">
        <v>28</v>
      </c>
      <c r="AC1712" s="271">
        <v>1</v>
      </c>
      <c r="AD1712" s="271">
        <v>28</v>
      </c>
      <c r="AE1712" s="278">
        <f t="shared" ref="AE1712" si="2532">AF1712/Z1712</f>
        <v>23.227833333333333</v>
      </c>
      <c r="AF1712" s="268">
        <v>139.36699999999999</v>
      </c>
      <c r="AG1712" s="278"/>
      <c r="AH1712" s="431">
        <v>28</v>
      </c>
      <c r="AI1712" s="404">
        <f t="shared" si="2518"/>
        <v>1</v>
      </c>
      <c r="AJ1712" s="727">
        <v>0.78332400000000002</v>
      </c>
      <c r="AK1712" s="88">
        <f t="shared" si="2519"/>
        <v>5.0329140153333327</v>
      </c>
      <c r="AL1712" s="88">
        <f t="shared" si="2520"/>
        <v>30.197484091999996</v>
      </c>
      <c r="AM1712" s="88"/>
      <c r="AN1712" t="s">
        <v>2826</v>
      </c>
      <c r="AO1712" s="88" t="s">
        <v>2793</v>
      </c>
    </row>
    <row r="1713" spans="1:41" ht="19.5" customHeight="1">
      <c r="A1713" s="745" t="s">
        <v>665</v>
      </c>
      <c r="B1713" t="str">
        <f t="shared" si="2516"/>
        <v>291022*1</v>
      </c>
      <c r="D1713" s="42" t="s">
        <v>1007</v>
      </c>
      <c r="G1713" s="226">
        <v>1</v>
      </c>
      <c r="H1713" s="310"/>
      <c r="I1713" s="417"/>
      <c r="J1713" s="417"/>
      <c r="K1713" t="s">
        <v>2608</v>
      </c>
      <c r="L1713" s="38" t="s">
        <v>2625</v>
      </c>
      <c r="M1713" s="16" t="s">
        <v>2474</v>
      </c>
      <c r="O1713" t="s">
        <v>541</v>
      </c>
      <c r="P1713">
        <v>120</v>
      </c>
      <c r="Q1713">
        <v>2500</v>
      </c>
      <c r="R1713" t="str">
        <f>CONCATENATE(Tableau1[[#This Row],[LONGUEUR UNITE]],"X",Tableau1[[#This Row],[LARGEUR UNITE]])</f>
        <v>120X2500</v>
      </c>
      <c r="S1713" s="16"/>
      <c r="T1713" s="16"/>
      <c r="U1713" s="38" t="s">
        <v>1264</v>
      </c>
      <c r="V1713" t="s">
        <v>2235</v>
      </c>
      <c r="W1713" s="45" t="s">
        <v>2593</v>
      </c>
      <c r="X1713" s="45"/>
      <c r="Y1713" s="6" t="s">
        <v>666</v>
      </c>
      <c r="Z1713" s="18">
        <v>6</v>
      </c>
      <c r="AA1713" s="92">
        <v>6</v>
      </c>
      <c r="AB1713" s="271">
        <v>28</v>
      </c>
      <c r="AC1713" s="271">
        <v>1</v>
      </c>
      <c r="AD1713" s="271">
        <v>28</v>
      </c>
      <c r="AE1713" s="278">
        <f t="shared" si="2517"/>
        <v>22.032833333333333</v>
      </c>
      <c r="AF1713" s="268">
        <v>132.197</v>
      </c>
      <c r="AG1713" s="278"/>
      <c r="AH1713" s="431">
        <v>1</v>
      </c>
      <c r="AI1713" s="404">
        <f t="shared" si="2518"/>
        <v>3.5714285714285712E-2</v>
      </c>
      <c r="AJ1713" s="727">
        <v>0.77191999999999994</v>
      </c>
      <c r="AK1713" s="88">
        <f t="shared" si="2519"/>
        <v>5.0252486266666692</v>
      </c>
      <c r="AL1713" s="88">
        <f t="shared" si="2520"/>
        <v>30.151491760000013</v>
      </c>
      <c r="AM1713" s="88"/>
      <c r="AN1713" t="s">
        <v>2826</v>
      </c>
      <c r="AO1713" s="88" t="s">
        <v>2793</v>
      </c>
    </row>
    <row r="1714" spans="1:41" ht="19.5" customHeight="1">
      <c r="A1714" s="745" t="s">
        <v>665</v>
      </c>
      <c r="B1714" t="str">
        <f t="shared" ref="B1714" si="2533">+CONCATENATE(A1714,"*",AH1714)</f>
        <v>291022*28</v>
      </c>
      <c r="D1714" s="42" t="s">
        <v>1007</v>
      </c>
      <c r="G1714" s="226">
        <v>1</v>
      </c>
      <c r="H1714" s="310"/>
      <c r="I1714" s="417"/>
      <c r="J1714" s="417"/>
      <c r="K1714" t="s">
        <v>2608</v>
      </c>
      <c r="L1714" s="38" t="s">
        <v>2625</v>
      </c>
      <c r="M1714" s="16" t="s">
        <v>2474</v>
      </c>
      <c r="O1714" t="s">
        <v>541</v>
      </c>
      <c r="P1714">
        <v>120</v>
      </c>
      <c r="Q1714">
        <v>2500</v>
      </c>
      <c r="R1714" t="str">
        <f>CONCATENATE(Tableau1[[#This Row],[LONGUEUR UNITE]],"X",Tableau1[[#This Row],[LARGEUR UNITE]])</f>
        <v>120X2500</v>
      </c>
      <c r="S1714" s="16"/>
      <c r="T1714" s="16"/>
      <c r="U1714" s="38" t="s">
        <v>1264</v>
      </c>
      <c r="V1714" t="s">
        <v>2235</v>
      </c>
      <c r="W1714" s="45" t="s">
        <v>2593</v>
      </c>
      <c r="X1714" s="45"/>
      <c r="Y1714" s="6" t="s">
        <v>666</v>
      </c>
      <c r="Z1714" s="18">
        <v>6</v>
      </c>
      <c r="AA1714" s="92">
        <v>6</v>
      </c>
      <c r="AB1714" s="271">
        <v>28</v>
      </c>
      <c r="AC1714" s="271">
        <v>1</v>
      </c>
      <c r="AD1714" s="271">
        <v>28</v>
      </c>
      <c r="AE1714" s="278">
        <f t="shared" ref="AE1714" si="2534">AF1714/Z1714</f>
        <v>22.032833333333333</v>
      </c>
      <c r="AF1714" s="268">
        <v>132.197</v>
      </c>
      <c r="AG1714" s="278"/>
      <c r="AH1714" s="431">
        <v>28</v>
      </c>
      <c r="AI1714" s="404">
        <f t="shared" si="2518"/>
        <v>1</v>
      </c>
      <c r="AJ1714" s="727">
        <v>0.78332400000000002</v>
      </c>
      <c r="AK1714" s="88">
        <f t="shared" si="2519"/>
        <v>4.7739861953333333</v>
      </c>
      <c r="AL1714" s="88">
        <f t="shared" si="2520"/>
        <v>28.643917172000002</v>
      </c>
      <c r="AM1714" s="88"/>
      <c r="AN1714" t="s">
        <v>2826</v>
      </c>
      <c r="AO1714" s="88" t="s">
        <v>2793</v>
      </c>
    </row>
    <row r="1715" spans="1:41" ht="19.5" customHeight="1">
      <c r="A1715" s="745" t="s">
        <v>350</v>
      </c>
      <c r="B1715" t="str">
        <f t="shared" si="2516"/>
        <v>241070*1</v>
      </c>
      <c r="D1715" s="42" t="s">
        <v>954</v>
      </c>
      <c r="E1715" s="187"/>
      <c r="F1715" s="407"/>
      <c r="G1715" s="226">
        <v>1</v>
      </c>
      <c r="H1715" s="304"/>
      <c r="I1715" s="406"/>
      <c r="J1715" s="406"/>
      <c r="K1715" s="58" t="s">
        <v>2608</v>
      </c>
      <c r="L1715" s="38" t="s">
        <v>2625</v>
      </c>
      <c r="M1715" s="16" t="s">
        <v>2474</v>
      </c>
      <c r="N1715" s="63"/>
      <c r="O1715" s="63" t="s">
        <v>541</v>
      </c>
      <c r="P1715" s="63">
        <v>120</v>
      </c>
      <c r="Q1715" s="63">
        <v>2500</v>
      </c>
      <c r="R1715" t="str">
        <f>CONCATENATE(Tableau1[[#This Row],[LONGUEUR UNITE]],"X",Tableau1[[#This Row],[LARGEUR UNITE]])</f>
        <v>120X2500</v>
      </c>
      <c r="S1715" s="16"/>
      <c r="T1715" s="16"/>
      <c r="U1715" s="38" t="s">
        <v>1264</v>
      </c>
      <c r="V1715" s="63" t="s">
        <v>2089</v>
      </c>
      <c r="W1715" s="45" t="s">
        <v>2593</v>
      </c>
      <c r="X1715" s="45"/>
      <c r="Y1715" s="6" t="s">
        <v>351</v>
      </c>
      <c r="Z1715" s="18">
        <v>6</v>
      </c>
      <c r="AA1715" s="92">
        <v>6</v>
      </c>
      <c r="AB1715" s="271">
        <v>28</v>
      </c>
      <c r="AC1715" s="271">
        <v>1</v>
      </c>
      <c r="AD1715" s="271">
        <v>28</v>
      </c>
      <c r="AE1715" s="278">
        <f t="shared" si="2517"/>
        <v>22.032833333333333</v>
      </c>
      <c r="AF1715" s="268">
        <v>132.197</v>
      </c>
      <c r="AG1715" s="278"/>
      <c r="AH1715" s="431">
        <v>1</v>
      </c>
      <c r="AI1715" s="404">
        <f t="shared" si="2518"/>
        <v>3.5714285714285712E-2</v>
      </c>
      <c r="AJ1715" s="727">
        <v>0.77191999999999994</v>
      </c>
      <c r="AK1715" s="88">
        <f t="shared" si="2519"/>
        <v>5.0252486266666692</v>
      </c>
      <c r="AL1715" s="88">
        <f t="shared" si="2520"/>
        <v>30.151491760000013</v>
      </c>
      <c r="AM1715" s="88"/>
      <c r="AN1715" t="s">
        <v>2826</v>
      </c>
      <c r="AO1715" s="88" t="s">
        <v>2793</v>
      </c>
    </row>
    <row r="1716" spans="1:41" ht="19.5" customHeight="1">
      <c r="A1716" s="745" t="s">
        <v>350</v>
      </c>
      <c r="B1716" t="str">
        <f t="shared" ref="B1716" si="2535">+CONCATENATE(A1716,"*",AH1716)</f>
        <v>241070*28</v>
      </c>
      <c r="D1716" s="42" t="s">
        <v>954</v>
      </c>
      <c r="E1716" s="187"/>
      <c r="F1716" s="407"/>
      <c r="G1716" s="226">
        <v>1</v>
      </c>
      <c r="H1716" s="304"/>
      <c r="I1716" s="406"/>
      <c r="J1716" s="406"/>
      <c r="K1716" s="58" t="s">
        <v>2608</v>
      </c>
      <c r="L1716" s="38" t="s">
        <v>2625</v>
      </c>
      <c r="M1716" s="16" t="s">
        <v>2474</v>
      </c>
      <c r="N1716" s="63"/>
      <c r="O1716" s="63" t="s">
        <v>541</v>
      </c>
      <c r="P1716" s="63">
        <v>120</v>
      </c>
      <c r="Q1716" s="63">
        <v>2500</v>
      </c>
      <c r="R1716" t="str">
        <f>CONCATENATE(Tableau1[[#This Row],[LONGUEUR UNITE]],"X",Tableau1[[#This Row],[LARGEUR UNITE]])</f>
        <v>120X2500</v>
      </c>
      <c r="S1716" s="16"/>
      <c r="T1716" s="16"/>
      <c r="U1716" s="38" t="s">
        <v>1264</v>
      </c>
      <c r="V1716" s="63" t="s">
        <v>2089</v>
      </c>
      <c r="W1716" s="45" t="s">
        <v>2593</v>
      </c>
      <c r="X1716" s="45"/>
      <c r="Y1716" s="6" t="s">
        <v>351</v>
      </c>
      <c r="Z1716" s="18">
        <v>6</v>
      </c>
      <c r="AA1716" s="92">
        <v>6</v>
      </c>
      <c r="AB1716" s="271">
        <v>28</v>
      </c>
      <c r="AC1716" s="271">
        <v>1</v>
      </c>
      <c r="AD1716" s="271">
        <v>28</v>
      </c>
      <c r="AE1716" s="278">
        <f t="shared" ref="AE1716" si="2536">AF1716/Z1716</f>
        <v>22.032833333333333</v>
      </c>
      <c r="AF1716" s="268">
        <v>132.197</v>
      </c>
      <c r="AG1716" s="279"/>
      <c r="AH1716" s="431">
        <v>28</v>
      </c>
      <c r="AI1716" s="404">
        <f t="shared" si="2518"/>
        <v>1</v>
      </c>
      <c r="AJ1716" s="727">
        <v>0.78332400000000002</v>
      </c>
      <c r="AK1716" s="88">
        <f t="shared" si="2519"/>
        <v>4.7739861953333333</v>
      </c>
      <c r="AL1716" s="88">
        <f t="shared" si="2520"/>
        <v>28.643917172000002</v>
      </c>
      <c r="AM1716" s="88"/>
      <c r="AN1716" t="s">
        <v>2826</v>
      </c>
      <c r="AO1716" s="88" t="s">
        <v>2793</v>
      </c>
    </row>
    <row r="1717" spans="1:41" ht="19.5" customHeight="1">
      <c r="A1717" s="745"/>
      <c r="D1717" s="42"/>
      <c r="E1717" s="187"/>
      <c r="F1717" s="407"/>
      <c r="G1717" s="226"/>
      <c r="H1717" s="304"/>
      <c r="I1717" s="406"/>
      <c r="J1717" s="406"/>
      <c r="K1717" s="58"/>
      <c r="L1717" s="63"/>
      <c r="M1717" s="63"/>
      <c r="N1717" s="63"/>
      <c r="O1717" s="63"/>
      <c r="P1717" s="63"/>
      <c r="Q1717" s="63"/>
      <c r="R1717" s="63"/>
      <c r="S1717" s="63"/>
      <c r="T1717" s="63"/>
      <c r="U1717" s="63"/>
      <c r="V1717" s="64"/>
      <c r="W1717" s="3"/>
      <c r="X1717" s="3"/>
      <c r="Z1717" s="18"/>
      <c r="AA1717" s="92"/>
      <c r="AB1717" s="271"/>
      <c r="AC1717" s="271"/>
      <c r="AD1717" s="271"/>
      <c r="AE1717" s="257"/>
      <c r="AF1717"/>
      <c r="AG1717" s="257"/>
      <c r="AH1717" s="404"/>
      <c r="AI1717" s="404"/>
      <c r="AJ1717" s="88"/>
      <c r="AK1717" s="88"/>
      <c r="AL1717" s="88"/>
      <c r="AM1717" s="88"/>
      <c r="AO1717" s="88"/>
    </row>
    <row r="1718" spans="1:41" ht="19.5" customHeight="1">
      <c r="A1718" s="745" t="s">
        <v>536</v>
      </c>
      <c r="B1718" t="str">
        <f t="shared" ref="B1718:B1742" si="2537">+CONCATENATE(A1718,"*",AH1718)</f>
        <v>241021*1</v>
      </c>
      <c r="D1718" s="42" t="s">
        <v>952</v>
      </c>
      <c r="E1718" s="187"/>
      <c r="F1718" s="407"/>
      <c r="G1718" s="226">
        <v>1</v>
      </c>
      <c r="H1718" s="304"/>
      <c r="I1718" s="406" t="s">
        <v>1839</v>
      </c>
      <c r="J1718" s="406"/>
      <c r="K1718" s="58" t="s">
        <v>2608</v>
      </c>
      <c r="L1718" s="38" t="s">
        <v>2625</v>
      </c>
      <c r="M1718" s="16" t="s">
        <v>2474</v>
      </c>
      <c r="N1718" s="63"/>
      <c r="O1718" s="63" t="s">
        <v>2071</v>
      </c>
      <c r="P1718" s="63">
        <v>120</v>
      </c>
      <c r="Q1718" s="63">
        <v>2500</v>
      </c>
      <c r="R1718" t="str">
        <f>CONCATENATE(Tableau1[[#This Row],[LONGUEUR UNITE]],"X",Tableau1[[#This Row],[LARGEUR UNITE]])</f>
        <v>120X2500</v>
      </c>
      <c r="S1718" s="16"/>
      <c r="T1718" s="16"/>
      <c r="U1718" s="38" t="s">
        <v>1264</v>
      </c>
      <c r="V1718" s="63" t="s">
        <v>2072</v>
      </c>
      <c r="W1718" s="45" t="s">
        <v>2593</v>
      </c>
      <c r="X1718" s="45"/>
      <c r="Y1718" s="6" t="s">
        <v>538</v>
      </c>
      <c r="Z1718" s="18">
        <v>6</v>
      </c>
      <c r="AA1718" s="92">
        <v>6</v>
      </c>
      <c r="AB1718" s="271">
        <v>28</v>
      </c>
      <c r="AC1718" s="271">
        <v>1</v>
      </c>
      <c r="AD1718" s="271">
        <v>28</v>
      </c>
      <c r="AE1718" s="278">
        <f t="shared" ref="AE1718:AE1742" si="2538">AF1718/Z1718</f>
        <v>23.227833333333333</v>
      </c>
      <c r="AF1718" s="268">
        <v>139.36699999999999</v>
      </c>
      <c r="AG1718" s="278"/>
      <c r="AH1718" s="431">
        <v>1</v>
      </c>
      <c r="AI1718" s="404">
        <f t="shared" ref="AI1718:AI1743" si="2539">AH1718/AD1718</f>
        <v>3.5714285714285712E-2</v>
      </c>
      <c r="AJ1718" s="727">
        <v>0.77191999999999994</v>
      </c>
      <c r="AK1718" s="88">
        <f t="shared" ref="AK1718:AK1743" si="2540">AL1718/Z1718</f>
        <v>5.2978042266666678</v>
      </c>
      <c r="AL1718" s="88">
        <f t="shared" ref="AL1718:AL1743" si="2541">AF1718-(AF1718*AJ1718)</f>
        <v>31.786825360000009</v>
      </c>
      <c r="AM1718" s="88"/>
      <c r="AN1718" t="s">
        <v>2826</v>
      </c>
      <c r="AO1718" s="88" t="s">
        <v>2794</v>
      </c>
    </row>
    <row r="1719" spans="1:41" ht="19.5" customHeight="1">
      <c r="A1719" s="745" t="s">
        <v>536</v>
      </c>
      <c r="B1719" t="str">
        <f t="shared" ref="B1719" si="2542">+CONCATENATE(A1719,"*",AH1719)</f>
        <v>241021*28</v>
      </c>
      <c r="D1719" s="42" t="s">
        <v>952</v>
      </c>
      <c r="E1719" s="187"/>
      <c r="F1719" s="407"/>
      <c r="G1719" s="226">
        <v>1</v>
      </c>
      <c r="H1719" s="304"/>
      <c r="I1719" s="406" t="s">
        <v>1839</v>
      </c>
      <c r="J1719" s="406"/>
      <c r="K1719" s="58" t="s">
        <v>2608</v>
      </c>
      <c r="L1719" s="38" t="s">
        <v>2625</v>
      </c>
      <c r="M1719" s="16" t="s">
        <v>2474</v>
      </c>
      <c r="N1719" s="63"/>
      <c r="O1719" s="63" t="s">
        <v>2071</v>
      </c>
      <c r="P1719" s="63">
        <v>120</v>
      </c>
      <c r="Q1719" s="63">
        <v>2500</v>
      </c>
      <c r="R1719" t="str">
        <f>CONCATENATE(Tableau1[[#This Row],[LONGUEUR UNITE]],"X",Tableau1[[#This Row],[LARGEUR UNITE]])</f>
        <v>120X2500</v>
      </c>
      <c r="S1719" s="16"/>
      <c r="T1719" s="16"/>
      <c r="U1719" s="38" t="s">
        <v>1264</v>
      </c>
      <c r="V1719" s="63" t="s">
        <v>2072</v>
      </c>
      <c r="W1719" s="45" t="s">
        <v>2593</v>
      </c>
      <c r="X1719" s="45"/>
      <c r="Y1719" s="6" t="s">
        <v>538</v>
      </c>
      <c r="Z1719" s="18">
        <v>6</v>
      </c>
      <c r="AA1719" s="92">
        <v>6</v>
      </c>
      <c r="AB1719" s="271">
        <v>28</v>
      </c>
      <c r="AC1719" s="271">
        <v>1</v>
      </c>
      <c r="AD1719" s="271">
        <v>28</v>
      </c>
      <c r="AE1719" s="278">
        <f t="shared" ref="AE1719" si="2543">AF1719/Z1719</f>
        <v>23.227833333333333</v>
      </c>
      <c r="AF1719" s="268">
        <v>139.36699999999999</v>
      </c>
      <c r="AG1719" s="278"/>
      <c r="AH1719" s="431">
        <v>28</v>
      </c>
      <c r="AI1719" s="404">
        <f t="shared" si="2539"/>
        <v>1</v>
      </c>
      <c r="AJ1719" s="727">
        <v>0.78332400000000002</v>
      </c>
      <c r="AK1719" s="88">
        <f t="shared" si="2540"/>
        <v>5.0329140153333327</v>
      </c>
      <c r="AL1719" s="88">
        <f t="shared" si="2541"/>
        <v>30.197484091999996</v>
      </c>
      <c r="AM1719" s="88"/>
      <c r="AN1719" t="s">
        <v>2826</v>
      </c>
      <c r="AO1719" s="88" t="s">
        <v>2794</v>
      </c>
    </row>
    <row r="1720" spans="1:41" ht="19.5" customHeight="1">
      <c r="A1720" s="745" t="s">
        <v>352</v>
      </c>
      <c r="B1720" t="str">
        <f t="shared" si="2537"/>
        <v>241010*1</v>
      </c>
      <c r="D1720" s="42" t="s">
        <v>957</v>
      </c>
      <c r="E1720" s="187"/>
      <c r="F1720" s="407"/>
      <c r="G1720" s="226">
        <v>1</v>
      </c>
      <c r="H1720" s="304"/>
      <c r="I1720" s="406"/>
      <c r="J1720" s="406"/>
      <c r="K1720" s="58" t="s">
        <v>2608</v>
      </c>
      <c r="L1720" s="38" t="s">
        <v>2625</v>
      </c>
      <c r="M1720" s="16" t="s">
        <v>2474</v>
      </c>
      <c r="N1720" s="63"/>
      <c r="O1720" s="63" t="s">
        <v>2071</v>
      </c>
      <c r="P1720" s="63">
        <v>120</v>
      </c>
      <c r="Q1720" s="63">
        <v>2500</v>
      </c>
      <c r="R1720" t="str">
        <f>CONCATENATE(Tableau1[[#This Row],[LONGUEUR UNITE]],"X",Tableau1[[#This Row],[LARGEUR UNITE]])</f>
        <v>120X2500</v>
      </c>
      <c r="S1720" s="16"/>
      <c r="T1720" s="16"/>
      <c r="U1720" s="38" t="s">
        <v>1264</v>
      </c>
      <c r="V1720" s="63" t="s">
        <v>2074</v>
      </c>
      <c r="W1720" s="45" t="s">
        <v>2593</v>
      </c>
      <c r="X1720" s="45"/>
      <c r="Y1720" s="6" t="s">
        <v>353</v>
      </c>
      <c r="Z1720" s="18">
        <v>6</v>
      </c>
      <c r="AA1720" s="92">
        <v>6</v>
      </c>
      <c r="AB1720" s="271">
        <v>28</v>
      </c>
      <c r="AC1720" s="271">
        <v>1</v>
      </c>
      <c r="AD1720" s="271">
        <v>28</v>
      </c>
      <c r="AE1720" s="278">
        <f t="shared" si="2538"/>
        <v>23.227833333333333</v>
      </c>
      <c r="AF1720" s="268">
        <v>139.36699999999999</v>
      </c>
      <c r="AG1720" s="278"/>
      <c r="AH1720" s="431">
        <v>1</v>
      </c>
      <c r="AI1720" s="404">
        <f t="shared" si="2539"/>
        <v>3.5714285714285712E-2</v>
      </c>
      <c r="AJ1720" s="727">
        <v>0.77191999999999994</v>
      </c>
      <c r="AK1720" s="88">
        <f t="shared" si="2540"/>
        <v>5.2978042266666678</v>
      </c>
      <c r="AL1720" s="88">
        <f t="shared" si="2541"/>
        <v>31.786825360000009</v>
      </c>
      <c r="AM1720" s="88"/>
      <c r="AN1720" t="s">
        <v>2826</v>
      </c>
      <c r="AO1720" s="88" t="s">
        <v>2794</v>
      </c>
    </row>
    <row r="1721" spans="1:41" ht="19.5" customHeight="1">
      <c r="A1721" s="745" t="s">
        <v>352</v>
      </c>
      <c r="B1721" t="str">
        <f t="shared" ref="B1721" si="2544">+CONCATENATE(A1721,"*",AH1721)</f>
        <v>241010*28</v>
      </c>
      <c r="D1721" s="42" t="s">
        <v>957</v>
      </c>
      <c r="E1721" s="187"/>
      <c r="F1721" s="407"/>
      <c r="G1721" s="226">
        <v>1</v>
      </c>
      <c r="H1721" s="304"/>
      <c r="I1721" s="406"/>
      <c r="J1721" s="406"/>
      <c r="K1721" s="58" t="s">
        <v>2608</v>
      </c>
      <c r="L1721" s="38" t="s">
        <v>2625</v>
      </c>
      <c r="M1721" s="16" t="s">
        <v>2474</v>
      </c>
      <c r="N1721" s="63"/>
      <c r="O1721" s="63" t="s">
        <v>2071</v>
      </c>
      <c r="P1721" s="63">
        <v>120</v>
      </c>
      <c r="Q1721" s="63">
        <v>2500</v>
      </c>
      <c r="R1721" t="str">
        <f>CONCATENATE(Tableau1[[#This Row],[LONGUEUR UNITE]],"X",Tableau1[[#This Row],[LARGEUR UNITE]])</f>
        <v>120X2500</v>
      </c>
      <c r="S1721" s="16"/>
      <c r="T1721" s="16"/>
      <c r="U1721" s="38" t="s">
        <v>1264</v>
      </c>
      <c r="V1721" s="63" t="s">
        <v>2074</v>
      </c>
      <c r="W1721" s="45" t="s">
        <v>2593</v>
      </c>
      <c r="X1721" s="45"/>
      <c r="Y1721" s="6" t="s">
        <v>353</v>
      </c>
      <c r="Z1721" s="18">
        <v>6</v>
      </c>
      <c r="AA1721" s="92">
        <v>6</v>
      </c>
      <c r="AB1721" s="271">
        <v>28</v>
      </c>
      <c r="AC1721" s="271">
        <v>1</v>
      </c>
      <c r="AD1721" s="271">
        <v>28</v>
      </c>
      <c r="AE1721" s="278">
        <f t="shared" ref="AE1721" si="2545">AF1721/Z1721</f>
        <v>23.227833333333333</v>
      </c>
      <c r="AF1721" s="268">
        <v>139.36699999999999</v>
      </c>
      <c r="AG1721" s="278"/>
      <c r="AH1721" s="431">
        <v>28</v>
      </c>
      <c r="AI1721" s="404">
        <f t="shared" si="2539"/>
        <v>1</v>
      </c>
      <c r="AJ1721" s="727">
        <v>0.78332400000000002</v>
      </c>
      <c r="AK1721" s="88">
        <f t="shared" si="2540"/>
        <v>5.0329140153333327</v>
      </c>
      <c r="AL1721" s="88">
        <f t="shared" si="2541"/>
        <v>30.197484091999996</v>
      </c>
      <c r="AM1721" s="88"/>
      <c r="AN1721" t="s">
        <v>2826</v>
      </c>
      <c r="AO1721" s="88" t="s">
        <v>2794</v>
      </c>
    </row>
    <row r="1722" spans="1:41" s="5" customFormat="1" ht="19.5" customHeight="1">
      <c r="A1722" s="745" t="s">
        <v>354</v>
      </c>
      <c r="B1722" t="str">
        <f t="shared" si="2537"/>
        <v>241011*1</v>
      </c>
      <c r="C1722"/>
      <c r="D1722" s="42" t="s">
        <v>959</v>
      </c>
      <c r="E1722" s="187"/>
      <c r="F1722" s="407"/>
      <c r="G1722" s="226">
        <v>1</v>
      </c>
      <c r="H1722" s="304"/>
      <c r="I1722" s="406"/>
      <c r="J1722" s="406"/>
      <c r="K1722" s="58" t="s">
        <v>2608</v>
      </c>
      <c r="L1722" s="38" t="s">
        <v>2625</v>
      </c>
      <c r="M1722" s="16" t="s">
        <v>2474</v>
      </c>
      <c r="N1722" s="63"/>
      <c r="O1722" s="63" t="s">
        <v>2071</v>
      </c>
      <c r="P1722" s="63">
        <v>120</v>
      </c>
      <c r="Q1722" s="63">
        <v>2500</v>
      </c>
      <c r="R1722" t="str">
        <f>CONCATENATE(Tableau1[[#This Row],[LONGUEUR UNITE]],"X",Tableau1[[#This Row],[LARGEUR UNITE]])</f>
        <v>120X2500</v>
      </c>
      <c r="S1722" s="16"/>
      <c r="T1722" s="16"/>
      <c r="U1722" s="38" t="s">
        <v>1264</v>
      </c>
      <c r="V1722" s="63" t="s">
        <v>2076</v>
      </c>
      <c r="W1722" s="45" t="s">
        <v>2593</v>
      </c>
      <c r="X1722" s="45"/>
      <c r="Y1722" s="6" t="s">
        <v>355</v>
      </c>
      <c r="Z1722" s="18">
        <v>6</v>
      </c>
      <c r="AA1722" s="92">
        <v>6</v>
      </c>
      <c r="AB1722" s="271">
        <v>28</v>
      </c>
      <c r="AC1722" s="271">
        <v>1</v>
      </c>
      <c r="AD1722" s="271">
        <v>28</v>
      </c>
      <c r="AE1722" s="278">
        <f t="shared" si="2538"/>
        <v>23.227833333333333</v>
      </c>
      <c r="AF1722" s="268">
        <v>139.36699999999999</v>
      </c>
      <c r="AG1722" s="278"/>
      <c r="AH1722" s="431">
        <v>1</v>
      </c>
      <c r="AI1722" s="404">
        <f t="shared" si="2539"/>
        <v>3.5714285714285712E-2</v>
      </c>
      <c r="AJ1722" s="727">
        <v>0.77191999999999994</v>
      </c>
      <c r="AK1722" s="88">
        <f t="shared" si="2540"/>
        <v>5.2978042266666678</v>
      </c>
      <c r="AL1722" s="88">
        <f t="shared" si="2541"/>
        <v>31.786825360000009</v>
      </c>
      <c r="AM1722" s="88"/>
      <c r="AN1722" t="s">
        <v>2826</v>
      </c>
      <c r="AO1722" s="1053" t="s">
        <v>2794</v>
      </c>
    </row>
    <row r="1723" spans="1:41" s="5" customFormat="1" ht="19.5" customHeight="1">
      <c r="A1723" s="745" t="s">
        <v>354</v>
      </c>
      <c r="B1723" t="str">
        <f t="shared" ref="B1723" si="2546">+CONCATENATE(A1723,"*",AH1723)</f>
        <v>241011*28</v>
      </c>
      <c r="C1723"/>
      <c r="D1723" s="42" t="s">
        <v>959</v>
      </c>
      <c r="E1723" s="187"/>
      <c r="F1723" s="407"/>
      <c r="G1723" s="226">
        <v>1</v>
      </c>
      <c r="H1723" s="304"/>
      <c r="I1723" s="406"/>
      <c r="J1723" s="406"/>
      <c r="K1723" s="58" t="s">
        <v>2608</v>
      </c>
      <c r="L1723" s="38" t="s">
        <v>2625</v>
      </c>
      <c r="M1723" s="16" t="s">
        <v>2474</v>
      </c>
      <c r="N1723" s="63"/>
      <c r="O1723" s="63" t="s">
        <v>2071</v>
      </c>
      <c r="P1723" s="63">
        <v>120</v>
      </c>
      <c r="Q1723" s="63">
        <v>2500</v>
      </c>
      <c r="R1723" t="str">
        <f>CONCATENATE(Tableau1[[#This Row],[LONGUEUR UNITE]],"X",Tableau1[[#This Row],[LARGEUR UNITE]])</f>
        <v>120X2500</v>
      </c>
      <c r="S1723" s="16"/>
      <c r="T1723" s="16"/>
      <c r="U1723" s="38" t="s">
        <v>1264</v>
      </c>
      <c r="V1723" s="63" t="s">
        <v>2076</v>
      </c>
      <c r="W1723" s="45" t="s">
        <v>2593</v>
      </c>
      <c r="X1723" s="45"/>
      <c r="Y1723" s="6" t="s">
        <v>355</v>
      </c>
      <c r="Z1723" s="18">
        <v>6</v>
      </c>
      <c r="AA1723" s="92">
        <v>6</v>
      </c>
      <c r="AB1723" s="271">
        <v>28</v>
      </c>
      <c r="AC1723" s="271">
        <v>1</v>
      </c>
      <c r="AD1723" s="271">
        <v>28</v>
      </c>
      <c r="AE1723" s="278">
        <f t="shared" ref="AE1723" si="2547">AF1723/Z1723</f>
        <v>23.227833333333333</v>
      </c>
      <c r="AF1723" s="268">
        <v>139.36699999999999</v>
      </c>
      <c r="AG1723" s="278"/>
      <c r="AH1723" s="431">
        <v>28</v>
      </c>
      <c r="AI1723" s="404">
        <f t="shared" si="2539"/>
        <v>1</v>
      </c>
      <c r="AJ1723" s="727">
        <v>0.78332400000000002</v>
      </c>
      <c r="AK1723" s="88">
        <f t="shared" si="2540"/>
        <v>5.0329140153333327</v>
      </c>
      <c r="AL1723" s="88">
        <f t="shared" si="2541"/>
        <v>30.197484091999996</v>
      </c>
      <c r="AM1723" s="88"/>
      <c r="AN1723" t="s">
        <v>2826</v>
      </c>
      <c r="AO1723" s="1053" t="s">
        <v>2794</v>
      </c>
    </row>
    <row r="1724" spans="1:41" ht="19.5" customHeight="1">
      <c r="A1724" s="745" t="s">
        <v>356</v>
      </c>
      <c r="B1724" t="str">
        <f t="shared" si="2537"/>
        <v>291014*1</v>
      </c>
      <c r="D1724" s="42" t="s">
        <v>1003</v>
      </c>
      <c r="E1724" s="187"/>
      <c r="F1724" s="407"/>
      <c r="G1724" s="226">
        <v>1</v>
      </c>
      <c r="H1724" s="304"/>
      <c r="I1724" s="406"/>
      <c r="J1724" s="406"/>
      <c r="K1724" s="58" t="s">
        <v>2608</v>
      </c>
      <c r="L1724" s="38" t="s">
        <v>2625</v>
      </c>
      <c r="M1724" s="16" t="s">
        <v>2474</v>
      </c>
      <c r="N1724" s="63"/>
      <c r="O1724" s="63" t="s">
        <v>2071</v>
      </c>
      <c r="P1724" s="63">
        <v>120</v>
      </c>
      <c r="Q1724" s="63">
        <v>2500</v>
      </c>
      <c r="R1724" t="str">
        <f>CONCATENATE(Tableau1[[#This Row],[LONGUEUR UNITE]],"X",Tableau1[[#This Row],[LARGEUR UNITE]])</f>
        <v>120X2500</v>
      </c>
      <c r="S1724" s="16"/>
      <c r="T1724" s="16"/>
      <c r="U1724" s="38" t="s">
        <v>1264</v>
      </c>
      <c r="V1724" s="63" t="s">
        <v>2078</v>
      </c>
      <c r="W1724" s="45" t="s">
        <v>2593</v>
      </c>
      <c r="X1724" s="45"/>
      <c r="Y1724" s="6" t="s">
        <v>357</v>
      </c>
      <c r="Z1724" s="18">
        <v>6</v>
      </c>
      <c r="AA1724" s="92">
        <v>6</v>
      </c>
      <c r="AB1724" s="271">
        <v>28</v>
      </c>
      <c r="AC1724" s="271">
        <v>1</v>
      </c>
      <c r="AD1724" s="271">
        <v>28</v>
      </c>
      <c r="AE1724" s="278">
        <f t="shared" si="2538"/>
        <v>23.227833333333333</v>
      </c>
      <c r="AF1724" s="268">
        <v>139.36699999999999</v>
      </c>
      <c r="AG1724" s="278"/>
      <c r="AH1724" s="431">
        <v>1</v>
      </c>
      <c r="AI1724" s="404">
        <f t="shared" si="2539"/>
        <v>3.5714285714285712E-2</v>
      </c>
      <c r="AJ1724" s="727">
        <v>0.77191999999999994</v>
      </c>
      <c r="AK1724" s="88">
        <f t="shared" si="2540"/>
        <v>5.2978042266666678</v>
      </c>
      <c r="AL1724" s="88">
        <f t="shared" si="2541"/>
        <v>31.786825360000009</v>
      </c>
      <c r="AM1724" s="88"/>
      <c r="AN1724" t="s">
        <v>2826</v>
      </c>
      <c r="AO1724" s="88" t="s">
        <v>2794</v>
      </c>
    </row>
    <row r="1725" spans="1:41" ht="19.5" customHeight="1">
      <c r="A1725" s="745" t="s">
        <v>356</v>
      </c>
      <c r="B1725" t="str">
        <f t="shared" ref="B1725" si="2548">+CONCATENATE(A1725,"*",AH1725)</f>
        <v>291014*28</v>
      </c>
      <c r="D1725" s="42" t="s">
        <v>1003</v>
      </c>
      <c r="E1725" s="187"/>
      <c r="F1725" s="407"/>
      <c r="G1725" s="226">
        <v>1</v>
      </c>
      <c r="H1725" s="304"/>
      <c r="I1725" s="406"/>
      <c r="J1725" s="406"/>
      <c r="K1725" s="58" t="s">
        <v>2608</v>
      </c>
      <c r="L1725" s="38" t="s">
        <v>2625</v>
      </c>
      <c r="M1725" s="16" t="s">
        <v>2474</v>
      </c>
      <c r="N1725" s="63"/>
      <c r="O1725" s="63" t="s">
        <v>2071</v>
      </c>
      <c r="P1725" s="63">
        <v>120</v>
      </c>
      <c r="Q1725" s="63">
        <v>2500</v>
      </c>
      <c r="R1725" t="str">
        <f>CONCATENATE(Tableau1[[#This Row],[LONGUEUR UNITE]],"X",Tableau1[[#This Row],[LARGEUR UNITE]])</f>
        <v>120X2500</v>
      </c>
      <c r="S1725" s="16"/>
      <c r="T1725" s="16"/>
      <c r="U1725" s="38" t="s">
        <v>1264</v>
      </c>
      <c r="V1725" s="63" t="s">
        <v>2078</v>
      </c>
      <c r="W1725" s="45" t="s">
        <v>2593</v>
      </c>
      <c r="X1725" s="45"/>
      <c r="Y1725" s="6" t="s">
        <v>357</v>
      </c>
      <c r="Z1725" s="18">
        <v>6</v>
      </c>
      <c r="AA1725" s="92">
        <v>6</v>
      </c>
      <c r="AB1725" s="271">
        <v>28</v>
      </c>
      <c r="AC1725" s="271">
        <v>1</v>
      </c>
      <c r="AD1725" s="271">
        <v>28</v>
      </c>
      <c r="AE1725" s="278">
        <f t="shared" ref="AE1725" si="2549">AF1725/Z1725</f>
        <v>23.227833333333333</v>
      </c>
      <c r="AF1725" s="268">
        <v>139.36699999999999</v>
      </c>
      <c r="AG1725" s="278"/>
      <c r="AH1725" s="431">
        <v>28</v>
      </c>
      <c r="AI1725" s="404">
        <f t="shared" si="2539"/>
        <v>1</v>
      </c>
      <c r="AJ1725" s="727">
        <v>0.78332400000000002</v>
      </c>
      <c r="AK1725" s="88">
        <f t="shared" si="2540"/>
        <v>5.0329140153333327</v>
      </c>
      <c r="AL1725" s="88">
        <f t="shared" si="2541"/>
        <v>30.197484091999996</v>
      </c>
      <c r="AM1725" s="88"/>
      <c r="AN1725" t="s">
        <v>2826</v>
      </c>
      <c r="AO1725" s="88" t="s">
        <v>2794</v>
      </c>
    </row>
    <row r="1726" spans="1:41" s="5" customFormat="1" ht="19.5" customHeight="1">
      <c r="A1726" s="745" t="s">
        <v>358</v>
      </c>
      <c r="B1726" t="str">
        <f t="shared" si="2537"/>
        <v>241014*1</v>
      </c>
      <c r="C1726"/>
      <c r="D1726" s="42" t="s">
        <v>956</v>
      </c>
      <c r="E1726" s="187"/>
      <c r="F1726" s="407"/>
      <c r="G1726" s="226">
        <v>1</v>
      </c>
      <c r="H1726" s="304"/>
      <c r="I1726" s="406"/>
      <c r="J1726" s="406"/>
      <c r="K1726" s="58" t="s">
        <v>2608</v>
      </c>
      <c r="L1726" s="38" t="s">
        <v>2625</v>
      </c>
      <c r="M1726" s="16" t="s">
        <v>2474</v>
      </c>
      <c r="N1726" s="63"/>
      <c r="O1726" s="63" t="s">
        <v>2071</v>
      </c>
      <c r="P1726" s="63">
        <v>120</v>
      </c>
      <c r="Q1726" s="63">
        <v>2500</v>
      </c>
      <c r="R1726" t="str">
        <f>CONCATENATE(Tableau1[[#This Row],[LONGUEUR UNITE]],"X",Tableau1[[#This Row],[LARGEUR UNITE]])</f>
        <v>120X2500</v>
      </c>
      <c r="S1726" s="16"/>
      <c r="T1726" s="16"/>
      <c r="U1726" s="38" t="s">
        <v>1264</v>
      </c>
      <c r="V1726" s="63" t="s">
        <v>2079</v>
      </c>
      <c r="W1726" s="45" t="s">
        <v>2593</v>
      </c>
      <c r="X1726" s="45"/>
      <c r="Y1726" s="6" t="s">
        <v>359</v>
      </c>
      <c r="Z1726" s="18">
        <v>6</v>
      </c>
      <c r="AA1726" s="92">
        <v>6</v>
      </c>
      <c r="AB1726" s="271">
        <v>28</v>
      </c>
      <c r="AC1726" s="271">
        <v>1</v>
      </c>
      <c r="AD1726" s="271">
        <v>28</v>
      </c>
      <c r="AE1726" s="278">
        <f t="shared" si="2538"/>
        <v>23.227833333333333</v>
      </c>
      <c r="AF1726" s="268">
        <v>139.36699999999999</v>
      </c>
      <c r="AG1726" s="278"/>
      <c r="AH1726" s="431">
        <v>1</v>
      </c>
      <c r="AI1726" s="404">
        <f t="shared" si="2539"/>
        <v>3.5714285714285712E-2</v>
      </c>
      <c r="AJ1726" s="727">
        <v>0.77191999999999994</v>
      </c>
      <c r="AK1726" s="88">
        <f t="shared" si="2540"/>
        <v>5.2978042266666678</v>
      </c>
      <c r="AL1726" s="88">
        <f t="shared" si="2541"/>
        <v>31.786825360000009</v>
      </c>
      <c r="AM1726" s="88"/>
      <c r="AN1726" t="s">
        <v>2826</v>
      </c>
      <c r="AO1726" s="1053" t="s">
        <v>2794</v>
      </c>
    </row>
    <row r="1727" spans="1:41" s="5" customFormat="1" ht="19.5" customHeight="1">
      <c r="A1727" s="745" t="s">
        <v>358</v>
      </c>
      <c r="B1727" t="str">
        <f t="shared" ref="B1727" si="2550">+CONCATENATE(A1727,"*",AH1727)</f>
        <v>241014*28</v>
      </c>
      <c r="C1727"/>
      <c r="D1727" s="42" t="s">
        <v>956</v>
      </c>
      <c r="E1727" s="187"/>
      <c r="F1727" s="407"/>
      <c r="G1727" s="226">
        <v>1</v>
      </c>
      <c r="H1727" s="304"/>
      <c r="I1727" s="406"/>
      <c r="J1727" s="406"/>
      <c r="K1727" s="58" t="s">
        <v>2608</v>
      </c>
      <c r="L1727" s="38" t="s">
        <v>2625</v>
      </c>
      <c r="M1727" s="16" t="s">
        <v>2474</v>
      </c>
      <c r="N1727" s="63"/>
      <c r="O1727" s="63" t="s">
        <v>2071</v>
      </c>
      <c r="P1727" s="63">
        <v>120</v>
      </c>
      <c r="Q1727" s="63">
        <v>2500</v>
      </c>
      <c r="R1727" t="str">
        <f>CONCATENATE(Tableau1[[#This Row],[LONGUEUR UNITE]],"X",Tableau1[[#This Row],[LARGEUR UNITE]])</f>
        <v>120X2500</v>
      </c>
      <c r="S1727" s="16"/>
      <c r="T1727" s="16"/>
      <c r="U1727" s="38" t="s">
        <v>1264</v>
      </c>
      <c r="V1727" s="63" t="s">
        <v>2079</v>
      </c>
      <c r="W1727" s="45" t="s">
        <v>2593</v>
      </c>
      <c r="X1727" s="45"/>
      <c r="Y1727" s="6" t="s">
        <v>359</v>
      </c>
      <c r="Z1727" s="18">
        <v>6</v>
      </c>
      <c r="AA1727" s="92">
        <v>6</v>
      </c>
      <c r="AB1727" s="271">
        <v>28</v>
      </c>
      <c r="AC1727" s="271">
        <v>1</v>
      </c>
      <c r="AD1727" s="271">
        <v>28</v>
      </c>
      <c r="AE1727" s="278">
        <f t="shared" ref="AE1727" si="2551">AF1727/Z1727</f>
        <v>23.227833333333333</v>
      </c>
      <c r="AF1727" s="268">
        <v>139.36699999999999</v>
      </c>
      <c r="AG1727" s="278"/>
      <c r="AH1727" s="431">
        <v>28</v>
      </c>
      <c r="AI1727" s="404">
        <f t="shared" si="2539"/>
        <v>1</v>
      </c>
      <c r="AJ1727" s="727">
        <v>0.78332400000000002</v>
      </c>
      <c r="AK1727" s="88">
        <f t="shared" si="2540"/>
        <v>5.0329140153333327</v>
      </c>
      <c r="AL1727" s="88">
        <f t="shared" si="2541"/>
        <v>30.197484091999996</v>
      </c>
      <c r="AM1727" s="88"/>
      <c r="AN1727" t="s">
        <v>2826</v>
      </c>
      <c r="AO1727" s="1053" t="s">
        <v>2794</v>
      </c>
    </row>
    <row r="1728" spans="1:41" ht="27" customHeight="1">
      <c r="A1728" s="745" t="s">
        <v>360</v>
      </c>
      <c r="B1728" t="str">
        <f t="shared" si="2537"/>
        <v>241005*1</v>
      </c>
      <c r="D1728" s="42" t="s">
        <v>950</v>
      </c>
      <c r="E1728" s="187"/>
      <c r="F1728" s="407"/>
      <c r="G1728" s="226">
        <v>1</v>
      </c>
      <c r="H1728" s="304"/>
      <c r="I1728" s="406"/>
      <c r="J1728" s="406"/>
      <c r="K1728" s="58" t="s">
        <v>2608</v>
      </c>
      <c r="L1728" s="38" t="s">
        <v>2625</v>
      </c>
      <c r="M1728" s="16" t="s">
        <v>2474</v>
      </c>
      <c r="N1728" s="63"/>
      <c r="O1728" s="63" t="s">
        <v>2071</v>
      </c>
      <c r="P1728" s="63">
        <v>120</v>
      </c>
      <c r="Q1728" s="63">
        <v>2500</v>
      </c>
      <c r="R1728" t="str">
        <f>CONCATENATE(Tableau1[[#This Row],[LONGUEUR UNITE]],"X",Tableau1[[#This Row],[LARGEUR UNITE]])</f>
        <v>120X2500</v>
      </c>
      <c r="S1728" s="16"/>
      <c r="T1728" s="16"/>
      <c r="U1728" s="38" t="s">
        <v>1264</v>
      </c>
      <c r="V1728" s="63" t="s">
        <v>2080</v>
      </c>
      <c r="W1728" s="45" t="s">
        <v>2593</v>
      </c>
      <c r="X1728" s="45"/>
      <c r="Y1728" s="6" t="s">
        <v>361</v>
      </c>
      <c r="Z1728" s="18">
        <v>6</v>
      </c>
      <c r="AA1728" s="92">
        <v>6</v>
      </c>
      <c r="AB1728" s="271">
        <v>1</v>
      </c>
      <c r="AC1728" s="271">
        <v>28</v>
      </c>
      <c r="AD1728" s="271">
        <v>28</v>
      </c>
      <c r="AE1728" s="278">
        <f t="shared" si="2538"/>
        <v>23.227833333333333</v>
      </c>
      <c r="AF1728" s="268">
        <v>139.36699999999999</v>
      </c>
      <c r="AG1728" s="278"/>
      <c r="AH1728" s="431">
        <v>1</v>
      </c>
      <c r="AI1728" s="404">
        <f t="shared" si="2539"/>
        <v>3.5714285714285712E-2</v>
      </c>
      <c r="AJ1728" s="727">
        <v>0.77191999999999994</v>
      </c>
      <c r="AK1728" s="88">
        <f t="shared" si="2540"/>
        <v>5.2978042266666678</v>
      </c>
      <c r="AL1728" s="88">
        <f t="shared" si="2541"/>
        <v>31.786825360000009</v>
      </c>
      <c r="AM1728" s="88"/>
      <c r="AN1728" t="s">
        <v>2826</v>
      </c>
      <c r="AO1728" s="88" t="s">
        <v>2794</v>
      </c>
    </row>
    <row r="1729" spans="1:41" ht="27" customHeight="1">
      <c r="A1729" s="745" t="s">
        <v>360</v>
      </c>
      <c r="B1729" t="str">
        <f t="shared" ref="B1729" si="2552">+CONCATENATE(A1729,"*",AH1729)</f>
        <v>241005*28</v>
      </c>
      <c r="D1729" s="42" t="s">
        <v>950</v>
      </c>
      <c r="E1729" s="187"/>
      <c r="F1729" s="407"/>
      <c r="G1729" s="226">
        <v>1</v>
      </c>
      <c r="H1729" s="304"/>
      <c r="I1729" s="406"/>
      <c r="J1729" s="406"/>
      <c r="K1729" s="58" t="s">
        <v>2608</v>
      </c>
      <c r="L1729" s="38" t="s">
        <v>2625</v>
      </c>
      <c r="M1729" s="16" t="s">
        <v>2474</v>
      </c>
      <c r="N1729" s="63"/>
      <c r="O1729" s="63" t="s">
        <v>2071</v>
      </c>
      <c r="P1729" s="63">
        <v>120</v>
      </c>
      <c r="Q1729" s="63">
        <v>2500</v>
      </c>
      <c r="R1729" t="str">
        <f>CONCATENATE(Tableau1[[#This Row],[LONGUEUR UNITE]],"X",Tableau1[[#This Row],[LARGEUR UNITE]])</f>
        <v>120X2500</v>
      </c>
      <c r="S1729" s="16"/>
      <c r="T1729" s="16"/>
      <c r="U1729" s="38" t="s">
        <v>1264</v>
      </c>
      <c r="V1729" s="63" t="s">
        <v>2080</v>
      </c>
      <c r="W1729" s="45" t="s">
        <v>2593</v>
      </c>
      <c r="X1729" s="45"/>
      <c r="Y1729" s="6" t="s">
        <v>361</v>
      </c>
      <c r="Z1729" s="18">
        <v>6</v>
      </c>
      <c r="AA1729" s="92">
        <v>6</v>
      </c>
      <c r="AB1729" s="271">
        <v>1</v>
      </c>
      <c r="AC1729" s="271">
        <v>28</v>
      </c>
      <c r="AD1729" s="271">
        <v>28</v>
      </c>
      <c r="AE1729" s="278">
        <f t="shared" ref="AE1729" si="2553">AF1729/Z1729</f>
        <v>23.227833333333333</v>
      </c>
      <c r="AF1729" s="268">
        <v>139.36699999999999</v>
      </c>
      <c r="AG1729" s="278"/>
      <c r="AH1729" s="431">
        <v>28</v>
      </c>
      <c r="AI1729" s="404">
        <f t="shared" si="2539"/>
        <v>1</v>
      </c>
      <c r="AJ1729" s="727">
        <v>0.78332400000000002</v>
      </c>
      <c r="AK1729" s="88">
        <f t="shared" si="2540"/>
        <v>5.0329140153333327</v>
      </c>
      <c r="AL1729" s="88">
        <f t="shared" si="2541"/>
        <v>30.197484091999996</v>
      </c>
      <c r="AM1729" s="88"/>
      <c r="AN1729" t="s">
        <v>2826</v>
      </c>
      <c r="AO1729" s="88" t="s">
        <v>2794</v>
      </c>
    </row>
    <row r="1730" spans="1:41" ht="19.5" customHeight="1">
      <c r="A1730" s="745" t="s">
        <v>537</v>
      </c>
      <c r="B1730" t="str">
        <f t="shared" si="2537"/>
        <v>241022*1</v>
      </c>
      <c r="D1730" s="42" t="s">
        <v>960</v>
      </c>
      <c r="E1730" s="187"/>
      <c r="F1730" s="407"/>
      <c r="G1730" s="226">
        <v>1</v>
      </c>
      <c r="H1730" s="304"/>
      <c r="I1730" s="406"/>
      <c r="J1730" s="406"/>
      <c r="K1730" s="58" t="s">
        <v>2608</v>
      </c>
      <c r="L1730" s="38" t="s">
        <v>2625</v>
      </c>
      <c r="M1730" s="16" t="s">
        <v>2474</v>
      </c>
      <c r="N1730" s="63"/>
      <c r="O1730" s="63" t="s">
        <v>2071</v>
      </c>
      <c r="P1730" s="63">
        <v>120</v>
      </c>
      <c r="Q1730" s="63">
        <v>2500</v>
      </c>
      <c r="R1730" t="str">
        <f>CONCATENATE(Tableau1[[#This Row],[LONGUEUR UNITE]],"X",Tableau1[[#This Row],[LARGEUR UNITE]])</f>
        <v>120X2500</v>
      </c>
      <c r="S1730" s="16"/>
      <c r="T1730" s="16"/>
      <c r="U1730" s="38" t="s">
        <v>1264</v>
      </c>
      <c r="V1730" s="63" t="s">
        <v>2081</v>
      </c>
      <c r="W1730" s="45" t="s">
        <v>2593</v>
      </c>
      <c r="X1730" s="45"/>
      <c r="Y1730" s="6" t="s">
        <v>539</v>
      </c>
      <c r="Z1730" s="18">
        <v>6</v>
      </c>
      <c r="AA1730" s="92">
        <v>6</v>
      </c>
      <c r="AB1730" s="271">
        <v>28</v>
      </c>
      <c r="AC1730" s="271">
        <v>1</v>
      </c>
      <c r="AD1730" s="271">
        <v>28</v>
      </c>
      <c r="AE1730" s="278">
        <f t="shared" si="2538"/>
        <v>23.227833333333333</v>
      </c>
      <c r="AF1730" s="268">
        <v>139.36699999999999</v>
      </c>
      <c r="AG1730" s="278"/>
      <c r="AH1730" s="431">
        <v>1</v>
      </c>
      <c r="AI1730" s="404">
        <f t="shared" si="2539"/>
        <v>3.5714285714285712E-2</v>
      </c>
      <c r="AJ1730" s="727">
        <v>0.77191999999999994</v>
      </c>
      <c r="AK1730" s="88">
        <f t="shared" si="2540"/>
        <v>5.2978042266666678</v>
      </c>
      <c r="AL1730" s="88">
        <f t="shared" si="2541"/>
        <v>31.786825360000009</v>
      </c>
      <c r="AM1730" s="88"/>
      <c r="AN1730" t="s">
        <v>2826</v>
      </c>
      <c r="AO1730" s="88" t="s">
        <v>2794</v>
      </c>
    </row>
    <row r="1731" spans="1:41" ht="19.5" customHeight="1">
      <c r="A1731" s="745" t="s">
        <v>537</v>
      </c>
      <c r="B1731" t="str">
        <f t="shared" ref="B1731" si="2554">+CONCATENATE(A1731,"*",AH1731)</f>
        <v>241022*28</v>
      </c>
      <c r="D1731" s="42" t="s">
        <v>960</v>
      </c>
      <c r="E1731" s="187"/>
      <c r="F1731" s="407"/>
      <c r="G1731" s="226">
        <v>1</v>
      </c>
      <c r="H1731" s="304"/>
      <c r="I1731" s="406"/>
      <c r="J1731" s="406"/>
      <c r="K1731" s="58" t="s">
        <v>2608</v>
      </c>
      <c r="L1731" s="38" t="s">
        <v>2625</v>
      </c>
      <c r="M1731" s="16" t="s">
        <v>2474</v>
      </c>
      <c r="N1731" s="63"/>
      <c r="O1731" s="63" t="s">
        <v>2071</v>
      </c>
      <c r="P1731" s="63">
        <v>120</v>
      </c>
      <c r="Q1731" s="63">
        <v>2500</v>
      </c>
      <c r="R1731" t="str">
        <f>CONCATENATE(Tableau1[[#This Row],[LONGUEUR UNITE]],"X",Tableau1[[#This Row],[LARGEUR UNITE]])</f>
        <v>120X2500</v>
      </c>
      <c r="S1731" s="16"/>
      <c r="T1731" s="16"/>
      <c r="U1731" s="38" t="s">
        <v>1264</v>
      </c>
      <c r="V1731" s="63" t="s">
        <v>2081</v>
      </c>
      <c r="W1731" s="45" t="s">
        <v>2593</v>
      </c>
      <c r="X1731" s="45"/>
      <c r="Y1731" s="6" t="s">
        <v>539</v>
      </c>
      <c r="Z1731" s="18">
        <v>6</v>
      </c>
      <c r="AA1731" s="92">
        <v>6</v>
      </c>
      <c r="AB1731" s="271">
        <v>28</v>
      </c>
      <c r="AC1731" s="271">
        <v>1</v>
      </c>
      <c r="AD1731" s="271">
        <v>28</v>
      </c>
      <c r="AE1731" s="278">
        <f t="shared" ref="AE1731" si="2555">AF1731/Z1731</f>
        <v>23.227833333333333</v>
      </c>
      <c r="AF1731" s="268">
        <v>139.36699999999999</v>
      </c>
      <c r="AG1731" s="278"/>
      <c r="AH1731" s="431">
        <v>28</v>
      </c>
      <c r="AI1731" s="404">
        <f t="shared" si="2539"/>
        <v>1</v>
      </c>
      <c r="AJ1731" s="727">
        <v>0.78332400000000002</v>
      </c>
      <c r="AK1731" s="88">
        <f t="shared" si="2540"/>
        <v>5.0329140153333327</v>
      </c>
      <c r="AL1731" s="88">
        <f t="shared" si="2541"/>
        <v>30.197484091999996</v>
      </c>
      <c r="AM1731" s="88"/>
      <c r="AN1731" t="s">
        <v>2826</v>
      </c>
      <c r="AO1731" s="88" t="s">
        <v>2794</v>
      </c>
    </row>
    <row r="1732" spans="1:41" ht="19.5" customHeight="1">
      <c r="A1732" s="745" t="s">
        <v>362</v>
      </c>
      <c r="B1732" t="str">
        <f t="shared" si="2537"/>
        <v>291016*1</v>
      </c>
      <c r="D1732" s="42" t="s">
        <v>1005</v>
      </c>
      <c r="E1732" s="187"/>
      <c r="F1732" s="407"/>
      <c r="G1732" s="226">
        <v>1</v>
      </c>
      <c r="H1732" s="304"/>
      <c r="I1732" s="406"/>
      <c r="J1732" s="406"/>
      <c r="K1732" s="58" t="s">
        <v>2608</v>
      </c>
      <c r="L1732" s="38" t="s">
        <v>2625</v>
      </c>
      <c r="M1732" s="16" t="s">
        <v>2474</v>
      </c>
      <c r="N1732" s="63"/>
      <c r="O1732" s="63" t="s">
        <v>2071</v>
      </c>
      <c r="P1732" s="63">
        <v>120</v>
      </c>
      <c r="Q1732" s="63">
        <v>2500</v>
      </c>
      <c r="R1732" t="str">
        <f>CONCATENATE(Tableau1[[#This Row],[LONGUEUR UNITE]],"X",Tableau1[[#This Row],[LARGEUR UNITE]])</f>
        <v>120X2500</v>
      </c>
      <c r="S1732" s="16"/>
      <c r="T1732" s="16"/>
      <c r="U1732" s="38" t="s">
        <v>1264</v>
      </c>
      <c r="V1732" s="63" t="s">
        <v>2082</v>
      </c>
      <c r="W1732" s="45" t="s">
        <v>2593</v>
      </c>
      <c r="X1732" s="45"/>
      <c r="Y1732" s="6" t="s">
        <v>363</v>
      </c>
      <c r="Z1732" s="18">
        <v>6</v>
      </c>
      <c r="AA1732" s="92">
        <v>6</v>
      </c>
      <c r="AB1732" s="271">
        <v>28</v>
      </c>
      <c r="AC1732" s="271">
        <v>1</v>
      </c>
      <c r="AD1732" s="271">
        <v>28</v>
      </c>
      <c r="AE1732" s="278">
        <f t="shared" si="2538"/>
        <v>23.227833333333333</v>
      </c>
      <c r="AF1732" s="268">
        <v>139.36699999999999</v>
      </c>
      <c r="AG1732" s="278"/>
      <c r="AH1732" s="431">
        <v>1</v>
      </c>
      <c r="AI1732" s="404">
        <f t="shared" si="2539"/>
        <v>3.5714285714285712E-2</v>
      </c>
      <c r="AJ1732" s="727">
        <v>0.77191999999999994</v>
      </c>
      <c r="AK1732" s="88">
        <f t="shared" si="2540"/>
        <v>5.2978042266666678</v>
      </c>
      <c r="AL1732" s="88">
        <f t="shared" si="2541"/>
        <v>31.786825360000009</v>
      </c>
      <c r="AM1732" s="88"/>
      <c r="AN1732" t="s">
        <v>2826</v>
      </c>
      <c r="AO1732" s="88" t="s">
        <v>2794</v>
      </c>
    </row>
    <row r="1733" spans="1:41" ht="19.5" customHeight="1">
      <c r="A1733" s="745" t="s">
        <v>362</v>
      </c>
      <c r="B1733" t="str">
        <f t="shared" ref="B1733" si="2556">+CONCATENATE(A1733,"*",AH1733)</f>
        <v>291016*28</v>
      </c>
      <c r="D1733" s="42" t="s">
        <v>1005</v>
      </c>
      <c r="E1733" s="187"/>
      <c r="F1733" s="407"/>
      <c r="G1733" s="226">
        <v>1</v>
      </c>
      <c r="H1733" s="304"/>
      <c r="I1733" s="406"/>
      <c r="J1733" s="406"/>
      <c r="K1733" s="58" t="s">
        <v>2608</v>
      </c>
      <c r="L1733" s="38" t="s">
        <v>2625</v>
      </c>
      <c r="M1733" s="16" t="s">
        <v>2474</v>
      </c>
      <c r="N1733" s="63"/>
      <c r="O1733" s="63" t="s">
        <v>2071</v>
      </c>
      <c r="P1733" s="63">
        <v>120</v>
      </c>
      <c r="Q1733" s="63">
        <v>2500</v>
      </c>
      <c r="R1733" t="str">
        <f>CONCATENATE(Tableau1[[#This Row],[LONGUEUR UNITE]],"X",Tableau1[[#This Row],[LARGEUR UNITE]])</f>
        <v>120X2500</v>
      </c>
      <c r="S1733" s="16"/>
      <c r="T1733" s="16"/>
      <c r="U1733" s="38" t="s">
        <v>1264</v>
      </c>
      <c r="V1733" s="63" t="s">
        <v>2082</v>
      </c>
      <c r="W1733" s="45" t="s">
        <v>2593</v>
      </c>
      <c r="X1733" s="45"/>
      <c r="Y1733" s="6" t="s">
        <v>363</v>
      </c>
      <c r="Z1733" s="18">
        <v>6</v>
      </c>
      <c r="AA1733" s="92">
        <v>6</v>
      </c>
      <c r="AB1733" s="271">
        <v>28</v>
      </c>
      <c r="AC1733" s="271">
        <v>1</v>
      </c>
      <c r="AD1733" s="271">
        <v>28</v>
      </c>
      <c r="AE1733" s="278">
        <f t="shared" ref="AE1733" si="2557">AF1733/Z1733</f>
        <v>23.227833333333333</v>
      </c>
      <c r="AF1733" s="268">
        <v>139.36699999999999</v>
      </c>
      <c r="AG1733" s="278"/>
      <c r="AH1733" s="431">
        <v>28</v>
      </c>
      <c r="AI1733" s="404">
        <f t="shared" si="2539"/>
        <v>1</v>
      </c>
      <c r="AJ1733" s="727">
        <v>0.78332400000000002</v>
      </c>
      <c r="AK1733" s="88">
        <f t="shared" si="2540"/>
        <v>5.0329140153333327</v>
      </c>
      <c r="AL1733" s="88">
        <f t="shared" si="2541"/>
        <v>30.197484091999996</v>
      </c>
      <c r="AM1733" s="88"/>
      <c r="AN1733" t="s">
        <v>2826</v>
      </c>
      <c r="AO1733" s="88" t="s">
        <v>2794</v>
      </c>
    </row>
    <row r="1734" spans="1:41" ht="19.5" customHeight="1">
      <c r="A1734" s="745" t="s">
        <v>366</v>
      </c>
      <c r="B1734" t="str">
        <f t="shared" si="2537"/>
        <v>291018*1</v>
      </c>
      <c r="D1734" s="42" t="s">
        <v>1008</v>
      </c>
      <c r="E1734" s="187"/>
      <c r="F1734" s="407"/>
      <c r="G1734" s="226">
        <v>1</v>
      </c>
      <c r="H1734" s="304"/>
      <c r="I1734" s="406"/>
      <c r="J1734" s="406"/>
      <c r="K1734" s="58" t="s">
        <v>2608</v>
      </c>
      <c r="L1734" s="38" t="s">
        <v>2625</v>
      </c>
      <c r="M1734" s="16" t="s">
        <v>2474</v>
      </c>
      <c r="N1734" s="63"/>
      <c r="O1734" s="63" t="s">
        <v>2071</v>
      </c>
      <c r="P1734" s="63">
        <v>120</v>
      </c>
      <c r="Q1734" s="63">
        <v>2500</v>
      </c>
      <c r="R1734" t="str">
        <f>CONCATENATE(Tableau1[[#This Row],[LONGUEUR UNITE]],"X",Tableau1[[#This Row],[LARGEUR UNITE]])</f>
        <v>120X2500</v>
      </c>
      <c r="S1734" s="16"/>
      <c r="T1734" s="16"/>
      <c r="U1734" s="38" t="s">
        <v>1264</v>
      </c>
      <c r="V1734" s="63" t="s">
        <v>2083</v>
      </c>
      <c r="W1734" s="45" t="s">
        <v>2593</v>
      </c>
      <c r="X1734" s="45"/>
      <c r="Y1734" s="6" t="s">
        <v>367</v>
      </c>
      <c r="Z1734" s="18">
        <v>6</v>
      </c>
      <c r="AA1734" s="92">
        <v>6</v>
      </c>
      <c r="AB1734" s="271">
        <v>28</v>
      </c>
      <c r="AC1734" s="271">
        <v>1</v>
      </c>
      <c r="AD1734" s="271">
        <v>28</v>
      </c>
      <c r="AE1734" s="278">
        <f t="shared" si="2538"/>
        <v>23.227833333333333</v>
      </c>
      <c r="AF1734" s="268">
        <v>139.36699999999999</v>
      </c>
      <c r="AG1734" s="278"/>
      <c r="AH1734" s="431">
        <v>1</v>
      </c>
      <c r="AI1734" s="404">
        <f t="shared" si="2539"/>
        <v>3.5714285714285712E-2</v>
      </c>
      <c r="AJ1734" s="727">
        <v>0.77191999999999994</v>
      </c>
      <c r="AK1734" s="88">
        <f t="shared" si="2540"/>
        <v>5.2978042266666678</v>
      </c>
      <c r="AL1734" s="88">
        <f t="shared" si="2541"/>
        <v>31.786825360000009</v>
      </c>
      <c r="AM1734" s="88"/>
      <c r="AN1734" t="s">
        <v>2826</v>
      </c>
      <c r="AO1734" s="88" t="s">
        <v>2794</v>
      </c>
    </row>
    <row r="1735" spans="1:41" ht="19.5" customHeight="1">
      <c r="A1735" s="745" t="s">
        <v>366</v>
      </c>
      <c r="B1735" t="str">
        <f t="shared" ref="B1735" si="2558">+CONCATENATE(A1735,"*",AH1735)</f>
        <v>291018*28</v>
      </c>
      <c r="D1735" s="42" t="s">
        <v>1008</v>
      </c>
      <c r="E1735" s="187"/>
      <c r="F1735" s="407"/>
      <c r="G1735" s="226">
        <v>1</v>
      </c>
      <c r="H1735" s="304"/>
      <c r="I1735" s="406"/>
      <c r="J1735" s="406"/>
      <c r="K1735" s="58" t="s">
        <v>2608</v>
      </c>
      <c r="L1735" s="38" t="s">
        <v>2625</v>
      </c>
      <c r="M1735" s="16" t="s">
        <v>2474</v>
      </c>
      <c r="N1735" s="63"/>
      <c r="O1735" s="63" t="s">
        <v>2071</v>
      </c>
      <c r="P1735" s="63">
        <v>120</v>
      </c>
      <c r="Q1735" s="63">
        <v>2500</v>
      </c>
      <c r="R1735" t="str">
        <f>CONCATENATE(Tableau1[[#This Row],[LONGUEUR UNITE]],"X",Tableau1[[#This Row],[LARGEUR UNITE]])</f>
        <v>120X2500</v>
      </c>
      <c r="S1735" s="16"/>
      <c r="T1735" s="16"/>
      <c r="U1735" s="38" t="s">
        <v>1264</v>
      </c>
      <c r="V1735" s="63" t="s">
        <v>2083</v>
      </c>
      <c r="W1735" s="45" t="s">
        <v>2593</v>
      </c>
      <c r="X1735" s="45"/>
      <c r="Y1735" s="6" t="s">
        <v>367</v>
      </c>
      <c r="Z1735" s="18">
        <v>6</v>
      </c>
      <c r="AA1735" s="92">
        <v>6</v>
      </c>
      <c r="AB1735" s="271">
        <v>28</v>
      </c>
      <c r="AC1735" s="271">
        <v>1</v>
      </c>
      <c r="AD1735" s="271">
        <v>28</v>
      </c>
      <c r="AE1735" s="278">
        <f t="shared" ref="AE1735" si="2559">AF1735/Z1735</f>
        <v>23.227833333333333</v>
      </c>
      <c r="AF1735" s="268">
        <v>139.36699999999999</v>
      </c>
      <c r="AG1735" s="278"/>
      <c r="AH1735" s="431">
        <v>28</v>
      </c>
      <c r="AI1735" s="404">
        <f t="shared" si="2539"/>
        <v>1</v>
      </c>
      <c r="AJ1735" s="727">
        <v>0.78332400000000002</v>
      </c>
      <c r="AK1735" s="88">
        <f t="shared" si="2540"/>
        <v>5.0329140153333327</v>
      </c>
      <c r="AL1735" s="88">
        <f t="shared" si="2541"/>
        <v>30.197484091999996</v>
      </c>
      <c r="AM1735" s="88"/>
      <c r="AN1735" t="s">
        <v>2826</v>
      </c>
      <c r="AO1735" s="88" t="s">
        <v>2794</v>
      </c>
    </row>
    <row r="1736" spans="1:41" ht="19.5" customHeight="1">
      <c r="A1736" s="745" t="s">
        <v>368</v>
      </c>
      <c r="B1736" t="str">
        <f t="shared" si="2537"/>
        <v>241009*1</v>
      </c>
      <c r="D1736" s="42" t="s">
        <v>953</v>
      </c>
      <c r="E1736" s="187"/>
      <c r="F1736" s="407"/>
      <c r="G1736" s="226">
        <v>1</v>
      </c>
      <c r="H1736" s="304"/>
      <c r="I1736" s="406"/>
      <c r="J1736" s="406"/>
      <c r="K1736" s="58" t="s">
        <v>2608</v>
      </c>
      <c r="L1736" s="38" t="s">
        <v>2625</v>
      </c>
      <c r="M1736" s="16" t="s">
        <v>2474</v>
      </c>
      <c r="N1736" s="63"/>
      <c r="O1736" s="63" t="s">
        <v>2071</v>
      </c>
      <c r="P1736" s="63">
        <v>120</v>
      </c>
      <c r="Q1736" s="63">
        <v>2500</v>
      </c>
      <c r="R1736" t="str">
        <f>CONCATENATE(Tableau1[[#This Row],[LONGUEUR UNITE]],"X",Tableau1[[#This Row],[LARGEUR UNITE]])</f>
        <v>120X2500</v>
      </c>
      <c r="S1736" s="16"/>
      <c r="T1736" s="16"/>
      <c r="U1736" s="38" t="s">
        <v>1264</v>
      </c>
      <c r="V1736" s="63" t="s">
        <v>2084</v>
      </c>
      <c r="W1736" s="45" t="s">
        <v>2593</v>
      </c>
      <c r="X1736" s="45"/>
      <c r="Y1736" s="6" t="s">
        <v>369</v>
      </c>
      <c r="Z1736" s="18">
        <v>6</v>
      </c>
      <c r="AA1736" s="92">
        <v>6</v>
      </c>
      <c r="AB1736" s="271">
        <v>28</v>
      </c>
      <c r="AC1736" s="271">
        <v>1</v>
      </c>
      <c r="AD1736" s="271">
        <v>28</v>
      </c>
      <c r="AE1736" s="278">
        <f t="shared" si="2538"/>
        <v>23.227833333333333</v>
      </c>
      <c r="AF1736" s="268">
        <v>139.36699999999999</v>
      </c>
      <c r="AG1736" s="278"/>
      <c r="AH1736" s="431">
        <v>1</v>
      </c>
      <c r="AI1736" s="404">
        <f t="shared" si="2539"/>
        <v>3.5714285714285712E-2</v>
      </c>
      <c r="AJ1736" s="727">
        <v>0.77191999999999994</v>
      </c>
      <c r="AK1736" s="88">
        <f t="shared" si="2540"/>
        <v>5.2978042266666678</v>
      </c>
      <c r="AL1736" s="88">
        <f t="shared" si="2541"/>
        <v>31.786825360000009</v>
      </c>
      <c r="AM1736" s="88"/>
      <c r="AN1736" t="s">
        <v>2826</v>
      </c>
      <c r="AO1736" s="88" t="s">
        <v>2794</v>
      </c>
    </row>
    <row r="1737" spans="1:41" ht="19.5" customHeight="1">
      <c r="A1737" s="745" t="s">
        <v>368</v>
      </c>
      <c r="B1737" t="str">
        <f t="shared" ref="B1737" si="2560">+CONCATENATE(A1737,"*",AH1737)</f>
        <v>241009*28</v>
      </c>
      <c r="D1737" s="42" t="s">
        <v>953</v>
      </c>
      <c r="E1737" s="187"/>
      <c r="F1737" s="407"/>
      <c r="G1737" s="226">
        <v>1</v>
      </c>
      <c r="H1737" s="304"/>
      <c r="I1737" s="406"/>
      <c r="J1737" s="406"/>
      <c r="K1737" s="58" t="s">
        <v>2608</v>
      </c>
      <c r="L1737" s="38" t="s">
        <v>2625</v>
      </c>
      <c r="M1737" s="16" t="s">
        <v>2474</v>
      </c>
      <c r="N1737" s="63"/>
      <c r="O1737" s="63" t="s">
        <v>2071</v>
      </c>
      <c r="P1737" s="63">
        <v>120</v>
      </c>
      <c r="Q1737" s="63">
        <v>2500</v>
      </c>
      <c r="R1737" t="str">
        <f>CONCATENATE(Tableau1[[#This Row],[LONGUEUR UNITE]],"X",Tableau1[[#This Row],[LARGEUR UNITE]])</f>
        <v>120X2500</v>
      </c>
      <c r="S1737" s="16"/>
      <c r="T1737" s="16"/>
      <c r="U1737" s="38" t="s">
        <v>1264</v>
      </c>
      <c r="V1737" s="63" t="s">
        <v>2084</v>
      </c>
      <c r="W1737" s="45" t="s">
        <v>2593</v>
      </c>
      <c r="X1737" s="45"/>
      <c r="Y1737" s="6" t="s">
        <v>369</v>
      </c>
      <c r="Z1737" s="18">
        <v>6</v>
      </c>
      <c r="AA1737" s="92">
        <v>6</v>
      </c>
      <c r="AB1737" s="271">
        <v>28</v>
      </c>
      <c r="AC1737" s="271">
        <v>1</v>
      </c>
      <c r="AD1737" s="271">
        <v>28</v>
      </c>
      <c r="AE1737" s="278">
        <f t="shared" ref="AE1737" si="2561">AF1737/Z1737</f>
        <v>23.227833333333333</v>
      </c>
      <c r="AF1737" s="268">
        <v>139.36699999999999</v>
      </c>
      <c r="AG1737" s="278"/>
      <c r="AH1737" s="431">
        <v>28</v>
      </c>
      <c r="AI1737" s="404">
        <f t="shared" si="2539"/>
        <v>1</v>
      </c>
      <c r="AJ1737" s="727">
        <v>0.78332400000000002</v>
      </c>
      <c r="AK1737" s="88">
        <f t="shared" si="2540"/>
        <v>5.0329140153333327</v>
      </c>
      <c r="AL1737" s="88">
        <f t="shared" si="2541"/>
        <v>30.197484091999996</v>
      </c>
      <c r="AM1737" s="88"/>
      <c r="AN1737" t="s">
        <v>2826</v>
      </c>
      <c r="AO1737" s="88" t="s">
        <v>2794</v>
      </c>
    </row>
    <row r="1738" spans="1:41" ht="19.5" customHeight="1">
      <c r="A1738" s="745" t="s">
        <v>370</v>
      </c>
      <c r="B1738" t="str">
        <f t="shared" si="2537"/>
        <v>291011*1</v>
      </c>
      <c r="D1738" s="42" t="s">
        <v>1002</v>
      </c>
      <c r="E1738" s="187"/>
      <c r="F1738" s="407"/>
      <c r="G1738" s="226">
        <v>1</v>
      </c>
      <c r="H1738" s="304"/>
      <c r="I1738" s="406"/>
      <c r="J1738" s="406"/>
      <c r="K1738" s="58" t="s">
        <v>2608</v>
      </c>
      <c r="L1738" s="38" t="s">
        <v>2625</v>
      </c>
      <c r="M1738" s="16" t="s">
        <v>2474</v>
      </c>
      <c r="N1738" s="63"/>
      <c r="O1738" s="63" t="s">
        <v>2071</v>
      </c>
      <c r="P1738" s="63">
        <v>120</v>
      </c>
      <c r="Q1738" s="63">
        <v>2500</v>
      </c>
      <c r="R1738" t="str">
        <f>CONCATENATE(Tableau1[[#This Row],[LONGUEUR UNITE]],"X",Tableau1[[#This Row],[LARGEUR UNITE]])</f>
        <v>120X2500</v>
      </c>
      <c r="S1738" s="16"/>
      <c r="T1738" s="16"/>
      <c r="U1738" s="38" t="s">
        <v>1264</v>
      </c>
      <c r="V1738" s="63" t="s">
        <v>2085</v>
      </c>
      <c r="W1738" s="45" t="s">
        <v>2593</v>
      </c>
      <c r="X1738" s="45"/>
      <c r="Y1738" s="6" t="s">
        <v>371</v>
      </c>
      <c r="Z1738" s="18">
        <v>6</v>
      </c>
      <c r="AA1738" s="92">
        <v>6</v>
      </c>
      <c r="AB1738" s="271">
        <v>28</v>
      </c>
      <c r="AC1738" s="271">
        <v>1</v>
      </c>
      <c r="AD1738" s="271">
        <v>28</v>
      </c>
      <c r="AE1738" s="278">
        <f t="shared" si="2538"/>
        <v>23.227833333333333</v>
      </c>
      <c r="AF1738" s="268">
        <v>139.36699999999999</v>
      </c>
      <c r="AG1738" s="278"/>
      <c r="AH1738" s="431">
        <v>1</v>
      </c>
      <c r="AI1738" s="404">
        <f t="shared" si="2539"/>
        <v>3.5714285714285712E-2</v>
      </c>
      <c r="AJ1738" s="727">
        <v>0.77191999999999994</v>
      </c>
      <c r="AK1738" s="88">
        <f t="shared" si="2540"/>
        <v>5.2978042266666678</v>
      </c>
      <c r="AL1738" s="88">
        <f t="shared" si="2541"/>
        <v>31.786825360000009</v>
      </c>
      <c r="AM1738" s="88"/>
      <c r="AN1738" t="s">
        <v>2826</v>
      </c>
      <c r="AO1738" s="88" t="s">
        <v>2794</v>
      </c>
    </row>
    <row r="1739" spans="1:41" ht="19.5" customHeight="1">
      <c r="A1739" s="745" t="s">
        <v>370</v>
      </c>
      <c r="B1739" t="str">
        <f t="shared" ref="B1739" si="2562">+CONCATENATE(A1739,"*",AH1739)</f>
        <v>291011*28</v>
      </c>
      <c r="D1739" s="42" t="s">
        <v>1002</v>
      </c>
      <c r="E1739" s="187"/>
      <c r="F1739" s="407"/>
      <c r="G1739" s="226">
        <v>1</v>
      </c>
      <c r="H1739" s="304"/>
      <c r="I1739" s="406"/>
      <c r="J1739" s="406"/>
      <c r="K1739" s="58" t="s">
        <v>2608</v>
      </c>
      <c r="L1739" s="38" t="s">
        <v>2625</v>
      </c>
      <c r="M1739" s="16" t="s">
        <v>2474</v>
      </c>
      <c r="N1739" s="63"/>
      <c r="O1739" s="63" t="s">
        <v>2071</v>
      </c>
      <c r="P1739" s="63">
        <v>120</v>
      </c>
      <c r="Q1739" s="63">
        <v>2500</v>
      </c>
      <c r="R1739" t="str">
        <f>CONCATENATE(Tableau1[[#This Row],[LONGUEUR UNITE]],"X",Tableau1[[#This Row],[LARGEUR UNITE]])</f>
        <v>120X2500</v>
      </c>
      <c r="S1739" s="16"/>
      <c r="T1739" s="16"/>
      <c r="U1739" s="38" t="s">
        <v>1264</v>
      </c>
      <c r="V1739" s="63" t="s">
        <v>2085</v>
      </c>
      <c r="W1739" s="45" t="s">
        <v>2593</v>
      </c>
      <c r="X1739" s="45"/>
      <c r="Y1739" s="6" t="s">
        <v>371</v>
      </c>
      <c r="Z1739" s="18">
        <v>6</v>
      </c>
      <c r="AA1739" s="92">
        <v>6</v>
      </c>
      <c r="AB1739" s="271">
        <v>28</v>
      </c>
      <c r="AC1739" s="271">
        <v>1</v>
      </c>
      <c r="AD1739" s="271">
        <v>28</v>
      </c>
      <c r="AE1739" s="278">
        <f t="shared" ref="AE1739" si="2563">AF1739/Z1739</f>
        <v>23.227833333333333</v>
      </c>
      <c r="AF1739" s="268">
        <v>139.36699999999999</v>
      </c>
      <c r="AG1739" s="278"/>
      <c r="AH1739" s="431">
        <v>28</v>
      </c>
      <c r="AI1739" s="404">
        <f t="shared" si="2539"/>
        <v>1</v>
      </c>
      <c r="AJ1739" s="727">
        <v>0.78332400000000002</v>
      </c>
      <c r="AK1739" s="88">
        <f t="shared" si="2540"/>
        <v>5.0329140153333327</v>
      </c>
      <c r="AL1739" s="88">
        <f t="shared" si="2541"/>
        <v>30.197484091999996</v>
      </c>
      <c r="AM1739" s="88"/>
      <c r="AN1739" t="s">
        <v>2826</v>
      </c>
      <c r="AO1739" s="88" t="s">
        <v>2794</v>
      </c>
    </row>
    <row r="1740" spans="1:41" ht="19.5" customHeight="1">
      <c r="A1740" s="745" t="s">
        <v>372</v>
      </c>
      <c r="B1740" t="str">
        <f t="shared" si="2537"/>
        <v>241012*1</v>
      </c>
      <c r="D1740" s="42" t="s">
        <v>951</v>
      </c>
      <c r="E1740" s="187"/>
      <c r="F1740" s="407"/>
      <c r="G1740" s="226">
        <v>1</v>
      </c>
      <c r="H1740" s="304"/>
      <c r="I1740" s="406"/>
      <c r="J1740" s="406"/>
      <c r="K1740" s="58" t="s">
        <v>2608</v>
      </c>
      <c r="L1740" s="38" t="s">
        <v>2625</v>
      </c>
      <c r="M1740" s="16" t="s">
        <v>2474</v>
      </c>
      <c r="N1740" s="63"/>
      <c r="O1740" s="63" t="s">
        <v>2071</v>
      </c>
      <c r="P1740" s="63">
        <v>120</v>
      </c>
      <c r="Q1740" s="63">
        <v>2500</v>
      </c>
      <c r="R1740" t="str">
        <f>CONCATENATE(Tableau1[[#This Row],[LONGUEUR UNITE]],"X",Tableau1[[#This Row],[LARGEUR UNITE]])</f>
        <v>120X2500</v>
      </c>
      <c r="S1740" s="16"/>
      <c r="T1740" s="16"/>
      <c r="U1740" s="38" t="s">
        <v>1264</v>
      </c>
      <c r="V1740" s="63" t="s">
        <v>2450</v>
      </c>
      <c r="W1740" s="45" t="s">
        <v>2593</v>
      </c>
      <c r="X1740" s="45"/>
      <c r="Y1740" s="6" t="s">
        <v>373</v>
      </c>
      <c r="Z1740" s="18">
        <v>6</v>
      </c>
      <c r="AA1740" s="92">
        <v>6</v>
      </c>
      <c r="AB1740" s="271">
        <v>28</v>
      </c>
      <c r="AC1740" s="271">
        <v>1</v>
      </c>
      <c r="AD1740" s="271">
        <v>28</v>
      </c>
      <c r="AE1740" s="278">
        <f t="shared" si="2538"/>
        <v>23.227833333333333</v>
      </c>
      <c r="AF1740" s="268">
        <v>139.36699999999999</v>
      </c>
      <c r="AG1740" s="278"/>
      <c r="AH1740" s="431">
        <v>1</v>
      </c>
      <c r="AI1740" s="404">
        <f t="shared" si="2539"/>
        <v>3.5714285714285712E-2</v>
      </c>
      <c r="AJ1740" s="727">
        <v>0.77191999999999994</v>
      </c>
      <c r="AK1740" s="88">
        <f t="shared" si="2540"/>
        <v>5.2978042266666678</v>
      </c>
      <c r="AL1740" s="88">
        <f t="shared" si="2541"/>
        <v>31.786825360000009</v>
      </c>
      <c r="AM1740" s="88"/>
      <c r="AN1740" t="s">
        <v>2826</v>
      </c>
      <c r="AO1740" s="88" t="s">
        <v>2794</v>
      </c>
    </row>
    <row r="1741" spans="1:41" ht="19.5" customHeight="1">
      <c r="A1741" s="745" t="s">
        <v>372</v>
      </c>
      <c r="B1741" t="str">
        <f t="shared" ref="B1741" si="2564">+CONCATENATE(A1741,"*",AH1741)</f>
        <v>241012*28</v>
      </c>
      <c r="D1741" s="42" t="s">
        <v>951</v>
      </c>
      <c r="E1741" s="187"/>
      <c r="F1741" s="407"/>
      <c r="G1741" s="226">
        <v>1</v>
      </c>
      <c r="H1741" s="304"/>
      <c r="I1741" s="406"/>
      <c r="J1741" s="406"/>
      <c r="K1741" s="58" t="s">
        <v>2608</v>
      </c>
      <c r="L1741" s="38" t="s">
        <v>2625</v>
      </c>
      <c r="M1741" s="16" t="s">
        <v>2474</v>
      </c>
      <c r="N1741" s="63"/>
      <c r="O1741" s="63" t="s">
        <v>2071</v>
      </c>
      <c r="P1741" s="63">
        <v>120</v>
      </c>
      <c r="Q1741" s="63">
        <v>2500</v>
      </c>
      <c r="R1741" t="str">
        <f>CONCATENATE(Tableau1[[#This Row],[LONGUEUR UNITE]],"X",Tableau1[[#This Row],[LARGEUR UNITE]])</f>
        <v>120X2500</v>
      </c>
      <c r="S1741" s="16"/>
      <c r="T1741" s="16"/>
      <c r="U1741" s="38" t="s">
        <v>1264</v>
      </c>
      <c r="V1741" s="63" t="s">
        <v>2450</v>
      </c>
      <c r="W1741" s="45" t="s">
        <v>2593</v>
      </c>
      <c r="X1741" s="45"/>
      <c r="Y1741" s="6" t="s">
        <v>373</v>
      </c>
      <c r="Z1741" s="18">
        <v>6</v>
      </c>
      <c r="AA1741" s="92">
        <v>6</v>
      </c>
      <c r="AB1741" s="271">
        <v>28</v>
      </c>
      <c r="AC1741" s="271">
        <v>1</v>
      </c>
      <c r="AD1741" s="271">
        <v>28</v>
      </c>
      <c r="AE1741" s="278">
        <f t="shared" ref="AE1741" si="2565">AF1741/Z1741</f>
        <v>23.227833333333333</v>
      </c>
      <c r="AF1741" s="268">
        <v>139.36699999999999</v>
      </c>
      <c r="AG1741" s="278"/>
      <c r="AH1741" s="431">
        <v>28</v>
      </c>
      <c r="AI1741" s="404">
        <f t="shared" si="2539"/>
        <v>1</v>
      </c>
      <c r="AJ1741" s="727">
        <v>0.78332400000000002</v>
      </c>
      <c r="AK1741" s="88">
        <f t="shared" si="2540"/>
        <v>5.0329140153333327</v>
      </c>
      <c r="AL1741" s="88">
        <f t="shared" si="2541"/>
        <v>30.197484091999996</v>
      </c>
      <c r="AM1741" s="88"/>
      <c r="AN1741" t="s">
        <v>2826</v>
      </c>
      <c r="AO1741" s="88" t="s">
        <v>2794</v>
      </c>
    </row>
    <row r="1742" spans="1:41" ht="27" customHeight="1">
      <c r="A1742" s="745" t="s">
        <v>374</v>
      </c>
      <c r="B1742" t="str">
        <f t="shared" si="2537"/>
        <v>241013*1</v>
      </c>
      <c r="D1742" s="42" t="s">
        <v>955</v>
      </c>
      <c r="E1742" s="187"/>
      <c r="F1742" s="407"/>
      <c r="G1742" s="226">
        <v>1</v>
      </c>
      <c r="H1742" s="304"/>
      <c r="I1742" s="406"/>
      <c r="J1742" s="406"/>
      <c r="K1742" s="58" t="s">
        <v>2608</v>
      </c>
      <c r="L1742" s="38" t="s">
        <v>2625</v>
      </c>
      <c r="M1742" s="16" t="s">
        <v>2474</v>
      </c>
      <c r="N1742" s="63"/>
      <c r="O1742" s="63" t="s">
        <v>2071</v>
      </c>
      <c r="P1742" s="63">
        <v>120</v>
      </c>
      <c r="Q1742" s="63">
        <v>2500</v>
      </c>
      <c r="R1742" t="str">
        <f>CONCATENATE(Tableau1[[#This Row],[LONGUEUR UNITE]],"X",Tableau1[[#This Row],[LARGEUR UNITE]])</f>
        <v>120X2500</v>
      </c>
      <c r="S1742" s="16"/>
      <c r="T1742" s="16"/>
      <c r="U1742" s="38" t="s">
        <v>1264</v>
      </c>
      <c r="V1742" s="63" t="s">
        <v>2097</v>
      </c>
      <c r="W1742" s="45" t="s">
        <v>2593</v>
      </c>
      <c r="X1742" s="45"/>
      <c r="Y1742" s="6" t="s">
        <v>375</v>
      </c>
      <c r="Z1742" s="18">
        <v>6</v>
      </c>
      <c r="AA1742" s="92">
        <v>6</v>
      </c>
      <c r="AB1742" s="271">
        <v>28</v>
      </c>
      <c r="AC1742" s="271">
        <v>1</v>
      </c>
      <c r="AD1742" s="271">
        <v>28</v>
      </c>
      <c r="AE1742" s="278">
        <f t="shared" si="2538"/>
        <v>23.227833333333333</v>
      </c>
      <c r="AF1742" s="268">
        <v>139.36699999999999</v>
      </c>
      <c r="AG1742" s="278"/>
      <c r="AH1742" s="431">
        <v>1</v>
      </c>
      <c r="AI1742" s="404">
        <f t="shared" si="2539"/>
        <v>3.5714285714285712E-2</v>
      </c>
      <c r="AJ1742" s="727">
        <v>0.77191999999999994</v>
      </c>
      <c r="AK1742" s="88">
        <f t="shared" si="2540"/>
        <v>5.2978042266666678</v>
      </c>
      <c r="AL1742" s="88">
        <f t="shared" si="2541"/>
        <v>31.786825360000009</v>
      </c>
      <c r="AM1742" s="88"/>
      <c r="AN1742" t="s">
        <v>2826</v>
      </c>
      <c r="AO1742" s="88" t="s">
        <v>2794</v>
      </c>
    </row>
    <row r="1743" spans="1:41" ht="27" customHeight="1">
      <c r="A1743" s="745" t="s">
        <v>374</v>
      </c>
      <c r="B1743" t="str">
        <f t="shared" ref="B1743" si="2566">+CONCATENATE(A1743,"*",AH1743)</f>
        <v>241013*28</v>
      </c>
      <c r="D1743" s="42" t="s">
        <v>955</v>
      </c>
      <c r="E1743" s="187"/>
      <c r="F1743" s="407"/>
      <c r="G1743" s="226">
        <v>1</v>
      </c>
      <c r="H1743" s="304"/>
      <c r="I1743" s="406"/>
      <c r="J1743" s="406"/>
      <c r="K1743" s="58" t="s">
        <v>2608</v>
      </c>
      <c r="L1743" s="38" t="s">
        <v>2625</v>
      </c>
      <c r="M1743" s="16" t="s">
        <v>2474</v>
      </c>
      <c r="N1743" s="63"/>
      <c r="O1743" s="63" t="s">
        <v>2071</v>
      </c>
      <c r="P1743" s="63">
        <v>120</v>
      </c>
      <c r="Q1743" s="63">
        <v>2500</v>
      </c>
      <c r="R1743" t="str">
        <f>CONCATENATE(Tableau1[[#This Row],[LONGUEUR UNITE]],"X",Tableau1[[#This Row],[LARGEUR UNITE]])</f>
        <v>120X2500</v>
      </c>
      <c r="S1743" s="16"/>
      <c r="T1743" s="16"/>
      <c r="U1743" s="38" t="s">
        <v>1264</v>
      </c>
      <c r="V1743" s="63" t="s">
        <v>2097</v>
      </c>
      <c r="W1743" s="45" t="s">
        <v>2593</v>
      </c>
      <c r="X1743" s="45"/>
      <c r="Y1743" s="6" t="s">
        <v>375</v>
      </c>
      <c r="Z1743" s="18">
        <v>6</v>
      </c>
      <c r="AA1743" s="92">
        <v>6</v>
      </c>
      <c r="AB1743" s="271">
        <v>28</v>
      </c>
      <c r="AC1743" s="271">
        <v>1</v>
      </c>
      <c r="AD1743" s="271">
        <v>28</v>
      </c>
      <c r="AE1743" s="278">
        <f t="shared" ref="AE1743" si="2567">AF1743/Z1743</f>
        <v>23.227833333333333</v>
      </c>
      <c r="AF1743" s="268">
        <v>139.36699999999999</v>
      </c>
      <c r="AG1743" s="279"/>
      <c r="AH1743" s="431">
        <v>28</v>
      </c>
      <c r="AI1743" s="404">
        <f t="shared" si="2539"/>
        <v>1</v>
      </c>
      <c r="AJ1743" s="727">
        <v>0.78332400000000002</v>
      </c>
      <c r="AK1743" s="88">
        <f t="shared" si="2540"/>
        <v>5.0329140153333327</v>
      </c>
      <c r="AL1743" s="88">
        <f t="shared" si="2541"/>
        <v>30.197484091999996</v>
      </c>
      <c r="AM1743" s="88"/>
      <c r="AN1743" t="s">
        <v>2826</v>
      </c>
      <c r="AO1743" s="88" t="s">
        <v>2794</v>
      </c>
    </row>
    <row r="1744" spans="1:41" ht="19.5" customHeight="1">
      <c r="A1744" s="825"/>
      <c r="D1744" s="42"/>
      <c r="E1744" s="187"/>
      <c r="F1744" s="405"/>
      <c r="G1744" s="226"/>
      <c r="H1744" s="304"/>
      <c r="I1744" s="406"/>
      <c r="J1744" s="406"/>
      <c r="K1744" s="59"/>
      <c r="L1744" s="65"/>
      <c r="M1744" s="65"/>
      <c r="N1744" s="66"/>
      <c r="O1744" s="66"/>
      <c r="P1744" s="66"/>
      <c r="Q1744" s="66"/>
      <c r="R1744" s="66"/>
      <c r="S1744" s="66"/>
      <c r="T1744" s="66"/>
      <c r="U1744" s="66"/>
      <c r="V1744" s="65"/>
      <c r="W1744" s="5"/>
      <c r="X1744" s="5"/>
      <c r="Y1744" s="5"/>
      <c r="Z1744" s="18"/>
      <c r="AA1744" s="92"/>
      <c r="AB1744" s="271"/>
      <c r="AC1744" s="271"/>
      <c r="AD1744" s="271"/>
      <c r="AE1744" s="257"/>
      <c r="AF1744"/>
      <c r="AG1744" s="257"/>
      <c r="AH1744" s="404"/>
      <c r="AI1744" s="404"/>
      <c r="AJ1744" s="88"/>
      <c r="AK1744" s="88"/>
      <c r="AL1744" s="88"/>
      <c r="AM1744" s="88"/>
      <c r="AO1744" s="88"/>
    </row>
    <row r="1745" spans="1:41" ht="19.5" customHeight="1">
      <c r="A1745" s="745" t="s">
        <v>376</v>
      </c>
      <c r="B1745" t="str">
        <f>+CONCATENATE(A1745,"*",AH1745)</f>
        <v>240700*1</v>
      </c>
      <c r="D1745" s="42" t="s">
        <v>923</v>
      </c>
      <c r="E1745" s="187"/>
      <c r="F1745" s="407"/>
      <c r="G1745" s="226">
        <v>1</v>
      </c>
      <c r="H1745" s="304"/>
      <c r="I1745" s="406" t="s">
        <v>1840</v>
      </c>
      <c r="J1745" s="406"/>
      <c r="K1745" s="58" t="s">
        <v>2608</v>
      </c>
      <c r="L1745" s="38" t="s">
        <v>2625</v>
      </c>
      <c r="M1745" s="16" t="s">
        <v>2474</v>
      </c>
      <c r="N1745" s="63"/>
      <c r="O1745" s="63" t="s">
        <v>5</v>
      </c>
      <c r="P1745" s="63">
        <v>120</v>
      </c>
      <c r="Q1745" s="63">
        <v>5000</v>
      </c>
      <c r="R1745" t="str">
        <f>CONCATENATE(Tableau1[[#This Row],[LONGUEUR UNITE]],"X",Tableau1[[#This Row],[LARGEUR UNITE]])</f>
        <v>120X5000</v>
      </c>
      <c r="S1745" s="16"/>
      <c r="T1745" s="16"/>
      <c r="U1745" s="38" t="s">
        <v>1264</v>
      </c>
      <c r="V1745" s="63" t="s">
        <v>5</v>
      </c>
      <c r="W1745" s="45" t="s">
        <v>2592</v>
      </c>
      <c r="X1745" s="45"/>
      <c r="Y1745" s="6" t="s">
        <v>377</v>
      </c>
      <c r="Z1745" s="18">
        <v>4</v>
      </c>
      <c r="AA1745" s="92">
        <v>4</v>
      </c>
      <c r="AB1745" s="271">
        <v>28</v>
      </c>
      <c r="AC1745" s="271">
        <v>1</v>
      </c>
      <c r="AD1745" s="271">
        <v>28</v>
      </c>
      <c r="AE1745" s="278">
        <f t="shared" ref="AE1745" si="2568">AF1745/Z1745</f>
        <v>23.172750000000001</v>
      </c>
      <c r="AF1745" s="268">
        <v>92.691000000000003</v>
      </c>
      <c r="AG1745" s="278"/>
      <c r="AH1745" s="431">
        <v>1</v>
      </c>
      <c r="AI1745" s="404">
        <f t="shared" ref="AI1745:AI1747" si="2569">AH1745/AD1745</f>
        <v>3.5714285714285712E-2</v>
      </c>
      <c r="AJ1745" s="727">
        <v>0.80043000000000009</v>
      </c>
      <c r="AK1745" s="88">
        <f t="shared" ref="AK1745:AK1747" si="2570">AL1745/Z1745</f>
        <v>4.6245857174999969</v>
      </c>
      <c r="AL1745" s="88">
        <f t="shared" ref="AL1745:AL1747" si="2571">AF1745-(AF1745*AJ1745)</f>
        <v>18.498342869999988</v>
      </c>
      <c r="AM1745" s="88"/>
      <c r="AN1745" t="s">
        <v>2826</v>
      </c>
      <c r="AO1745" s="88" t="s">
        <v>2795</v>
      </c>
    </row>
    <row r="1746" spans="1:41" ht="19.5" customHeight="1">
      <c r="A1746" s="745" t="s">
        <v>376</v>
      </c>
      <c r="B1746" t="str">
        <f>+CONCATENATE(A1746,"*",AH1746)</f>
        <v>240700*28</v>
      </c>
      <c r="D1746" s="42" t="s">
        <v>923</v>
      </c>
      <c r="E1746" s="187"/>
      <c r="F1746" s="407"/>
      <c r="G1746" s="226">
        <v>1</v>
      </c>
      <c r="H1746" s="304"/>
      <c r="I1746" s="406" t="s">
        <v>1840</v>
      </c>
      <c r="J1746" s="406"/>
      <c r="K1746" s="58" t="s">
        <v>2608</v>
      </c>
      <c r="L1746" s="38" t="s">
        <v>2625</v>
      </c>
      <c r="M1746" s="16" t="s">
        <v>2474</v>
      </c>
      <c r="N1746" s="63"/>
      <c r="O1746" s="63" t="s">
        <v>5</v>
      </c>
      <c r="P1746" s="63">
        <v>120</v>
      </c>
      <c r="Q1746" s="63">
        <v>5000</v>
      </c>
      <c r="R1746" t="str">
        <f>CONCATENATE(Tableau1[[#This Row],[LONGUEUR UNITE]],"X",Tableau1[[#This Row],[LARGEUR UNITE]])</f>
        <v>120X5000</v>
      </c>
      <c r="S1746" s="16"/>
      <c r="T1746" s="16"/>
      <c r="U1746" s="38" t="s">
        <v>1264</v>
      </c>
      <c r="V1746" s="63" t="s">
        <v>5</v>
      </c>
      <c r="W1746" s="45" t="s">
        <v>2592</v>
      </c>
      <c r="X1746" s="45"/>
      <c r="Y1746" s="6" t="s">
        <v>377</v>
      </c>
      <c r="Z1746" s="18">
        <v>4</v>
      </c>
      <c r="AA1746" s="92">
        <v>4</v>
      </c>
      <c r="AB1746" s="271">
        <v>28</v>
      </c>
      <c r="AC1746" s="271">
        <v>1</v>
      </c>
      <c r="AD1746" s="271">
        <v>28</v>
      </c>
      <c r="AE1746" s="278">
        <f t="shared" ref="AE1746" si="2572">AF1746/Z1746</f>
        <v>23.172750000000001</v>
      </c>
      <c r="AF1746" s="268">
        <v>92.691000000000003</v>
      </c>
      <c r="AG1746" s="279"/>
      <c r="AH1746" s="431">
        <v>28</v>
      </c>
      <c r="AI1746" s="404">
        <f t="shared" si="2569"/>
        <v>1</v>
      </c>
      <c r="AJ1746" s="727">
        <v>0.81040899999999993</v>
      </c>
      <c r="AK1746" s="88">
        <f t="shared" si="2570"/>
        <v>4.3933448452500024</v>
      </c>
      <c r="AL1746" s="88">
        <f t="shared" si="2571"/>
        <v>17.573379381000009</v>
      </c>
      <c r="AM1746" s="88"/>
      <c r="AN1746" t="s">
        <v>2826</v>
      </c>
      <c r="AO1746" s="88" t="s">
        <v>2795</v>
      </c>
    </row>
    <row r="1747" spans="1:41" ht="19.5" customHeight="1">
      <c r="A1747" s="745" t="s">
        <v>376</v>
      </c>
      <c r="B1747" t="str">
        <f>+CONCATENATE(A1747,"*",AH1747)</f>
        <v>240700*84</v>
      </c>
      <c r="D1747" s="42" t="s">
        <v>923</v>
      </c>
      <c r="E1747" s="187"/>
      <c r="F1747" s="407"/>
      <c r="G1747" s="226">
        <v>1</v>
      </c>
      <c r="H1747" s="304"/>
      <c r="I1747" s="406" t="s">
        <v>1840</v>
      </c>
      <c r="J1747" s="406"/>
      <c r="K1747" s="58" t="s">
        <v>2608</v>
      </c>
      <c r="L1747" s="38" t="s">
        <v>2625</v>
      </c>
      <c r="M1747" s="16" t="s">
        <v>2474</v>
      </c>
      <c r="N1747" s="63"/>
      <c r="O1747" s="63" t="s">
        <v>5</v>
      </c>
      <c r="P1747" s="63">
        <v>120</v>
      </c>
      <c r="Q1747" s="63">
        <v>5000</v>
      </c>
      <c r="R1747" t="str">
        <f>CONCATENATE(Tableau1[[#This Row],[LONGUEUR UNITE]],"X",Tableau1[[#This Row],[LARGEUR UNITE]])</f>
        <v>120X5000</v>
      </c>
      <c r="S1747" s="16"/>
      <c r="T1747" s="16"/>
      <c r="U1747" s="38" t="s">
        <v>1264</v>
      </c>
      <c r="V1747" s="63" t="s">
        <v>5</v>
      </c>
      <c r="W1747" s="45" t="s">
        <v>2592</v>
      </c>
      <c r="X1747" s="45"/>
      <c r="Y1747" s="6" t="s">
        <v>377</v>
      </c>
      <c r="Z1747" s="18">
        <v>4</v>
      </c>
      <c r="AA1747" s="92">
        <v>4</v>
      </c>
      <c r="AB1747" s="271">
        <v>28</v>
      </c>
      <c r="AC1747" s="271">
        <v>1</v>
      </c>
      <c r="AD1747" s="271">
        <v>28</v>
      </c>
      <c r="AE1747" s="278">
        <f t="shared" ref="AE1747" si="2573">AF1747/Z1747</f>
        <v>23.172750000000001</v>
      </c>
      <c r="AF1747" s="268">
        <v>92.691000000000003</v>
      </c>
      <c r="AG1747" s="279"/>
      <c r="AH1747" s="431">
        <v>84</v>
      </c>
      <c r="AI1747" s="404">
        <f t="shared" si="2569"/>
        <v>3</v>
      </c>
      <c r="AJ1747" s="727">
        <v>0.81440100000000004</v>
      </c>
      <c r="AK1747" s="88">
        <f t="shared" si="2570"/>
        <v>4.3008392272499982</v>
      </c>
      <c r="AL1747" s="88">
        <f t="shared" si="2571"/>
        <v>17.203356908999993</v>
      </c>
      <c r="AM1747" s="88"/>
      <c r="AN1747" t="s">
        <v>2826</v>
      </c>
      <c r="AO1747" s="88" t="s">
        <v>2795</v>
      </c>
    </row>
    <row r="1748" spans="1:41" ht="27" customHeight="1">
      <c r="A1748" s="745"/>
      <c r="D1748" s="42"/>
      <c r="E1748" s="187"/>
      <c r="F1748" s="407"/>
      <c r="G1748" s="226"/>
      <c r="H1748" s="304"/>
      <c r="I1748" s="406"/>
      <c r="J1748" s="406"/>
      <c r="K1748" s="58"/>
      <c r="L1748" s="63"/>
      <c r="M1748" s="63"/>
      <c r="N1748" s="63"/>
      <c r="O1748" s="63"/>
      <c r="P1748" s="63"/>
      <c r="Q1748" s="63"/>
      <c r="R1748" s="63"/>
      <c r="S1748" s="63"/>
      <c r="T1748" s="63"/>
      <c r="U1748" s="63"/>
      <c r="V1748" s="64"/>
      <c r="W1748" s="3"/>
      <c r="X1748" s="3"/>
      <c r="Z1748" s="18"/>
      <c r="AA1748" s="92"/>
      <c r="AB1748" s="271"/>
      <c r="AC1748" s="271"/>
      <c r="AD1748" s="271"/>
      <c r="AE1748" s="257"/>
      <c r="AF1748"/>
      <c r="AG1748" s="257"/>
      <c r="AH1748" s="404"/>
      <c r="AI1748" s="404"/>
      <c r="AJ1748" s="88"/>
      <c r="AO1748" s="88"/>
    </row>
    <row r="1749" spans="1:41" ht="19.5" customHeight="1">
      <c r="A1749" s="745" t="s">
        <v>378</v>
      </c>
      <c r="B1749" t="str">
        <f>+CONCATENATE(A1749,"*",AH1749)</f>
        <v>290712*1</v>
      </c>
      <c r="D1749" s="42" t="s">
        <v>991</v>
      </c>
      <c r="E1749" s="187"/>
      <c r="F1749" s="407"/>
      <c r="G1749" s="226">
        <v>1</v>
      </c>
      <c r="H1749" s="304"/>
      <c r="I1749" s="406" t="s">
        <v>1841</v>
      </c>
      <c r="J1749" s="406"/>
      <c r="K1749" s="58" t="s">
        <v>2608</v>
      </c>
      <c r="L1749" s="38" t="s">
        <v>2625</v>
      </c>
      <c r="M1749" s="16" t="s">
        <v>2474</v>
      </c>
      <c r="N1749" s="63"/>
      <c r="O1749" s="63" t="s">
        <v>541</v>
      </c>
      <c r="P1749" s="63">
        <v>120</v>
      </c>
      <c r="Q1749" s="63">
        <v>5000</v>
      </c>
      <c r="R1749" t="str">
        <f>CONCATENATE(Tableau1[[#This Row],[LONGUEUR UNITE]],"X",Tableau1[[#This Row],[LARGEUR UNITE]])</f>
        <v>120X5000</v>
      </c>
      <c r="S1749" s="16"/>
      <c r="T1749" s="16"/>
      <c r="U1749" s="38" t="s">
        <v>1264</v>
      </c>
      <c r="V1749" s="63" t="s">
        <v>2066</v>
      </c>
      <c r="W1749" s="45" t="s">
        <v>2593</v>
      </c>
      <c r="X1749" s="45"/>
      <c r="Y1749" s="6" t="s">
        <v>379</v>
      </c>
      <c r="Z1749" s="18">
        <v>4</v>
      </c>
      <c r="AA1749" s="92">
        <v>4</v>
      </c>
      <c r="AB1749" s="271">
        <v>28</v>
      </c>
      <c r="AC1749" s="271">
        <v>1</v>
      </c>
      <c r="AD1749" s="271">
        <v>28</v>
      </c>
      <c r="AE1749" s="278">
        <f t="shared" ref="AE1749:AE1754" si="2574">AF1749/Z1749</f>
        <v>42.115499999999997</v>
      </c>
      <c r="AF1749" s="268">
        <v>168.46199999999999</v>
      </c>
      <c r="AG1749" s="278"/>
      <c r="AH1749" s="431">
        <v>1</v>
      </c>
      <c r="AI1749" s="404">
        <f t="shared" ref="AI1749:AI1754" si="2575">AH1749/AD1749</f>
        <v>3.5714285714285712E-2</v>
      </c>
      <c r="AJ1749" s="727">
        <v>0.77191999999999994</v>
      </c>
      <c r="AK1749" s="88">
        <f t="shared" ref="AK1749:AK1754" si="2576">AL1749/Z1749</f>
        <v>9.605703240000004</v>
      </c>
      <c r="AL1749" s="88">
        <f t="shared" ref="AL1749:AL1754" si="2577">AF1749-(AF1749*AJ1749)</f>
        <v>38.422812960000016</v>
      </c>
      <c r="AM1749" s="88"/>
      <c r="AN1749" t="s">
        <v>2826</v>
      </c>
      <c r="AO1749" s="88" t="s">
        <v>2796</v>
      </c>
    </row>
    <row r="1750" spans="1:41" ht="19.5" customHeight="1">
      <c r="A1750" s="745" t="s">
        <v>380</v>
      </c>
      <c r="B1750" t="str">
        <f>+CONCATENATE(A1750,"*",AH1750)</f>
        <v>240706*1</v>
      </c>
      <c r="D1750" s="42" t="s">
        <v>918</v>
      </c>
      <c r="E1750" s="187"/>
      <c r="F1750" s="407"/>
      <c r="G1750" s="226">
        <v>1</v>
      </c>
      <c r="H1750" s="304"/>
      <c r="I1750" s="406"/>
      <c r="J1750" s="406"/>
      <c r="K1750" s="58" t="s">
        <v>2608</v>
      </c>
      <c r="L1750" s="38" t="s">
        <v>2625</v>
      </c>
      <c r="M1750" s="16" t="s">
        <v>2474</v>
      </c>
      <c r="N1750" s="63"/>
      <c r="O1750" s="63" t="s">
        <v>541</v>
      </c>
      <c r="P1750" s="63">
        <v>120</v>
      </c>
      <c r="Q1750" s="63">
        <v>5000</v>
      </c>
      <c r="R1750" t="str">
        <f>CONCATENATE(Tableau1[[#This Row],[LONGUEUR UNITE]],"X",Tableau1[[#This Row],[LARGEUR UNITE]])</f>
        <v>120X5000</v>
      </c>
      <c r="S1750" s="16"/>
      <c r="T1750" s="16"/>
      <c r="U1750" s="38" t="s">
        <v>1264</v>
      </c>
      <c r="V1750" s="63" t="s">
        <v>2067</v>
      </c>
      <c r="W1750" s="45" t="s">
        <v>2593</v>
      </c>
      <c r="X1750" s="45"/>
      <c r="Y1750" s="6" t="s">
        <v>381</v>
      </c>
      <c r="Z1750" s="18">
        <v>4</v>
      </c>
      <c r="AA1750" s="92">
        <v>4</v>
      </c>
      <c r="AB1750" s="271">
        <v>28</v>
      </c>
      <c r="AC1750" s="271">
        <v>1</v>
      </c>
      <c r="AD1750" s="271">
        <v>28</v>
      </c>
      <c r="AE1750" s="278">
        <f t="shared" si="2574"/>
        <v>42.115499999999997</v>
      </c>
      <c r="AF1750" s="268">
        <v>168.46199999999999</v>
      </c>
      <c r="AG1750" s="278"/>
      <c r="AH1750" s="431">
        <v>1</v>
      </c>
      <c r="AI1750" s="404">
        <f t="shared" si="2575"/>
        <v>3.5714285714285712E-2</v>
      </c>
      <c r="AJ1750" s="727">
        <v>0.77191999999999994</v>
      </c>
      <c r="AK1750" s="88">
        <f t="shared" si="2576"/>
        <v>9.605703240000004</v>
      </c>
      <c r="AL1750" s="88">
        <f t="shared" si="2577"/>
        <v>38.422812960000016</v>
      </c>
      <c r="AM1750" s="88"/>
      <c r="AN1750" t="s">
        <v>2826</v>
      </c>
      <c r="AO1750" s="88" t="s">
        <v>2796</v>
      </c>
    </row>
    <row r="1751" spans="1:41" ht="27" customHeight="1">
      <c r="A1751" s="745" t="s">
        <v>382</v>
      </c>
      <c r="B1751" t="str">
        <f>+CONCATENATE(A1751,"*",AH1751)</f>
        <v>290719*1</v>
      </c>
      <c r="D1751" s="42" t="s">
        <v>987</v>
      </c>
      <c r="E1751" s="187"/>
      <c r="F1751" s="407"/>
      <c r="G1751" s="226">
        <v>1</v>
      </c>
      <c r="H1751" s="304"/>
      <c r="I1751" s="406"/>
      <c r="J1751" s="406"/>
      <c r="K1751" s="58" t="s">
        <v>2608</v>
      </c>
      <c r="L1751" s="38" t="s">
        <v>2625</v>
      </c>
      <c r="M1751" s="16" t="s">
        <v>2474</v>
      </c>
      <c r="N1751" s="63"/>
      <c r="O1751" s="63" t="s">
        <v>541</v>
      </c>
      <c r="P1751" s="63">
        <v>120</v>
      </c>
      <c r="Q1751" s="63">
        <v>5000</v>
      </c>
      <c r="R1751" t="str">
        <f>CONCATENATE(Tableau1[[#This Row],[LONGUEUR UNITE]],"X",Tableau1[[#This Row],[LARGEUR UNITE]])</f>
        <v>120X5000</v>
      </c>
      <c r="S1751" s="16"/>
      <c r="T1751" s="16"/>
      <c r="U1751" s="38" t="s">
        <v>1264</v>
      </c>
      <c r="V1751" s="63" t="s">
        <v>2068</v>
      </c>
      <c r="W1751" s="45" t="s">
        <v>2593</v>
      </c>
      <c r="X1751" s="45"/>
      <c r="Y1751" s="6" t="s">
        <v>383</v>
      </c>
      <c r="Z1751" s="18">
        <v>4</v>
      </c>
      <c r="AA1751" s="92">
        <v>4</v>
      </c>
      <c r="AB1751" s="271">
        <v>28</v>
      </c>
      <c r="AC1751" s="271">
        <v>1</v>
      </c>
      <c r="AD1751" s="271">
        <v>28</v>
      </c>
      <c r="AE1751" s="278">
        <f t="shared" si="2574"/>
        <v>42.115499999999997</v>
      </c>
      <c r="AF1751" s="268">
        <v>168.46199999999999</v>
      </c>
      <c r="AG1751" s="278"/>
      <c r="AH1751" s="431">
        <v>1</v>
      </c>
      <c r="AI1751" s="404">
        <f t="shared" si="2575"/>
        <v>3.5714285714285712E-2</v>
      </c>
      <c r="AJ1751" s="727">
        <v>0.77191999999999994</v>
      </c>
      <c r="AK1751" s="88">
        <f t="shared" si="2576"/>
        <v>9.605703240000004</v>
      </c>
      <c r="AL1751" s="88">
        <f t="shared" si="2577"/>
        <v>38.422812960000016</v>
      </c>
      <c r="AM1751" s="88"/>
      <c r="AN1751" t="s">
        <v>2826</v>
      </c>
      <c r="AO1751" s="88" t="s">
        <v>2796</v>
      </c>
    </row>
    <row r="1752" spans="1:41" ht="19.5" customHeight="1">
      <c r="A1752" s="745" t="s">
        <v>384</v>
      </c>
      <c r="B1752" t="str">
        <f>+CONCATENATE(A1752,"*",AH1752)</f>
        <v>240771*1</v>
      </c>
      <c r="D1752" s="42" t="s">
        <v>931</v>
      </c>
      <c r="E1752" s="187"/>
      <c r="F1752" s="407"/>
      <c r="G1752" s="226">
        <v>1</v>
      </c>
      <c r="H1752" s="304"/>
      <c r="I1752" s="406"/>
      <c r="J1752" s="406"/>
      <c r="K1752" s="58" t="s">
        <v>2608</v>
      </c>
      <c r="L1752" s="38" t="s">
        <v>2625</v>
      </c>
      <c r="M1752" s="16" t="s">
        <v>2474</v>
      </c>
      <c r="N1752" s="63"/>
      <c r="O1752" s="63" t="s">
        <v>541</v>
      </c>
      <c r="P1752" s="63">
        <v>120</v>
      </c>
      <c r="Q1752" s="63">
        <v>5000</v>
      </c>
      <c r="R1752" t="str">
        <f>CONCATENATE(Tableau1[[#This Row],[LONGUEUR UNITE]],"X",Tableau1[[#This Row],[LARGEUR UNITE]])</f>
        <v>120X5000</v>
      </c>
      <c r="S1752" s="16"/>
      <c r="T1752" s="16"/>
      <c r="U1752" s="38" t="s">
        <v>1264</v>
      </c>
      <c r="V1752" s="63" t="s">
        <v>2069</v>
      </c>
      <c r="W1752" s="45" t="s">
        <v>2593</v>
      </c>
      <c r="X1752" s="45"/>
      <c r="Y1752" s="6" t="s">
        <v>385</v>
      </c>
      <c r="Z1752" s="18">
        <v>4</v>
      </c>
      <c r="AA1752" s="92">
        <v>4</v>
      </c>
      <c r="AB1752" s="271">
        <v>28</v>
      </c>
      <c r="AC1752" s="271">
        <v>1</v>
      </c>
      <c r="AD1752" s="271">
        <v>28</v>
      </c>
      <c r="AE1752" s="278">
        <f t="shared" si="2574"/>
        <v>42.115499999999997</v>
      </c>
      <c r="AF1752" s="268">
        <v>168.46199999999999</v>
      </c>
      <c r="AG1752" s="278"/>
      <c r="AH1752" s="431">
        <v>1</v>
      </c>
      <c r="AI1752" s="404">
        <f t="shared" si="2575"/>
        <v>3.5714285714285712E-2</v>
      </c>
      <c r="AJ1752" s="727">
        <v>0.77191999999999994</v>
      </c>
      <c r="AK1752" s="88">
        <f t="shared" si="2576"/>
        <v>9.605703240000004</v>
      </c>
      <c r="AL1752" s="88">
        <f t="shared" si="2577"/>
        <v>38.422812960000016</v>
      </c>
      <c r="AM1752" s="88"/>
      <c r="AN1752" t="s">
        <v>2826</v>
      </c>
      <c r="AO1752" s="88" t="s">
        <v>2796</v>
      </c>
    </row>
    <row r="1753" spans="1:41" ht="19.5" customHeight="1">
      <c r="A1753" s="745" t="s">
        <v>396</v>
      </c>
      <c r="B1753" t="str">
        <f t="shared" ref="B1753" si="2578">+CONCATENATE(A1753,"*",AH1753)</f>
        <v>290717*1</v>
      </c>
      <c r="D1753" s="42" t="s">
        <v>989</v>
      </c>
      <c r="E1753" s="187"/>
      <c r="F1753" s="407"/>
      <c r="G1753" s="226">
        <v>1</v>
      </c>
      <c r="H1753" s="304"/>
      <c r="I1753" s="406"/>
      <c r="J1753" s="406"/>
      <c r="K1753" s="58" t="s">
        <v>2608</v>
      </c>
      <c r="L1753" s="38" t="s">
        <v>2625</v>
      </c>
      <c r="M1753" s="16" t="s">
        <v>2474</v>
      </c>
      <c r="N1753" s="63"/>
      <c r="O1753" s="63" t="s">
        <v>541</v>
      </c>
      <c r="P1753" s="63">
        <v>120</v>
      </c>
      <c r="Q1753" s="63">
        <v>5000</v>
      </c>
      <c r="R1753" t="str">
        <f>CONCATENATE(Tableau1[[#This Row],[LONGUEUR UNITE]],"X",Tableau1[[#This Row],[LARGEUR UNITE]])</f>
        <v>120X5000</v>
      </c>
      <c r="S1753" s="16"/>
      <c r="T1753" s="16"/>
      <c r="U1753" s="38" t="s">
        <v>1264</v>
      </c>
      <c r="V1753" s="63" t="s">
        <v>2070</v>
      </c>
      <c r="W1753" s="45" t="s">
        <v>2593</v>
      </c>
      <c r="X1753" s="45"/>
      <c r="Y1753" s="6" t="s">
        <v>397</v>
      </c>
      <c r="Z1753" s="18">
        <v>4</v>
      </c>
      <c r="AA1753" s="92">
        <v>4</v>
      </c>
      <c r="AB1753" s="271">
        <v>28</v>
      </c>
      <c r="AC1753" s="271">
        <v>1</v>
      </c>
      <c r="AD1753" s="271">
        <v>28</v>
      </c>
      <c r="AE1753" s="278">
        <f t="shared" si="2574"/>
        <v>42.115499999999997</v>
      </c>
      <c r="AF1753" s="268">
        <v>168.46199999999999</v>
      </c>
      <c r="AG1753" s="278"/>
      <c r="AH1753" s="431">
        <v>1</v>
      </c>
      <c r="AI1753" s="404">
        <f t="shared" si="2575"/>
        <v>3.5714285714285712E-2</v>
      </c>
      <c r="AJ1753" s="727">
        <v>0.77191999999999994</v>
      </c>
      <c r="AK1753" s="88">
        <f t="shared" si="2576"/>
        <v>9.605703240000004</v>
      </c>
      <c r="AL1753" s="88">
        <f t="shared" si="2577"/>
        <v>38.422812960000016</v>
      </c>
      <c r="AM1753" s="88"/>
      <c r="AN1753" t="s">
        <v>2826</v>
      </c>
      <c r="AO1753" s="88" t="s">
        <v>2796</v>
      </c>
    </row>
    <row r="1754" spans="1:41" ht="19.5" customHeight="1">
      <c r="A1754" s="745" t="s">
        <v>386</v>
      </c>
      <c r="B1754" t="str">
        <f>+CONCATENATE(A1754,"*",AH1754)</f>
        <v>240770*1</v>
      </c>
      <c r="D1754" s="42" t="s">
        <v>930</v>
      </c>
      <c r="E1754" s="187"/>
      <c r="F1754" s="407"/>
      <c r="G1754" s="226">
        <v>1</v>
      </c>
      <c r="H1754" s="304"/>
      <c r="I1754" s="406"/>
      <c r="J1754" s="406"/>
      <c r="K1754" s="58" t="s">
        <v>2608</v>
      </c>
      <c r="L1754" s="38" t="s">
        <v>2625</v>
      </c>
      <c r="M1754" s="16" t="s">
        <v>2474</v>
      </c>
      <c r="N1754" s="63"/>
      <c r="O1754" s="63" t="s">
        <v>541</v>
      </c>
      <c r="P1754" s="63">
        <v>120</v>
      </c>
      <c r="Q1754" s="63">
        <v>5000</v>
      </c>
      <c r="R1754" t="str">
        <f>CONCATENATE(Tableau1[[#This Row],[LONGUEUR UNITE]],"X",Tableau1[[#This Row],[LARGEUR UNITE]])</f>
        <v>120X5000</v>
      </c>
      <c r="S1754" s="16"/>
      <c r="T1754" s="16"/>
      <c r="U1754" s="38" t="s">
        <v>1264</v>
      </c>
      <c r="V1754" s="63" t="s">
        <v>2089</v>
      </c>
      <c r="W1754" s="45" t="s">
        <v>2593</v>
      </c>
      <c r="X1754" s="45"/>
      <c r="Y1754" s="6" t="s">
        <v>387</v>
      </c>
      <c r="Z1754" s="18">
        <v>4</v>
      </c>
      <c r="AA1754" s="92">
        <v>4</v>
      </c>
      <c r="AB1754" s="271">
        <v>28</v>
      </c>
      <c r="AC1754" s="271">
        <v>1</v>
      </c>
      <c r="AD1754" s="271">
        <v>28</v>
      </c>
      <c r="AE1754" s="278">
        <f t="shared" si="2574"/>
        <v>42.115499999999997</v>
      </c>
      <c r="AF1754" s="268">
        <v>168.46199999999999</v>
      </c>
      <c r="AG1754" s="278"/>
      <c r="AH1754" s="431">
        <v>1</v>
      </c>
      <c r="AI1754" s="404">
        <f t="shared" si="2575"/>
        <v>3.5714285714285712E-2</v>
      </c>
      <c r="AJ1754" s="727">
        <v>0.77191999999999994</v>
      </c>
      <c r="AK1754" s="88">
        <f t="shared" si="2576"/>
        <v>9.605703240000004</v>
      </c>
      <c r="AL1754" s="88">
        <f t="shared" si="2577"/>
        <v>38.422812960000016</v>
      </c>
      <c r="AM1754" s="88"/>
      <c r="AN1754" t="s">
        <v>2826</v>
      </c>
      <c r="AO1754" s="88" t="s">
        <v>2796</v>
      </c>
    </row>
    <row r="1755" spans="1:41" ht="19.5" customHeight="1">
      <c r="A1755" s="745"/>
      <c r="D1755" s="42"/>
      <c r="E1755" s="187"/>
      <c r="F1755" s="407"/>
      <c r="G1755" s="226"/>
      <c r="H1755" s="304"/>
      <c r="I1755" s="406"/>
      <c r="J1755" s="406"/>
      <c r="K1755" s="58"/>
      <c r="L1755" s="63"/>
      <c r="M1755" s="63"/>
      <c r="N1755" s="63"/>
      <c r="O1755" s="63"/>
      <c r="P1755" s="63"/>
      <c r="Q1755" s="63"/>
      <c r="R1755" s="63"/>
      <c r="S1755" s="63"/>
      <c r="T1755" s="63"/>
      <c r="U1755" s="63"/>
      <c r="V1755" s="64"/>
      <c r="W1755" s="3"/>
      <c r="X1755" s="3"/>
      <c r="Z1755" s="18"/>
      <c r="AA1755" s="92"/>
      <c r="AB1755" s="271"/>
      <c r="AC1755" s="271"/>
      <c r="AD1755" s="271"/>
      <c r="AE1755" s="257"/>
      <c r="AF1755"/>
      <c r="AG1755" s="257"/>
      <c r="AH1755" s="404"/>
      <c r="AI1755" s="404"/>
      <c r="AJ1755" s="88"/>
      <c r="AK1755" s="88"/>
      <c r="AL1755" s="88"/>
      <c r="AM1755" s="88"/>
      <c r="AO1755" s="88"/>
    </row>
    <row r="1756" spans="1:41" ht="19.5" customHeight="1">
      <c r="A1756" s="745" t="s">
        <v>388</v>
      </c>
      <c r="B1756" t="str">
        <f t="shared" ref="B1756:B1768" si="2579">+CONCATENATE(A1756,"*",AH1756)</f>
        <v>240710*1</v>
      </c>
      <c r="D1756" s="42" t="s">
        <v>919</v>
      </c>
      <c r="E1756" s="187"/>
      <c r="F1756" s="407"/>
      <c r="G1756" s="226">
        <v>1</v>
      </c>
      <c r="H1756" s="304"/>
      <c r="I1756" s="406" t="s">
        <v>1842</v>
      </c>
      <c r="J1756" s="406"/>
      <c r="K1756" s="58" t="s">
        <v>2608</v>
      </c>
      <c r="L1756" s="38" t="s">
        <v>2625</v>
      </c>
      <c r="M1756" s="16" t="s">
        <v>2474</v>
      </c>
      <c r="N1756" s="63"/>
      <c r="O1756" s="63" t="s">
        <v>2071</v>
      </c>
      <c r="P1756" s="63">
        <v>120</v>
      </c>
      <c r="Q1756" s="63">
        <v>5000</v>
      </c>
      <c r="R1756" t="str">
        <f>CONCATENATE(Tableau1[[#This Row],[LONGUEUR UNITE]],"X",Tableau1[[#This Row],[LARGEUR UNITE]])</f>
        <v>120X5000</v>
      </c>
      <c r="S1756" s="16"/>
      <c r="T1756" s="16"/>
      <c r="U1756" s="38" t="s">
        <v>1264</v>
      </c>
      <c r="V1756" s="63" t="s">
        <v>2074</v>
      </c>
      <c r="W1756" s="45" t="s">
        <v>2593</v>
      </c>
      <c r="X1756" s="45"/>
      <c r="Y1756" s="6" t="s">
        <v>389</v>
      </c>
      <c r="Z1756" s="18">
        <v>4</v>
      </c>
      <c r="AA1756" s="92">
        <v>4</v>
      </c>
      <c r="AB1756" s="271">
        <v>28</v>
      </c>
      <c r="AC1756" s="271">
        <v>1</v>
      </c>
      <c r="AD1756" s="271">
        <v>28</v>
      </c>
      <c r="AE1756" s="278">
        <f t="shared" ref="AE1756:AE1768" si="2580">AF1756/Z1756</f>
        <v>46.07</v>
      </c>
      <c r="AF1756" s="268">
        <v>184.28</v>
      </c>
      <c r="AG1756" s="278"/>
      <c r="AH1756" s="431">
        <v>1</v>
      </c>
      <c r="AI1756" s="404">
        <f t="shared" ref="AI1756:AI1769" si="2581">AH1756/AD1756</f>
        <v>3.5714285714285712E-2</v>
      </c>
      <c r="AJ1756" s="727">
        <v>0.77191999999999994</v>
      </c>
      <c r="AK1756" s="88">
        <f t="shared" ref="AK1756:AK1769" si="2582">AL1756/Z1756</f>
        <v>10.507645600000004</v>
      </c>
      <c r="AL1756" s="88">
        <f t="shared" ref="AL1756:AL1769" si="2583">AF1756-(AF1756*AJ1756)</f>
        <v>42.030582400000014</v>
      </c>
      <c r="AM1756" s="88"/>
      <c r="AN1756" t="s">
        <v>2826</v>
      </c>
      <c r="AO1756" s="88" t="s">
        <v>2797</v>
      </c>
    </row>
    <row r="1757" spans="1:41" ht="19.5" customHeight="1">
      <c r="A1757" s="745" t="s">
        <v>388</v>
      </c>
      <c r="B1757" t="str">
        <f t="shared" ref="B1757" si="2584">+CONCATENATE(A1757,"*",AH1757)</f>
        <v>240710*28</v>
      </c>
      <c r="D1757" s="42" t="s">
        <v>919</v>
      </c>
      <c r="E1757" s="187"/>
      <c r="F1757" s="407"/>
      <c r="G1757" s="226">
        <v>1</v>
      </c>
      <c r="H1757" s="304"/>
      <c r="I1757" s="406" t="s">
        <v>1842</v>
      </c>
      <c r="J1757" s="406"/>
      <c r="K1757" s="58" t="s">
        <v>2608</v>
      </c>
      <c r="L1757" s="38" t="s">
        <v>2625</v>
      </c>
      <c r="M1757" s="16" t="s">
        <v>2474</v>
      </c>
      <c r="N1757" s="63"/>
      <c r="O1757" s="63" t="s">
        <v>2071</v>
      </c>
      <c r="P1757" s="63">
        <v>120</v>
      </c>
      <c r="Q1757" s="63">
        <v>5000</v>
      </c>
      <c r="R1757" t="str">
        <f>CONCATENATE(Tableau1[[#This Row],[LONGUEUR UNITE]],"X",Tableau1[[#This Row],[LARGEUR UNITE]])</f>
        <v>120X5000</v>
      </c>
      <c r="S1757" s="16"/>
      <c r="T1757" s="16"/>
      <c r="U1757" s="38" t="s">
        <v>1264</v>
      </c>
      <c r="V1757" s="63" t="s">
        <v>2074</v>
      </c>
      <c r="W1757" s="45" t="s">
        <v>2593</v>
      </c>
      <c r="X1757" s="45"/>
      <c r="Y1757" s="6" t="s">
        <v>389</v>
      </c>
      <c r="Z1757" s="18">
        <v>4</v>
      </c>
      <c r="AA1757" s="92">
        <v>4</v>
      </c>
      <c r="AB1757" s="271">
        <v>28</v>
      </c>
      <c r="AC1757" s="271">
        <v>1</v>
      </c>
      <c r="AD1757" s="271">
        <v>28</v>
      </c>
      <c r="AE1757" s="278">
        <f t="shared" ref="AE1757" si="2585">AF1757/Z1757</f>
        <v>46.07</v>
      </c>
      <c r="AF1757" s="268">
        <v>184.28</v>
      </c>
      <c r="AG1757" s="278"/>
      <c r="AH1757" s="431">
        <v>28</v>
      </c>
      <c r="AI1757" s="404">
        <f t="shared" si="2581"/>
        <v>1</v>
      </c>
      <c r="AJ1757" s="727">
        <v>0.78332400000000002</v>
      </c>
      <c r="AK1757" s="88">
        <f t="shared" si="2582"/>
        <v>9.9822633200000013</v>
      </c>
      <c r="AL1757" s="88">
        <f t="shared" si="2583"/>
        <v>39.929053280000005</v>
      </c>
      <c r="AM1757" s="88"/>
      <c r="AN1757" t="s">
        <v>2826</v>
      </c>
      <c r="AO1757" s="88" t="s">
        <v>2797</v>
      </c>
    </row>
    <row r="1758" spans="1:41" ht="27" customHeight="1">
      <c r="A1758" s="745" t="s">
        <v>390</v>
      </c>
      <c r="B1758" t="str">
        <f t="shared" si="2579"/>
        <v>240711*1</v>
      </c>
      <c r="D1758" s="42" t="s">
        <v>920</v>
      </c>
      <c r="E1758" s="187"/>
      <c r="F1758" s="407"/>
      <c r="G1758" s="226">
        <v>1</v>
      </c>
      <c r="H1758" s="304"/>
      <c r="I1758" s="406"/>
      <c r="J1758" s="406"/>
      <c r="K1758" s="58" t="s">
        <v>2608</v>
      </c>
      <c r="L1758" s="38" t="s">
        <v>2625</v>
      </c>
      <c r="M1758" s="16" t="s">
        <v>2474</v>
      </c>
      <c r="N1758" s="63"/>
      <c r="O1758" s="63" t="s">
        <v>2071</v>
      </c>
      <c r="P1758" s="63">
        <v>120</v>
      </c>
      <c r="Q1758" s="63">
        <v>5000</v>
      </c>
      <c r="R1758" t="str">
        <f>CONCATENATE(Tableau1[[#This Row],[LONGUEUR UNITE]],"X",Tableau1[[#This Row],[LARGEUR UNITE]])</f>
        <v>120X5000</v>
      </c>
      <c r="S1758" s="16"/>
      <c r="T1758" s="16"/>
      <c r="U1758" s="38" t="s">
        <v>1264</v>
      </c>
      <c r="V1758" s="63" t="s">
        <v>2076</v>
      </c>
      <c r="W1758" s="45" t="s">
        <v>2593</v>
      </c>
      <c r="X1758" s="45"/>
      <c r="Y1758" s="6" t="s">
        <v>391</v>
      </c>
      <c r="Z1758" s="18">
        <v>4</v>
      </c>
      <c r="AA1758" s="92">
        <v>4</v>
      </c>
      <c r="AB1758" s="271">
        <v>28</v>
      </c>
      <c r="AC1758" s="271">
        <v>1</v>
      </c>
      <c r="AD1758" s="271">
        <v>28</v>
      </c>
      <c r="AE1758" s="278">
        <f t="shared" si="2580"/>
        <v>46.07</v>
      </c>
      <c r="AF1758" s="268">
        <v>184.28</v>
      </c>
      <c r="AG1758" s="278"/>
      <c r="AH1758" s="431">
        <v>1</v>
      </c>
      <c r="AI1758" s="404">
        <f t="shared" si="2581"/>
        <v>3.5714285714285712E-2</v>
      </c>
      <c r="AJ1758" s="727">
        <v>0.77191999999999994</v>
      </c>
      <c r="AK1758" s="88">
        <f t="shared" si="2582"/>
        <v>10.507645600000004</v>
      </c>
      <c r="AL1758" s="88">
        <f t="shared" si="2583"/>
        <v>42.030582400000014</v>
      </c>
      <c r="AM1758" s="88"/>
      <c r="AN1758" t="s">
        <v>2826</v>
      </c>
      <c r="AO1758" s="88" t="s">
        <v>2797</v>
      </c>
    </row>
    <row r="1759" spans="1:41" ht="27" customHeight="1">
      <c r="A1759" s="745" t="s">
        <v>390</v>
      </c>
      <c r="B1759" t="str">
        <f t="shared" ref="B1759" si="2586">+CONCATENATE(A1759,"*",AH1759)</f>
        <v>240711*28</v>
      </c>
      <c r="D1759" s="42" t="s">
        <v>920</v>
      </c>
      <c r="E1759" s="187"/>
      <c r="F1759" s="407"/>
      <c r="G1759" s="226">
        <v>1</v>
      </c>
      <c r="H1759" s="304"/>
      <c r="I1759" s="406"/>
      <c r="J1759" s="406"/>
      <c r="K1759" s="58" t="s">
        <v>2608</v>
      </c>
      <c r="L1759" s="38" t="s">
        <v>2625</v>
      </c>
      <c r="M1759" s="16" t="s">
        <v>2474</v>
      </c>
      <c r="N1759" s="63"/>
      <c r="O1759" s="63" t="s">
        <v>2071</v>
      </c>
      <c r="P1759" s="63">
        <v>120</v>
      </c>
      <c r="Q1759" s="63">
        <v>5000</v>
      </c>
      <c r="R1759" t="str">
        <f>CONCATENATE(Tableau1[[#This Row],[LONGUEUR UNITE]],"X",Tableau1[[#This Row],[LARGEUR UNITE]])</f>
        <v>120X5000</v>
      </c>
      <c r="S1759" s="16"/>
      <c r="T1759" s="16"/>
      <c r="U1759" s="38" t="s">
        <v>1264</v>
      </c>
      <c r="V1759" s="63" t="s">
        <v>2076</v>
      </c>
      <c r="W1759" s="45" t="s">
        <v>2593</v>
      </c>
      <c r="X1759" s="45"/>
      <c r="Y1759" s="6" t="s">
        <v>391</v>
      </c>
      <c r="Z1759" s="18">
        <v>4</v>
      </c>
      <c r="AA1759" s="92">
        <v>4</v>
      </c>
      <c r="AB1759" s="271">
        <v>28</v>
      </c>
      <c r="AC1759" s="271">
        <v>1</v>
      </c>
      <c r="AD1759" s="271">
        <v>28</v>
      </c>
      <c r="AE1759" s="278">
        <f t="shared" ref="AE1759" si="2587">AF1759/Z1759</f>
        <v>46.07</v>
      </c>
      <c r="AF1759" s="268">
        <v>184.28</v>
      </c>
      <c r="AG1759" s="278"/>
      <c r="AH1759" s="431">
        <v>28</v>
      </c>
      <c r="AI1759" s="404">
        <f t="shared" si="2581"/>
        <v>1</v>
      </c>
      <c r="AJ1759" s="727">
        <v>0.78332400000000002</v>
      </c>
      <c r="AK1759" s="88">
        <f t="shared" si="2582"/>
        <v>9.9822633200000013</v>
      </c>
      <c r="AL1759" s="88">
        <f t="shared" si="2583"/>
        <v>39.929053280000005</v>
      </c>
      <c r="AM1759" s="88"/>
      <c r="AN1759" t="s">
        <v>2826</v>
      </c>
      <c r="AO1759" s="88" t="s">
        <v>2797</v>
      </c>
    </row>
    <row r="1760" spans="1:41" ht="19.5" customHeight="1">
      <c r="A1760" s="745" t="s">
        <v>392</v>
      </c>
      <c r="B1760" t="str">
        <f t="shared" si="2579"/>
        <v>240714*1</v>
      </c>
      <c r="D1760" s="42" t="s">
        <v>921</v>
      </c>
      <c r="E1760" s="187"/>
      <c r="F1760" s="407"/>
      <c r="G1760" s="226">
        <v>1</v>
      </c>
      <c r="H1760" s="304"/>
      <c r="I1760" s="406"/>
      <c r="J1760" s="406"/>
      <c r="K1760" s="58" t="s">
        <v>2608</v>
      </c>
      <c r="L1760" s="38" t="s">
        <v>2625</v>
      </c>
      <c r="M1760" s="16" t="s">
        <v>2474</v>
      </c>
      <c r="N1760" s="63"/>
      <c r="O1760" s="63" t="s">
        <v>2071</v>
      </c>
      <c r="P1760" s="63">
        <v>120</v>
      </c>
      <c r="Q1760" s="63">
        <v>5000</v>
      </c>
      <c r="R1760" t="str">
        <f>CONCATENATE(Tableau1[[#This Row],[LONGUEUR UNITE]],"X",Tableau1[[#This Row],[LARGEUR UNITE]])</f>
        <v>120X5000</v>
      </c>
      <c r="S1760" s="16"/>
      <c r="T1760" s="16"/>
      <c r="U1760" s="38" t="s">
        <v>1264</v>
      </c>
      <c r="V1760" s="63" t="s">
        <v>2079</v>
      </c>
      <c r="W1760" s="45" t="s">
        <v>2593</v>
      </c>
      <c r="X1760" s="45"/>
      <c r="Y1760" s="6" t="s">
        <v>393</v>
      </c>
      <c r="Z1760" s="18">
        <v>4</v>
      </c>
      <c r="AA1760" s="92">
        <v>4</v>
      </c>
      <c r="AB1760" s="271">
        <v>28</v>
      </c>
      <c r="AC1760" s="271">
        <v>1</v>
      </c>
      <c r="AD1760" s="271">
        <v>28</v>
      </c>
      <c r="AE1760" s="278">
        <f t="shared" si="2580"/>
        <v>46.07</v>
      </c>
      <c r="AF1760" s="268">
        <v>184.28</v>
      </c>
      <c r="AG1760" s="278"/>
      <c r="AH1760" s="431">
        <v>1</v>
      </c>
      <c r="AI1760" s="404">
        <f t="shared" si="2581"/>
        <v>3.5714285714285712E-2</v>
      </c>
      <c r="AJ1760" s="727">
        <v>0.77191999999999994</v>
      </c>
      <c r="AK1760" s="88">
        <f t="shared" si="2582"/>
        <v>10.507645600000004</v>
      </c>
      <c r="AL1760" s="88">
        <f t="shared" si="2583"/>
        <v>42.030582400000014</v>
      </c>
      <c r="AM1760" s="88"/>
      <c r="AN1760" t="s">
        <v>2826</v>
      </c>
      <c r="AO1760" s="88" t="s">
        <v>2797</v>
      </c>
    </row>
    <row r="1761" spans="1:41" ht="19.5" customHeight="1">
      <c r="A1761" s="745" t="s">
        <v>392</v>
      </c>
      <c r="B1761" t="str">
        <f t="shared" ref="B1761" si="2588">+CONCATENATE(A1761,"*",AH1761)</f>
        <v>240714*28</v>
      </c>
      <c r="D1761" s="42" t="s">
        <v>921</v>
      </c>
      <c r="E1761" s="187"/>
      <c r="F1761" s="407"/>
      <c r="G1761" s="226">
        <v>1</v>
      </c>
      <c r="H1761" s="304"/>
      <c r="I1761" s="406"/>
      <c r="J1761" s="406"/>
      <c r="K1761" s="58" t="s">
        <v>2608</v>
      </c>
      <c r="L1761" s="38" t="s">
        <v>2625</v>
      </c>
      <c r="M1761" s="16" t="s">
        <v>2474</v>
      </c>
      <c r="N1761" s="63"/>
      <c r="O1761" s="63" t="s">
        <v>2071</v>
      </c>
      <c r="P1761" s="63">
        <v>120</v>
      </c>
      <c r="Q1761" s="63">
        <v>5000</v>
      </c>
      <c r="R1761" t="str">
        <f>CONCATENATE(Tableau1[[#This Row],[LONGUEUR UNITE]],"X",Tableau1[[#This Row],[LARGEUR UNITE]])</f>
        <v>120X5000</v>
      </c>
      <c r="S1761" s="16"/>
      <c r="T1761" s="16"/>
      <c r="U1761" s="38" t="s">
        <v>1264</v>
      </c>
      <c r="V1761" s="63" t="s">
        <v>2079</v>
      </c>
      <c r="W1761" s="45" t="s">
        <v>2593</v>
      </c>
      <c r="X1761" s="45"/>
      <c r="Y1761" s="6" t="s">
        <v>393</v>
      </c>
      <c r="Z1761" s="18">
        <v>4</v>
      </c>
      <c r="AA1761" s="92">
        <v>4</v>
      </c>
      <c r="AB1761" s="271">
        <v>28</v>
      </c>
      <c r="AC1761" s="271">
        <v>1</v>
      </c>
      <c r="AD1761" s="271">
        <v>28</v>
      </c>
      <c r="AE1761" s="278">
        <f t="shared" ref="AE1761" si="2589">AF1761/Z1761</f>
        <v>46.07</v>
      </c>
      <c r="AF1761" s="268">
        <v>184.28</v>
      </c>
      <c r="AG1761" s="278"/>
      <c r="AH1761" s="431">
        <v>28</v>
      </c>
      <c r="AI1761" s="404">
        <f t="shared" si="2581"/>
        <v>1</v>
      </c>
      <c r="AJ1761" s="727">
        <v>0.78332400000000002</v>
      </c>
      <c r="AK1761" s="88">
        <f t="shared" si="2582"/>
        <v>9.9822633200000013</v>
      </c>
      <c r="AL1761" s="88">
        <f t="shared" si="2583"/>
        <v>39.929053280000005</v>
      </c>
      <c r="AM1761" s="88"/>
      <c r="AN1761" t="s">
        <v>2826</v>
      </c>
      <c r="AO1761" s="88" t="s">
        <v>2797</v>
      </c>
    </row>
    <row r="1762" spans="1:41" s="5" customFormat="1" ht="19.5" customHeight="1">
      <c r="A1762" s="745" t="s">
        <v>394</v>
      </c>
      <c r="B1762" t="str">
        <f t="shared" si="2579"/>
        <v>290716*1</v>
      </c>
      <c r="C1762"/>
      <c r="D1762" s="42" t="s">
        <v>988</v>
      </c>
      <c r="E1762" s="187"/>
      <c r="F1762" s="407"/>
      <c r="G1762" s="226">
        <v>1</v>
      </c>
      <c r="H1762" s="304"/>
      <c r="I1762" s="406"/>
      <c r="J1762" s="406"/>
      <c r="K1762" s="58" t="s">
        <v>2608</v>
      </c>
      <c r="L1762" s="38" t="s">
        <v>2625</v>
      </c>
      <c r="M1762" s="16" t="s">
        <v>2474</v>
      </c>
      <c r="N1762" s="63"/>
      <c r="O1762" s="63" t="s">
        <v>2071</v>
      </c>
      <c r="P1762" s="63">
        <v>120</v>
      </c>
      <c r="Q1762" s="63">
        <v>5000</v>
      </c>
      <c r="R1762" t="str">
        <f>CONCATENATE(Tableau1[[#This Row],[LONGUEUR UNITE]],"X",Tableau1[[#This Row],[LARGEUR UNITE]])</f>
        <v>120X5000</v>
      </c>
      <c r="S1762" s="16"/>
      <c r="T1762" s="16"/>
      <c r="U1762" s="38" t="s">
        <v>1264</v>
      </c>
      <c r="V1762" s="63" t="s">
        <v>2082</v>
      </c>
      <c r="W1762" s="45" t="s">
        <v>2593</v>
      </c>
      <c r="X1762" s="45"/>
      <c r="Y1762" s="6" t="s">
        <v>395</v>
      </c>
      <c r="Z1762" s="18">
        <v>4</v>
      </c>
      <c r="AA1762" s="92">
        <v>4</v>
      </c>
      <c r="AB1762" s="271">
        <v>28</v>
      </c>
      <c r="AC1762" s="271">
        <v>1</v>
      </c>
      <c r="AD1762" s="271">
        <v>28</v>
      </c>
      <c r="AE1762" s="278">
        <f t="shared" si="2580"/>
        <v>46.07</v>
      </c>
      <c r="AF1762" s="268">
        <v>184.28</v>
      </c>
      <c r="AG1762" s="278"/>
      <c r="AH1762" s="431">
        <v>1</v>
      </c>
      <c r="AI1762" s="404">
        <f t="shared" si="2581"/>
        <v>3.5714285714285712E-2</v>
      </c>
      <c r="AJ1762" s="727">
        <v>0.77191999999999994</v>
      </c>
      <c r="AK1762" s="88">
        <f t="shared" si="2582"/>
        <v>10.507645600000004</v>
      </c>
      <c r="AL1762" s="88">
        <f t="shared" si="2583"/>
        <v>42.030582400000014</v>
      </c>
      <c r="AM1762" s="88"/>
      <c r="AN1762" t="s">
        <v>2826</v>
      </c>
      <c r="AO1762" s="1053" t="s">
        <v>2797</v>
      </c>
    </row>
    <row r="1763" spans="1:41" s="5" customFormat="1" ht="19.5" customHeight="1">
      <c r="A1763" s="745" t="s">
        <v>394</v>
      </c>
      <c r="B1763" t="str">
        <f t="shared" ref="B1763" si="2590">+CONCATENATE(A1763,"*",AH1763)</f>
        <v>290716*28</v>
      </c>
      <c r="C1763"/>
      <c r="D1763" s="42" t="s">
        <v>988</v>
      </c>
      <c r="E1763" s="187"/>
      <c r="F1763" s="407"/>
      <c r="G1763" s="226">
        <v>1</v>
      </c>
      <c r="H1763" s="304"/>
      <c r="I1763" s="406"/>
      <c r="J1763" s="406"/>
      <c r="K1763" s="58" t="s">
        <v>2608</v>
      </c>
      <c r="L1763" s="38" t="s">
        <v>2625</v>
      </c>
      <c r="M1763" s="16" t="s">
        <v>2474</v>
      </c>
      <c r="N1763" s="63"/>
      <c r="O1763" s="63" t="s">
        <v>2071</v>
      </c>
      <c r="P1763" s="63">
        <v>120</v>
      </c>
      <c r="Q1763" s="63">
        <v>5000</v>
      </c>
      <c r="R1763" t="str">
        <f>CONCATENATE(Tableau1[[#This Row],[LONGUEUR UNITE]],"X",Tableau1[[#This Row],[LARGEUR UNITE]])</f>
        <v>120X5000</v>
      </c>
      <c r="S1763" s="16"/>
      <c r="T1763" s="16"/>
      <c r="U1763" s="38" t="s">
        <v>1264</v>
      </c>
      <c r="V1763" s="63" t="s">
        <v>2082</v>
      </c>
      <c r="W1763" s="45" t="s">
        <v>2593</v>
      </c>
      <c r="X1763" s="45"/>
      <c r="Y1763" s="6" t="s">
        <v>395</v>
      </c>
      <c r="Z1763" s="18">
        <v>4</v>
      </c>
      <c r="AA1763" s="92">
        <v>4</v>
      </c>
      <c r="AB1763" s="271">
        <v>28</v>
      </c>
      <c r="AC1763" s="271">
        <v>1</v>
      </c>
      <c r="AD1763" s="271">
        <v>28</v>
      </c>
      <c r="AE1763" s="278">
        <f t="shared" ref="AE1763" si="2591">AF1763/Z1763</f>
        <v>46.07</v>
      </c>
      <c r="AF1763" s="268">
        <v>184.28</v>
      </c>
      <c r="AG1763" s="278"/>
      <c r="AH1763" s="431">
        <v>28</v>
      </c>
      <c r="AI1763" s="404">
        <f t="shared" si="2581"/>
        <v>1</v>
      </c>
      <c r="AJ1763" s="727">
        <v>0.78332400000000002</v>
      </c>
      <c r="AK1763" s="88">
        <f t="shared" si="2582"/>
        <v>9.9822633200000013</v>
      </c>
      <c r="AL1763" s="88">
        <f t="shared" si="2583"/>
        <v>39.929053280000005</v>
      </c>
      <c r="AM1763" s="88"/>
      <c r="AN1763" t="s">
        <v>2826</v>
      </c>
      <c r="AO1763" s="1053" t="s">
        <v>2797</v>
      </c>
    </row>
    <row r="1764" spans="1:41" ht="19.5" customHeight="1">
      <c r="A1764" s="745" t="s">
        <v>398</v>
      </c>
      <c r="B1764" t="str">
        <f t="shared" si="2579"/>
        <v>290718*1</v>
      </c>
      <c r="D1764" s="42" t="s">
        <v>990</v>
      </c>
      <c r="E1764" s="187"/>
      <c r="F1764" s="407"/>
      <c r="G1764" s="226">
        <v>1</v>
      </c>
      <c r="H1764" s="304"/>
      <c r="I1764" s="406"/>
      <c r="J1764" s="406"/>
      <c r="K1764" s="58" t="s">
        <v>2608</v>
      </c>
      <c r="L1764" s="38" t="s">
        <v>2625</v>
      </c>
      <c r="M1764" s="16" t="s">
        <v>2474</v>
      </c>
      <c r="N1764" s="63"/>
      <c r="O1764" s="63" t="s">
        <v>2071</v>
      </c>
      <c r="P1764" s="63">
        <v>120</v>
      </c>
      <c r="Q1764" s="63">
        <v>5000</v>
      </c>
      <c r="R1764" t="str">
        <f>CONCATENATE(Tableau1[[#This Row],[LONGUEUR UNITE]],"X",Tableau1[[#This Row],[LARGEUR UNITE]])</f>
        <v>120X5000</v>
      </c>
      <c r="S1764" s="16"/>
      <c r="T1764" s="16"/>
      <c r="U1764" s="38" t="s">
        <v>1264</v>
      </c>
      <c r="V1764" s="63" t="s">
        <v>2083</v>
      </c>
      <c r="W1764" s="45" t="s">
        <v>2593</v>
      </c>
      <c r="X1764" s="45"/>
      <c r="Y1764" s="6" t="s">
        <v>399</v>
      </c>
      <c r="Z1764" s="18">
        <v>4</v>
      </c>
      <c r="AA1764" s="92">
        <v>4</v>
      </c>
      <c r="AB1764" s="271">
        <v>28</v>
      </c>
      <c r="AC1764" s="271">
        <v>1</v>
      </c>
      <c r="AD1764" s="271">
        <v>28</v>
      </c>
      <c r="AE1764" s="278">
        <f t="shared" si="2580"/>
        <v>46.07</v>
      </c>
      <c r="AF1764" s="268">
        <v>184.28</v>
      </c>
      <c r="AG1764" s="278"/>
      <c r="AH1764" s="431">
        <v>1</v>
      </c>
      <c r="AI1764" s="404">
        <f t="shared" si="2581"/>
        <v>3.5714285714285712E-2</v>
      </c>
      <c r="AJ1764" s="727">
        <v>0.77191999999999994</v>
      </c>
      <c r="AK1764" s="88">
        <f t="shared" si="2582"/>
        <v>10.507645600000004</v>
      </c>
      <c r="AL1764" s="88">
        <f t="shared" si="2583"/>
        <v>42.030582400000014</v>
      </c>
      <c r="AM1764" s="88"/>
      <c r="AN1764" t="s">
        <v>2826</v>
      </c>
      <c r="AO1764" s="88" t="s">
        <v>2797</v>
      </c>
    </row>
    <row r="1765" spans="1:41" ht="19.5" customHeight="1">
      <c r="A1765" s="745" t="s">
        <v>398</v>
      </c>
      <c r="B1765" t="str">
        <f t="shared" ref="B1765" si="2592">+CONCATENATE(A1765,"*",AH1765)</f>
        <v>290718*28</v>
      </c>
      <c r="D1765" s="42" t="s">
        <v>990</v>
      </c>
      <c r="E1765" s="187"/>
      <c r="F1765" s="407"/>
      <c r="G1765" s="226">
        <v>1</v>
      </c>
      <c r="H1765" s="304"/>
      <c r="I1765" s="406"/>
      <c r="J1765" s="406"/>
      <c r="K1765" s="58" t="s">
        <v>2608</v>
      </c>
      <c r="L1765" s="38" t="s">
        <v>2625</v>
      </c>
      <c r="M1765" s="16" t="s">
        <v>2474</v>
      </c>
      <c r="N1765" s="63"/>
      <c r="O1765" s="63" t="s">
        <v>2071</v>
      </c>
      <c r="P1765" s="63">
        <v>120</v>
      </c>
      <c r="Q1765" s="63">
        <v>5000</v>
      </c>
      <c r="R1765" t="str">
        <f>CONCATENATE(Tableau1[[#This Row],[LONGUEUR UNITE]],"X",Tableau1[[#This Row],[LARGEUR UNITE]])</f>
        <v>120X5000</v>
      </c>
      <c r="S1765" s="16"/>
      <c r="T1765" s="16"/>
      <c r="U1765" s="38" t="s">
        <v>1264</v>
      </c>
      <c r="V1765" s="63" t="s">
        <v>2083</v>
      </c>
      <c r="W1765" s="45" t="s">
        <v>2593</v>
      </c>
      <c r="X1765" s="45"/>
      <c r="Y1765" s="6" t="s">
        <v>399</v>
      </c>
      <c r="Z1765" s="18">
        <v>4</v>
      </c>
      <c r="AA1765" s="92">
        <v>4</v>
      </c>
      <c r="AB1765" s="271">
        <v>28</v>
      </c>
      <c r="AC1765" s="271">
        <v>1</v>
      </c>
      <c r="AD1765" s="271">
        <v>28</v>
      </c>
      <c r="AE1765" s="278">
        <f t="shared" ref="AE1765" si="2593">AF1765/Z1765</f>
        <v>46.07</v>
      </c>
      <c r="AF1765" s="268">
        <v>184.28</v>
      </c>
      <c r="AG1765" s="278"/>
      <c r="AH1765" s="431">
        <v>28</v>
      </c>
      <c r="AI1765" s="404">
        <f t="shared" si="2581"/>
        <v>1</v>
      </c>
      <c r="AJ1765" s="727">
        <v>0.78332400000000002</v>
      </c>
      <c r="AK1765" s="88">
        <f t="shared" si="2582"/>
        <v>9.9822633200000013</v>
      </c>
      <c r="AL1765" s="88">
        <f t="shared" si="2583"/>
        <v>39.929053280000005</v>
      </c>
      <c r="AM1765" s="88"/>
      <c r="AN1765" t="s">
        <v>2826</v>
      </c>
      <c r="AO1765" s="88" t="s">
        <v>2797</v>
      </c>
    </row>
    <row r="1766" spans="1:41" ht="19.5" customHeight="1">
      <c r="A1766" s="745" t="s">
        <v>400</v>
      </c>
      <c r="B1766" t="str">
        <f t="shared" si="2579"/>
        <v>240709*1</v>
      </c>
      <c r="D1766" s="42" t="s">
        <v>922</v>
      </c>
      <c r="E1766" s="187"/>
      <c r="F1766" s="407"/>
      <c r="G1766" s="226">
        <v>1</v>
      </c>
      <c r="H1766" s="304"/>
      <c r="I1766" s="406"/>
      <c r="J1766" s="406"/>
      <c r="K1766" s="58" t="s">
        <v>2608</v>
      </c>
      <c r="L1766" s="38" t="s">
        <v>2625</v>
      </c>
      <c r="M1766" s="16" t="s">
        <v>2474</v>
      </c>
      <c r="N1766" s="63"/>
      <c r="O1766" s="63" t="s">
        <v>2071</v>
      </c>
      <c r="P1766" s="63">
        <v>120</v>
      </c>
      <c r="Q1766" s="63">
        <v>5000</v>
      </c>
      <c r="R1766" t="str">
        <f>CONCATENATE(Tableau1[[#This Row],[LONGUEUR UNITE]],"X",Tableau1[[#This Row],[LARGEUR UNITE]])</f>
        <v>120X5000</v>
      </c>
      <c r="S1766" s="16"/>
      <c r="T1766" s="16"/>
      <c r="U1766" s="38" t="s">
        <v>1264</v>
      </c>
      <c r="V1766" s="63" t="s">
        <v>2084</v>
      </c>
      <c r="W1766" s="45" t="s">
        <v>2593</v>
      </c>
      <c r="X1766" s="45"/>
      <c r="Y1766" s="6" t="s">
        <v>401</v>
      </c>
      <c r="Z1766" s="18">
        <v>4</v>
      </c>
      <c r="AA1766" s="92">
        <v>4</v>
      </c>
      <c r="AB1766" s="271">
        <v>28</v>
      </c>
      <c r="AC1766" s="271">
        <v>1</v>
      </c>
      <c r="AD1766" s="271">
        <v>28</v>
      </c>
      <c r="AE1766" s="278">
        <f t="shared" si="2580"/>
        <v>46.07</v>
      </c>
      <c r="AF1766" s="268">
        <v>184.28</v>
      </c>
      <c r="AG1766" s="278"/>
      <c r="AH1766" s="431">
        <v>1</v>
      </c>
      <c r="AI1766" s="404">
        <f t="shared" si="2581"/>
        <v>3.5714285714285712E-2</v>
      </c>
      <c r="AJ1766" s="727">
        <v>0.77191999999999994</v>
      </c>
      <c r="AK1766" s="88">
        <f t="shared" si="2582"/>
        <v>10.507645600000004</v>
      </c>
      <c r="AL1766" s="88">
        <f t="shared" si="2583"/>
        <v>42.030582400000014</v>
      </c>
      <c r="AM1766" s="88"/>
      <c r="AN1766" t="s">
        <v>2826</v>
      </c>
      <c r="AO1766" s="88" t="s">
        <v>2797</v>
      </c>
    </row>
    <row r="1767" spans="1:41" ht="19.5" customHeight="1">
      <c r="A1767" s="745" t="s">
        <v>400</v>
      </c>
      <c r="B1767" t="str">
        <f t="shared" ref="B1767" si="2594">+CONCATENATE(A1767,"*",AH1767)</f>
        <v>240709*28</v>
      </c>
      <c r="D1767" s="42" t="s">
        <v>922</v>
      </c>
      <c r="E1767" s="187"/>
      <c r="F1767" s="407"/>
      <c r="G1767" s="226">
        <v>1</v>
      </c>
      <c r="H1767" s="304"/>
      <c r="I1767" s="406"/>
      <c r="J1767" s="406"/>
      <c r="K1767" s="58" t="s">
        <v>2608</v>
      </c>
      <c r="L1767" s="38" t="s">
        <v>2625</v>
      </c>
      <c r="M1767" s="16" t="s">
        <v>2474</v>
      </c>
      <c r="N1767" s="63"/>
      <c r="O1767" s="63" t="s">
        <v>2071</v>
      </c>
      <c r="P1767" s="63">
        <v>120</v>
      </c>
      <c r="Q1767" s="63">
        <v>5000</v>
      </c>
      <c r="R1767" t="str">
        <f>CONCATENATE(Tableau1[[#This Row],[LONGUEUR UNITE]],"X",Tableau1[[#This Row],[LARGEUR UNITE]])</f>
        <v>120X5000</v>
      </c>
      <c r="S1767" s="16"/>
      <c r="T1767" s="16"/>
      <c r="U1767" s="38" t="s">
        <v>1264</v>
      </c>
      <c r="V1767" s="63" t="s">
        <v>2084</v>
      </c>
      <c r="W1767" s="45" t="s">
        <v>2593</v>
      </c>
      <c r="X1767" s="45"/>
      <c r="Y1767" s="6" t="s">
        <v>401</v>
      </c>
      <c r="Z1767" s="18">
        <v>4</v>
      </c>
      <c r="AA1767" s="92">
        <v>4</v>
      </c>
      <c r="AB1767" s="271">
        <v>28</v>
      </c>
      <c r="AC1767" s="271">
        <v>1</v>
      </c>
      <c r="AD1767" s="271">
        <v>28</v>
      </c>
      <c r="AE1767" s="278">
        <f t="shared" ref="AE1767" si="2595">AF1767/Z1767</f>
        <v>46.07</v>
      </c>
      <c r="AF1767" s="268">
        <v>184.28</v>
      </c>
      <c r="AG1767" s="278"/>
      <c r="AH1767" s="431">
        <v>28</v>
      </c>
      <c r="AI1767" s="404">
        <f t="shared" si="2581"/>
        <v>1</v>
      </c>
      <c r="AJ1767" s="727">
        <v>0.78332400000000002</v>
      </c>
      <c r="AK1767" s="88">
        <f t="shared" si="2582"/>
        <v>9.9822633200000013</v>
      </c>
      <c r="AL1767" s="88">
        <f t="shared" si="2583"/>
        <v>39.929053280000005</v>
      </c>
      <c r="AM1767" s="88"/>
      <c r="AN1767" t="s">
        <v>2826</v>
      </c>
      <c r="AO1767" s="88" t="s">
        <v>2797</v>
      </c>
    </row>
    <row r="1768" spans="1:41" ht="19.5" customHeight="1">
      <c r="A1768" s="745" t="s">
        <v>402</v>
      </c>
      <c r="B1768" t="str">
        <f t="shared" si="2579"/>
        <v>240712*1</v>
      </c>
      <c r="D1768" s="42" t="s">
        <v>924</v>
      </c>
      <c r="E1768" s="187"/>
      <c r="F1768" s="407"/>
      <c r="G1768" s="226">
        <v>1</v>
      </c>
      <c r="H1768" s="304"/>
      <c r="I1768" s="406"/>
      <c r="J1768" s="406"/>
      <c r="K1768" s="58" t="s">
        <v>2608</v>
      </c>
      <c r="L1768" s="38" t="s">
        <v>2625</v>
      </c>
      <c r="M1768" s="16" t="s">
        <v>2474</v>
      </c>
      <c r="N1768" s="63"/>
      <c r="O1768" s="63" t="s">
        <v>2071</v>
      </c>
      <c r="P1768" s="63">
        <v>120</v>
      </c>
      <c r="Q1768" s="63">
        <v>5000</v>
      </c>
      <c r="R1768" t="str">
        <f>CONCATENATE(Tableau1[[#This Row],[LONGUEUR UNITE]],"X",Tableau1[[#This Row],[LARGEUR UNITE]])</f>
        <v>120X5000</v>
      </c>
      <c r="S1768" s="16"/>
      <c r="T1768" s="16"/>
      <c r="U1768" s="38" t="s">
        <v>1264</v>
      </c>
      <c r="V1768" s="63" t="s">
        <v>2450</v>
      </c>
      <c r="W1768" s="45" t="s">
        <v>2593</v>
      </c>
      <c r="X1768" s="45"/>
      <c r="Y1768" s="6" t="s">
        <v>403</v>
      </c>
      <c r="Z1768" s="18">
        <v>4</v>
      </c>
      <c r="AA1768" s="92">
        <v>4</v>
      </c>
      <c r="AB1768" s="271">
        <v>28</v>
      </c>
      <c r="AC1768" s="271">
        <v>1</v>
      </c>
      <c r="AD1768" s="271">
        <v>28</v>
      </c>
      <c r="AE1768" s="278">
        <f t="shared" si="2580"/>
        <v>46.07</v>
      </c>
      <c r="AF1768" s="268">
        <v>184.28</v>
      </c>
      <c r="AG1768" s="278"/>
      <c r="AH1768" s="431">
        <v>1</v>
      </c>
      <c r="AI1768" s="404">
        <f t="shared" si="2581"/>
        <v>3.5714285714285712E-2</v>
      </c>
      <c r="AJ1768" s="727">
        <v>0.77191999999999994</v>
      </c>
      <c r="AK1768" s="88">
        <f t="shared" si="2582"/>
        <v>10.507645600000004</v>
      </c>
      <c r="AL1768" s="88">
        <f t="shared" si="2583"/>
        <v>42.030582400000014</v>
      </c>
      <c r="AM1768" s="88"/>
      <c r="AN1768" t="s">
        <v>2826</v>
      </c>
      <c r="AO1768" s="88" t="s">
        <v>2797</v>
      </c>
    </row>
    <row r="1769" spans="1:41" ht="19.5" customHeight="1">
      <c r="A1769" s="745" t="s">
        <v>402</v>
      </c>
      <c r="B1769" t="str">
        <f t="shared" ref="B1769" si="2596">+CONCATENATE(A1769,"*",AH1769)</f>
        <v>240712*28</v>
      </c>
      <c r="D1769" s="42" t="s">
        <v>924</v>
      </c>
      <c r="E1769" s="187"/>
      <c r="F1769" s="407"/>
      <c r="G1769" s="226">
        <v>1</v>
      </c>
      <c r="H1769" s="304"/>
      <c r="I1769" s="406"/>
      <c r="J1769" s="406"/>
      <c r="K1769" s="58" t="s">
        <v>2608</v>
      </c>
      <c r="L1769" s="38" t="s">
        <v>2625</v>
      </c>
      <c r="M1769" s="16" t="s">
        <v>2474</v>
      </c>
      <c r="N1769" s="63"/>
      <c r="O1769" s="63" t="s">
        <v>2071</v>
      </c>
      <c r="P1769" s="63">
        <v>120</v>
      </c>
      <c r="Q1769" s="63">
        <v>5000</v>
      </c>
      <c r="R1769" t="str">
        <f>CONCATENATE(Tableau1[[#This Row],[LONGUEUR UNITE]],"X",Tableau1[[#This Row],[LARGEUR UNITE]])</f>
        <v>120X5000</v>
      </c>
      <c r="S1769" s="16"/>
      <c r="T1769" s="16"/>
      <c r="U1769" s="38" t="s">
        <v>1264</v>
      </c>
      <c r="V1769" s="63" t="s">
        <v>2450</v>
      </c>
      <c r="W1769" s="45" t="s">
        <v>2593</v>
      </c>
      <c r="X1769" s="45"/>
      <c r="Y1769" s="6" t="s">
        <v>403</v>
      </c>
      <c r="Z1769" s="18">
        <v>4</v>
      </c>
      <c r="AA1769" s="92">
        <v>4</v>
      </c>
      <c r="AB1769" s="271">
        <v>28</v>
      </c>
      <c r="AC1769" s="271">
        <v>1</v>
      </c>
      <c r="AD1769" s="271">
        <v>28</v>
      </c>
      <c r="AE1769" s="278">
        <f t="shared" ref="AE1769" si="2597">AF1769/Z1769</f>
        <v>46.07</v>
      </c>
      <c r="AF1769" s="268">
        <v>184.28</v>
      </c>
      <c r="AG1769" s="279"/>
      <c r="AH1769" s="431">
        <v>28</v>
      </c>
      <c r="AI1769" s="404">
        <f t="shared" si="2581"/>
        <v>1</v>
      </c>
      <c r="AJ1769" s="727">
        <v>0.78332400000000002</v>
      </c>
      <c r="AK1769" s="88">
        <f t="shared" si="2582"/>
        <v>9.9822633200000013</v>
      </c>
      <c r="AL1769" s="88">
        <f t="shared" si="2583"/>
        <v>39.929053280000005</v>
      </c>
      <c r="AM1769" s="88"/>
      <c r="AN1769" t="s">
        <v>2826</v>
      </c>
      <c r="AO1769" s="88" t="s">
        <v>2797</v>
      </c>
    </row>
    <row r="1770" spans="1:41" ht="19.5" customHeight="1">
      <c r="A1770" s="826"/>
      <c r="D1770" s="42"/>
      <c r="E1770" s="187"/>
      <c r="F1770" s="405"/>
      <c r="G1770" s="226"/>
      <c r="H1770" s="304"/>
      <c r="I1770" s="406"/>
      <c r="J1770" s="406"/>
      <c r="K1770" s="59"/>
      <c r="L1770" s="65"/>
      <c r="M1770" s="65"/>
      <c r="N1770" s="66"/>
      <c r="O1770" s="66"/>
      <c r="P1770" s="66"/>
      <c r="Q1770" s="66"/>
      <c r="R1770" s="66"/>
      <c r="S1770" s="66"/>
      <c r="T1770" s="66"/>
      <c r="U1770" s="66"/>
      <c r="V1770" s="65"/>
      <c r="W1770" s="5"/>
      <c r="X1770" s="5"/>
      <c r="Y1770" s="5"/>
      <c r="Z1770" s="18"/>
      <c r="AA1770" s="92"/>
      <c r="AB1770" s="271"/>
      <c r="AC1770" s="271"/>
      <c r="AD1770" s="271"/>
      <c r="AE1770" s="257"/>
      <c r="AF1770"/>
      <c r="AG1770" s="257"/>
      <c r="AH1770" s="404"/>
      <c r="AI1770" s="404"/>
      <c r="AJ1770" s="88"/>
      <c r="AK1770" s="88"/>
      <c r="AL1770" s="88"/>
      <c r="AM1770" s="88"/>
      <c r="AO1770" s="88"/>
    </row>
    <row r="1771" spans="1:41" ht="19.5" customHeight="1">
      <c r="A1771" s="275" t="s">
        <v>404</v>
      </c>
      <c r="B1771" t="str">
        <f>+CONCATENATE(A1771,"*",AH1771)</f>
        <v>240800*1</v>
      </c>
      <c r="D1771" t="s">
        <v>926</v>
      </c>
      <c r="E1771"/>
      <c r="F1771" s="89"/>
      <c r="G1771">
        <v>1</v>
      </c>
      <c r="H1771" s="316"/>
      <c r="I1771" s="417" t="s">
        <v>1843</v>
      </c>
      <c r="J1771" s="417"/>
      <c r="K1771" t="s">
        <v>2608</v>
      </c>
      <c r="L1771" s="38" t="s">
        <v>2625</v>
      </c>
      <c r="M1771" s="16" t="s">
        <v>2474</v>
      </c>
      <c r="O1771" t="s">
        <v>5</v>
      </c>
      <c r="P1771">
        <v>120</v>
      </c>
      <c r="Q1771">
        <v>10000</v>
      </c>
      <c r="R1771" t="str">
        <f>CONCATENATE(Tableau1[[#This Row],[LONGUEUR UNITE]],"X",Tableau1[[#This Row],[LARGEUR UNITE]])</f>
        <v>120X10000</v>
      </c>
      <c r="S1771" s="16"/>
      <c r="T1771" s="16"/>
      <c r="U1771" s="38" t="s">
        <v>1264</v>
      </c>
      <c r="V1771" t="s">
        <v>5</v>
      </c>
      <c r="W1771" s="45" t="s">
        <v>2592</v>
      </c>
      <c r="X1771" s="45"/>
      <c r="Y1771" t="s">
        <v>405</v>
      </c>
      <c r="Z1771">
        <v>4</v>
      </c>
      <c r="AA1771">
        <v>4</v>
      </c>
      <c r="AB1771" s="271">
        <v>15</v>
      </c>
      <c r="AC1771" s="271">
        <v>1</v>
      </c>
      <c r="AD1771" s="271">
        <v>15</v>
      </c>
      <c r="AE1771" s="278">
        <f t="shared" ref="AE1771" si="2598">AF1771/Z1771</f>
        <v>46.042999999999999</v>
      </c>
      <c r="AF1771" s="268">
        <v>184.172</v>
      </c>
      <c r="AG1771" s="278"/>
      <c r="AH1771" s="431">
        <v>1</v>
      </c>
      <c r="AI1771" s="404">
        <f t="shared" ref="AI1771:AI1772" si="2599">AH1771/AD1771</f>
        <v>6.6666666666666666E-2</v>
      </c>
      <c r="AJ1771" s="727">
        <v>0.77904799999999996</v>
      </c>
      <c r="AK1771" s="88">
        <f t="shared" ref="AK1771:AK1772" si="2600">AL1771/Z1771</f>
        <v>10.173292936000003</v>
      </c>
      <c r="AL1771" s="88">
        <f t="shared" ref="AL1771:AL1772" si="2601">AF1771-(AF1771*AJ1771)</f>
        <v>40.693171744000011</v>
      </c>
      <c r="AM1771" s="88"/>
      <c r="AN1771" t="s">
        <v>2826</v>
      </c>
      <c r="AO1771" s="88" t="s">
        <v>2798</v>
      </c>
    </row>
    <row r="1772" spans="1:41" ht="19.5" customHeight="1">
      <c r="A1772" s="275" t="s">
        <v>404</v>
      </c>
      <c r="B1772" t="str">
        <f>+CONCATENATE(A1772,"*",AH1772)</f>
        <v>240800*15</v>
      </c>
      <c r="D1772" t="s">
        <v>926</v>
      </c>
      <c r="E1772"/>
      <c r="F1772" s="89"/>
      <c r="G1772">
        <v>1</v>
      </c>
      <c r="H1772" s="316"/>
      <c r="I1772" s="417" t="s">
        <v>1843</v>
      </c>
      <c r="J1772" s="417"/>
      <c r="K1772" t="s">
        <v>2608</v>
      </c>
      <c r="L1772" s="38" t="s">
        <v>2625</v>
      </c>
      <c r="M1772" s="16" t="s">
        <v>2474</v>
      </c>
      <c r="O1772" t="s">
        <v>5</v>
      </c>
      <c r="P1772">
        <v>120</v>
      </c>
      <c r="Q1772">
        <v>10000</v>
      </c>
      <c r="R1772" t="str">
        <f>CONCATENATE(Tableau1[[#This Row],[LONGUEUR UNITE]],"X",Tableau1[[#This Row],[LARGEUR UNITE]])</f>
        <v>120X10000</v>
      </c>
      <c r="S1772" s="16"/>
      <c r="T1772" s="16"/>
      <c r="U1772" s="38" t="s">
        <v>1264</v>
      </c>
      <c r="V1772" t="s">
        <v>5</v>
      </c>
      <c r="W1772" s="45" t="s">
        <v>2592</v>
      </c>
      <c r="X1772" s="45"/>
      <c r="Y1772" t="s">
        <v>405</v>
      </c>
      <c r="Z1772">
        <v>4</v>
      </c>
      <c r="AA1772">
        <v>4</v>
      </c>
      <c r="AB1772" s="271">
        <v>15</v>
      </c>
      <c r="AC1772" s="271">
        <v>1</v>
      </c>
      <c r="AD1772" s="271">
        <v>15</v>
      </c>
      <c r="AE1772" s="278">
        <f t="shared" ref="AE1772" si="2602">AF1772/Z1772</f>
        <v>46.042999999999999</v>
      </c>
      <c r="AF1772" s="268">
        <v>184.172</v>
      </c>
      <c r="AG1772" s="278"/>
      <c r="AH1772" s="431">
        <v>15</v>
      </c>
      <c r="AI1772" s="404">
        <f t="shared" si="2599"/>
        <v>1</v>
      </c>
      <c r="AJ1772" s="727">
        <v>0.78973899999999997</v>
      </c>
      <c r="AK1772" s="88">
        <f t="shared" si="2600"/>
        <v>9.6810472230000002</v>
      </c>
      <c r="AL1772" s="88">
        <f t="shared" si="2601"/>
        <v>38.724188892000001</v>
      </c>
      <c r="AM1772" s="88"/>
      <c r="AN1772" t="s">
        <v>2826</v>
      </c>
      <c r="AO1772" s="88" t="s">
        <v>2798</v>
      </c>
    </row>
    <row r="1773" spans="1:41" ht="19.5" customHeight="1">
      <c r="A1773" s="275"/>
      <c r="D1773"/>
      <c r="E1773"/>
      <c r="F1773" s="89"/>
      <c r="G1773"/>
      <c r="H1773" s="316"/>
      <c r="I1773" s="417"/>
      <c r="J1773" s="417"/>
      <c r="W1773" s="45"/>
      <c r="AB1773" s="271"/>
      <c r="AC1773" s="271"/>
      <c r="AD1773" s="271"/>
      <c r="AE1773" s="278"/>
      <c r="AF1773" s="5"/>
      <c r="AG1773" s="278"/>
      <c r="AJ1773" s="727"/>
      <c r="AK1773" s="88"/>
      <c r="AL1773" s="88"/>
      <c r="AM1773" s="88"/>
      <c r="AO1773" s="88"/>
    </row>
    <row r="1774" spans="1:41" ht="19.5" customHeight="1">
      <c r="A1774" s="827" t="s">
        <v>1464</v>
      </c>
      <c r="B1774" t="str">
        <f>+CONCATENATE(A1774,"*",AH1774)</f>
        <v>251212*1</v>
      </c>
      <c r="D1774" s="272" t="s">
        <v>1468</v>
      </c>
      <c r="E1774" s="272"/>
      <c r="F1774" s="272"/>
      <c r="G1774" s="272">
        <v>1</v>
      </c>
      <c r="H1774" s="330"/>
      <c r="I1774" s="642" t="s">
        <v>2476</v>
      </c>
      <c r="J1774" s="642"/>
      <c r="K1774" s="272" t="s">
        <v>2608</v>
      </c>
      <c r="L1774" s="38" t="s">
        <v>2625</v>
      </c>
      <c r="M1774" s="16" t="s">
        <v>1390</v>
      </c>
      <c r="N1774" s="272"/>
      <c r="O1774" s="272" t="s">
        <v>1393</v>
      </c>
      <c r="P1774" s="272">
        <v>118</v>
      </c>
      <c r="Q1774" s="272">
        <v>500</v>
      </c>
      <c r="R1774" s="272" t="str">
        <f>CONCATENATE(Tableau1[[#This Row],[LONGUEUR UNITE]],"X",Tableau1[[#This Row],[LARGEUR UNITE]])</f>
        <v>118X500</v>
      </c>
      <c r="S1774" s="16"/>
      <c r="T1774" s="16"/>
      <c r="U1774" s="38" t="s">
        <v>1264</v>
      </c>
      <c r="V1774" s="272" t="s">
        <v>2092</v>
      </c>
      <c r="W1774" s="45" t="s">
        <v>2593</v>
      </c>
      <c r="X1774" s="45"/>
      <c r="Y1774" s="272" t="s">
        <v>1469</v>
      </c>
      <c r="Z1774" s="272">
        <v>12</v>
      </c>
      <c r="AA1774" s="272">
        <v>12</v>
      </c>
      <c r="AB1774" s="272">
        <v>4</v>
      </c>
      <c r="AC1774" s="272">
        <v>4</v>
      </c>
      <c r="AD1774" s="272">
        <v>16</v>
      </c>
      <c r="AE1774" s="643">
        <v>8.669083333333333</v>
      </c>
      <c r="AF1774" s="268">
        <v>104.029</v>
      </c>
      <c r="AG1774" s="643"/>
      <c r="AH1774" s="431">
        <v>1</v>
      </c>
      <c r="AI1774" s="404">
        <f t="shared" ref="AI1774:AI1775" si="2603">AH1774/AD1774</f>
        <v>6.25E-2</v>
      </c>
      <c r="AJ1774" s="727">
        <v>0.80139499999999997</v>
      </c>
      <c r="AK1774" s="88">
        <f t="shared" ref="AK1774:AK1775" si="2604">AL1774/Z1774</f>
        <v>1.7217232954166672</v>
      </c>
      <c r="AL1774" s="88">
        <f t="shared" ref="AL1774:AL1775" si="2605">AF1774-(AF1774*AJ1774)</f>
        <v>20.660679545000008</v>
      </c>
      <c r="AM1774" s="88"/>
      <c r="AN1774" t="s">
        <v>2826</v>
      </c>
      <c r="AO1774" s="88" t="s">
        <v>2799</v>
      </c>
    </row>
    <row r="1775" spans="1:41" ht="19.5" customHeight="1">
      <c r="A1775" s="828" t="s">
        <v>1465</v>
      </c>
      <c r="B1775" t="str">
        <f>+CONCATENATE(A1775,"*",AH1775)</f>
        <v>251211*1</v>
      </c>
      <c r="D1775" s="272" t="s">
        <v>1470</v>
      </c>
      <c r="E1775" s="272"/>
      <c r="F1775" s="272"/>
      <c r="G1775" s="272">
        <v>1</v>
      </c>
      <c r="H1775" s="330"/>
      <c r="I1775" s="642"/>
      <c r="J1775" s="642"/>
      <c r="K1775" s="272" t="s">
        <v>2608</v>
      </c>
      <c r="L1775" s="38" t="s">
        <v>2625</v>
      </c>
      <c r="M1775" s="16" t="s">
        <v>1390</v>
      </c>
      <c r="N1775" s="272"/>
      <c r="O1775" s="272" t="s">
        <v>1393</v>
      </c>
      <c r="P1775" s="272">
        <v>118</v>
      </c>
      <c r="Q1775" s="272">
        <v>500</v>
      </c>
      <c r="R1775" s="272" t="str">
        <f>CONCATENATE(Tableau1[[#This Row],[LONGUEUR UNITE]],"X",Tableau1[[#This Row],[LARGEUR UNITE]])</f>
        <v>118X500</v>
      </c>
      <c r="S1775" s="16"/>
      <c r="T1775" s="16"/>
      <c r="U1775" s="38" t="s">
        <v>1264</v>
      </c>
      <c r="V1775" s="272" t="s">
        <v>2091</v>
      </c>
      <c r="W1775" s="45" t="s">
        <v>2593</v>
      </c>
      <c r="X1775" s="45"/>
      <c r="Y1775" s="272" t="s">
        <v>1471</v>
      </c>
      <c r="Z1775" s="272">
        <v>12</v>
      </c>
      <c r="AA1775" s="272">
        <v>12</v>
      </c>
      <c r="AB1775" s="272">
        <v>4</v>
      </c>
      <c r="AC1775" s="272">
        <v>4</v>
      </c>
      <c r="AD1775" s="272">
        <v>16</v>
      </c>
      <c r="AE1775" s="643">
        <v>8.669083333333333</v>
      </c>
      <c r="AF1775" s="268">
        <v>104.029</v>
      </c>
      <c r="AG1775" s="643"/>
      <c r="AH1775" s="431">
        <v>1</v>
      </c>
      <c r="AI1775" s="404">
        <f t="shared" si="2603"/>
        <v>6.25E-2</v>
      </c>
      <c r="AJ1775" s="727">
        <v>0.80139499999999997</v>
      </c>
      <c r="AK1775" s="88">
        <f t="shared" si="2604"/>
        <v>1.7217232954166672</v>
      </c>
      <c r="AL1775" s="88">
        <f t="shared" si="2605"/>
        <v>20.660679545000008</v>
      </c>
      <c r="AM1775" s="88"/>
      <c r="AN1775" t="s">
        <v>2826</v>
      </c>
      <c r="AO1775" s="88" t="s">
        <v>2799</v>
      </c>
    </row>
    <row r="1776" spans="1:41" ht="19.5" customHeight="1">
      <c r="A1776" s="829"/>
      <c r="B1776" s="89"/>
      <c r="C1776" s="89"/>
      <c r="D1776" s="475"/>
      <c r="E1776" s="675"/>
      <c r="F1776" s="340"/>
      <c r="G1776" s="341"/>
      <c r="H1776" s="304"/>
      <c r="I1776" s="406"/>
      <c r="J1776" s="406"/>
      <c r="K1776" s="221"/>
      <c r="L1776" s="222"/>
      <c r="M1776" s="222"/>
      <c r="N1776" s="222"/>
      <c r="O1776" s="222"/>
      <c r="P1776" s="222"/>
      <c r="Q1776" s="222"/>
      <c r="R1776" s="222"/>
      <c r="S1776" s="222"/>
      <c r="T1776" s="222"/>
      <c r="U1776" s="222"/>
      <c r="V1776" s="644"/>
      <c r="W1776" s="644"/>
      <c r="X1776" s="644"/>
      <c r="Y1776" s="222"/>
      <c r="Z1776" s="18"/>
      <c r="AA1776" s="92"/>
      <c r="AB1776" s="272"/>
      <c r="AC1776" s="272"/>
      <c r="AD1776" s="272"/>
      <c r="AE1776" s="299"/>
      <c r="AF1776" s="89"/>
      <c r="AG1776" s="299"/>
      <c r="AH1776" s="472"/>
      <c r="AI1776" s="472"/>
      <c r="AJ1776" s="730"/>
      <c r="AK1776" s="730"/>
      <c r="AL1776" s="730"/>
      <c r="AM1776" s="730"/>
      <c r="AO1776" s="88"/>
    </row>
    <row r="1777" spans="1:41" ht="19.5" customHeight="1">
      <c r="A1777" s="827" t="s">
        <v>1466</v>
      </c>
      <c r="B1777" t="str">
        <f>+CONCATENATE(A1777,"*",AH1777)</f>
        <v>216061*1</v>
      </c>
      <c r="D1777" s="272" t="s">
        <v>1472</v>
      </c>
      <c r="E1777" s="272"/>
      <c r="F1777" s="272"/>
      <c r="G1777" s="272">
        <v>1</v>
      </c>
      <c r="H1777" s="330"/>
      <c r="I1777" s="642" t="s">
        <v>2477</v>
      </c>
      <c r="J1777" s="642"/>
      <c r="K1777" s="272" t="s">
        <v>2608</v>
      </c>
      <c r="L1777" s="38" t="s">
        <v>2625</v>
      </c>
      <c r="M1777" s="16" t="s">
        <v>1390</v>
      </c>
      <c r="N1777" s="272"/>
      <c r="O1777" s="272" t="s">
        <v>1393</v>
      </c>
      <c r="P1777" s="272">
        <v>118</v>
      </c>
      <c r="Q1777" s="272">
        <v>2500</v>
      </c>
      <c r="R1777" s="272" t="str">
        <f>CONCATENATE(Tableau1[[#This Row],[LONGUEUR UNITE]],"X",Tableau1[[#This Row],[LARGEUR UNITE]])</f>
        <v>118X2500</v>
      </c>
      <c r="S1777" s="16"/>
      <c r="T1777" s="16"/>
      <c r="U1777" s="38" t="s">
        <v>1264</v>
      </c>
      <c r="V1777" s="272" t="s">
        <v>2091</v>
      </c>
      <c r="W1777" s="45" t="s">
        <v>2593</v>
      </c>
      <c r="X1777" s="45"/>
      <c r="Y1777" s="272" t="s">
        <v>1473</v>
      </c>
      <c r="Z1777" s="272">
        <v>4</v>
      </c>
      <c r="AA1777" s="272">
        <v>4</v>
      </c>
      <c r="AB1777" s="272">
        <v>28</v>
      </c>
      <c r="AC1777" s="272">
        <v>1</v>
      </c>
      <c r="AD1777" s="272">
        <v>28</v>
      </c>
      <c r="AE1777" s="643">
        <v>36.673999999999999</v>
      </c>
      <c r="AF1777" s="268">
        <v>146.696</v>
      </c>
      <c r="AG1777" s="272"/>
      <c r="AH1777" s="431">
        <v>1</v>
      </c>
      <c r="AI1777" s="404">
        <f t="shared" ref="AI1777:AI1778" si="2606">AH1777/AD1777</f>
        <v>3.5714285714285712E-2</v>
      </c>
      <c r="AJ1777" s="727">
        <v>0.80139499999999997</v>
      </c>
      <c r="AK1777" s="88">
        <f t="shared" ref="AK1777:AK1778" si="2607">AL1777/Z1777</f>
        <v>7.2836397700000006</v>
      </c>
      <c r="AL1777" s="88">
        <f t="shared" ref="AL1777:AL1778" si="2608">AF1777-(AF1777*AJ1777)</f>
        <v>29.134559080000002</v>
      </c>
      <c r="AM1777" s="88"/>
      <c r="AN1777" t="s">
        <v>2826</v>
      </c>
      <c r="AO1777" s="88" t="s">
        <v>2800</v>
      </c>
    </row>
    <row r="1778" spans="1:41" ht="19.5" customHeight="1">
      <c r="A1778" s="828" t="s">
        <v>1467</v>
      </c>
      <c r="B1778" t="str">
        <f>+CONCATENATE(A1778,"*",AH1778)</f>
        <v>216062*1</v>
      </c>
      <c r="D1778" s="272" t="s">
        <v>1474</v>
      </c>
      <c r="E1778" s="272"/>
      <c r="F1778" s="272"/>
      <c r="G1778" s="272">
        <v>1</v>
      </c>
      <c r="H1778" s="330"/>
      <c r="I1778" s="642"/>
      <c r="J1778" s="642"/>
      <c r="K1778" s="272" t="s">
        <v>2608</v>
      </c>
      <c r="L1778" s="38" t="s">
        <v>2625</v>
      </c>
      <c r="M1778" s="16" t="s">
        <v>1390</v>
      </c>
      <c r="N1778" s="272"/>
      <c r="O1778" s="272" t="s">
        <v>1393</v>
      </c>
      <c r="P1778" s="272">
        <v>118</v>
      </c>
      <c r="Q1778" s="272">
        <v>2500</v>
      </c>
      <c r="R1778" s="272" t="str">
        <f>CONCATENATE(Tableau1[[#This Row],[LONGUEUR UNITE]],"X",Tableau1[[#This Row],[LARGEUR UNITE]])</f>
        <v>118X2500</v>
      </c>
      <c r="S1778" s="16"/>
      <c r="T1778" s="16"/>
      <c r="U1778" s="38" t="s">
        <v>1264</v>
      </c>
      <c r="V1778" s="272" t="s">
        <v>2092</v>
      </c>
      <c r="W1778" s="45" t="s">
        <v>2593</v>
      </c>
      <c r="X1778" s="45"/>
      <c r="Y1778" s="272" t="s">
        <v>1475</v>
      </c>
      <c r="Z1778" s="272">
        <v>4</v>
      </c>
      <c r="AA1778" s="272">
        <v>4</v>
      </c>
      <c r="AB1778" s="272">
        <v>28</v>
      </c>
      <c r="AC1778" s="272">
        <v>1</v>
      </c>
      <c r="AD1778" s="272">
        <v>28</v>
      </c>
      <c r="AE1778" s="643">
        <v>36.673999999999999</v>
      </c>
      <c r="AF1778" s="268">
        <v>146.696</v>
      </c>
      <c r="AG1778" s="272"/>
      <c r="AH1778" s="431">
        <v>1</v>
      </c>
      <c r="AI1778" s="404">
        <f t="shared" si="2606"/>
        <v>3.5714285714285712E-2</v>
      </c>
      <c r="AJ1778" s="727">
        <v>0.80139499999999997</v>
      </c>
      <c r="AK1778" s="88">
        <f t="shared" si="2607"/>
        <v>7.2836397700000006</v>
      </c>
      <c r="AL1778" s="88">
        <f t="shared" si="2608"/>
        <v>29.134559080000002</v>
      </c>
      <c r="AM1778" s="88"/>
      <c r="AN1778" t="s">
        <v>2826</v>
      </c>
      <c r="AO1778" s="88" t="s">
        <v>2800</v>
      </c>
    </row>
    <row r="1779" spans="1:41" ht="30" customHeight="1">
      <c r="A1779" s="275"/>
      <c r="D1779"/>
      <c r="E1779"/>
      <c r="F1779" s="89"/>
      <c r="G1779"/>
      <c r="H1779" s="316"/>
      <c r="I1779" s="417"/>
      <c r="J1779" s="417"/>
      <c r="L1779" s="27"/>
      <c r="W1779" s="45"/>
      <c r="AB1779" s="271"/>
      <c r="AC1779" s="271"/>
      <c r="AD1779" s="271"/>
      <c r="AE1779" s="278"/>
      <c r="AF1779" s="5"/>
      <c r="AG1779" s="278"/>
      <c r="AJ1779" s="727"/>
      <c r="AK1779" s="88"/>
      <c r="AL1779" s="88"/>
      <c r="AM1779" s="88"/>
      <c r="AO1779" s="88"/>
    </row>
    <row r="1780" spans="1:41" ht="31">
      <c r="A1780" s="738"/>
      <c r="B1780" s="377"/>
      <c r="C1780" s="377"/>
      <c r="D1780" s="378"/>
      <c r="E1780" s="378"/>
      <c r="F1780" s="379"/>
      <c r="G1780" s="380"/>
      <c r="H1780" s="381" t="s">
        <v>2478</v>
      </c>
      <c r="I1780" s="382"/>
      <c r="J1780" s="382"/>
      <c r="K1780" s="532"/>
      <c r="L1780" s="395"/>
      <c r="M1780" s="395"/>
      <c r="N1780" s="396"/>
      <c r="O1780" s="396"/>
      <c r="P1780" s="396"/>
      <c r="Q1780" s="396"/>
      <c r="R1780" s="396"/>
      <c r="S1780" s="396"/>
      <c r="T1780" s="396"/>
      <c r="U1780" s="396"/>
      <c r="V1780" s="396"/>
      <c r="W1780" s="396"/>
      <c r="X1780" s="396"/>
      <c r="Y1780" s="439" t="s">
        <v>1922</v>
      </c>
      <c r="Z1780" s="385"/>
      <c r="AA1780" s="386"/>
      <c r="AB1780" s="387"/>
      <c r="AC1780" s="387"/>
      <c r="AD1780" s="388"/>
      <c r="AE1780" s="389"/>
      <c r="AF1780" s="377"/>
      <c r="AG1780" s="389"/>
      <c r="AH1780" s="371"/>
      <c r="AI1780" s="371"/>
      <c r="AJ1780" s="727"/>
      <c r="AK1780" s="377"/>
      <c r="AL1780" s="728"/>
      <c r="AM1780" s="377"/>
      <c r="AO1780" s="88"/>
    </row>
    <row r="1781" spans="1:41" ht="19.5" customHeight="1">
      <c r="A1781" s="275"/>
      <c r="D1781"/>
      <c r="E1781"/>
      <c r="F1781" s="89"/>
      <c r="G1781"/>
      <c r="H1781" s="316"/>
      <c r="I1781" s="417"/>
      <c r="J1781" s="417"/>
      <c r="L1781" s="163"/>
      <c r="M1781" s="163"/>
      <c r="AB1781" s="271"/>
      <c r="AC1781" s="271"/>
      <c r="AD1781" s="271"/>
      <c r="AE1781" s="279"/>
      <c r="AF1781" s="5"/>
      <c r="AG1781" s="279"/>
      <c r="AH1781" s="404"/>
      <c r="AI1781" s="404"/>
      <c r="AJ1781" s="88"/>
      <c r="AK1781" s="88"/>
      <c r="AL1781" s="88"/>
      <c r="AM1781" s="88"/>
      <c r="AO1781" s="88"/>
    </row>
    <row r="1782" spans="1:41" ht="19.5" customHeight="1" thickBot="1">
      <c r="A1782" s="830" t="s">
        <v>1921</v>
      </c>
      <c r="B1782" t="str">
        <f>+CONCATENATE(A1782,"*",AH1782)</f>
        <v>216112*1</v>
      </c>
      <c r="D1782" s="645" t="s">
        <v>2479</v>
      </c>
      <c r="E1782" s="646"/>
      <c r="F1782" s="646"/>
      <c r="G1782" s="647">
        <v>1</v>
      </c>
      <c r="H1782" s="304"/>
      <c r="I1782" s="406" t="s">
        <v>1963</v>
      </c>
      <c r="J1782" s="406"/>
      <c r="K1782" s="89" t="s">
        <v>2608</v>
      </c>
      <c r="L1782" s="569" t="s">
        <v>2626</v>
      </c>
      <c r="M1782" s="16" t="s">
        <v>1390</v>
      </c>
      <c r="N1782" s="89"/>
      <c r="O1782" s="16" t="s">
        <v>2439</v>
      </c>
      <c r="P1782" s="89">
        <v>120</v>
      </c>
      <c r="Q1782" s="89">
        <v>600</v>
      </c>
      <c r="R1782" s="89" t="str">
        <f>CONCATENATE(Tableau1[[#This Row],[LONGUEUR UNITE]],"X",Tableau1[[#This Row],[LARGEUR UNITE]])</f>
        <v>120X600</v>
      </c>
      <c r="S1782" s="16"/>
      <c r="T1782" s="16"/>
      <c r="U1782" s="38" t="s">
        <v>1264</v>
      </c>
      <c r="V1782" s="96" t="s">
        <v>2113</v>
      </c>
      <c r="W1782" s="45" t="s">
        <v>2592</v>
      </c>
      <c r="X1782" s="45"/>
      <c r="Y1782" s="89" t="s">
        <v>2480</v>
      </c>
      <c r="Z1782" s="18">
        <v>12</v>
      </c>
      <c r="AA1782" s="92">
        <v>12</v>
      </c>
      <c r="AB1782" s="271">
        <v>40</v>
      </c>
      <c r="AC1782" s="271">
        <v>1</v>
      </c>
      <c r="AD1782" s="271">
        <v>40</v>
      </c>
      <c r="AE1782" s="278">
        <f t="shared" ref="AE1782" si="2609">AF1782/Z1782</f>
        <v>7.282</v>
      </c>
      <c r="AF1782" s="268">
        <v>87.384</v>
      </c>
      <c r="AG1782" s="278"/>
      <c r="AH1782" s="431">
        <v>1</v>
      </c>
      <c r="AI1782" s="404">
        <f t="shared" ref="AI1782:AI1783" si="2610">AH1782/AD1782</f>
        <v>2.5000000000000001E-2</v>
      </c>
      <c r="AJ1782" s="727">
        <v>0.75924899999999995</v>
      </c>
      <c r="AK1782" s="88">
        <f t="shared" ref="AK1782:AK1783" si="2611">AL1782/Z1782</f>
        <v>1.7531487820000002</v>
      </c>
      <c r="AL1782" s="88">
        <f t="shared" ref="AL1782:AL1783" si="2612">AF1782-(AF1782*AJ1782)</f>
        <v>21.037785384000003</v>
      </c>
      <c r="AM1782" s="88"/>
      <c r="AN1782" t="s">
        <v>2826</v>
      </c>
      <c r="AO1782" s="88" t="s">
        <v>2801</v>
      </c>
    </row>
    <row r="1783" spans="1:41" ht="19.5" customHeight="1" thickBot="1">
      <c r="A1783" s="830" t="s">
        <v>1921</v>
      </c>
      <c r="B1783" t="str">
        <f>+CONCATENATE(A1783,"*",AH1783)</f>
        <v>216112*40</v>
      </c>
      <c r="D1783" s="645" t="s">
        <v>2479</v>
      </c>
      <c r="E1783" s="646"/>
      <c r="F1783" s="646"/>
      <c r="G1783" s="647">
        <v>1</v>
      </c>
      <c r="H1783" s="304"/>
      <c r="I1783" s="406" t="s">
        <v>1963</v>
      </c>
      <c r="J1783" s="406"/>
      <c r="K1783" s="89" t="s">
        <v>2608</v>
      </c>
      <c r="L1783" s="569" t="s">
        <v>2626</v>
      </c>
      <c r="M1783" s="16" t="s">
        <v>1390</v>
      </c>
      <c r="N1783" s="89"/>
      <c r="O1783" s="16" t="s">
        <v>2439</v>
      </c>
      <c r="P1783" s="89">
        <v>120</v>
      </c>
      <c r="Q1783" s="89">
        <v>600</v>
      </c>
      <c r="R1783" s="89" t="str">
        <f>CONCATENATE(Tableau1[[#This Row],[LONGUEUR UNITE]],"X",Tableau1[[#This Row],[LARGEUR UNITE]])</f>
        <v>120X600</v>
      </c>
      <c r="S1783" s="16"/>
      <c r="T1783" s="16"/>
      <c r="U1783" s="38" t="s">
        <v>1264</v>
      </c>
      <c r="V1783" s="96" t="s">
        <v>2113</v>
      </c>
      <c r="W1783" s="45" t="s">
        <v>2592</v>
      </c>
      <c r="X1783" s="45"/>
      <c r="Y1783" s="89" t="s">
        <v>2480</v>
      </c>
      <c r="Z1783" s="18">
        <v>12</v>
      </c>
      <c r="AA1783" s="92">
        <v>12</v>
      </c>
      <c r="AB1783" s="271">
        <v>40</v>
      </c>
      <c r="AC1783" s="271">
        <v>1</v>
      </c>
      <c r="AD1783" s="271">
        <v>40</v>
      </c>
      <c r="AE1783" s="278">
        <f t="shared" ref="AE1783" si="2613">AF1783/Z1783</f>
        <v>7.282</v>
      </c>
      <c r="AF1783" s="268">
        <v>87.384</v>
      </c>
      <c r="AG1783" s="279"/>
      <c r="AH1783" s="431">
        <v>40</v>
      </c>
      <c r="AI1783" s="404">
        <f t="shared" si="2610"/>
        <v>1</v>
      </c>
      <c r="AJ1783" s="727">
        <v>0.77128699999999994</v>
      </c>
      <c r="AK1783" s="88">
        <f t="shared" si="2611"/>
        <v>1.6654880660000007</v>
      </c>
      <c r="AL1783" s="88">
        <f t="shared" si="2612"/>
        <v>19.985856792000007</v>
      </c>
      <c r="AM1783" s="88"/>
      <c r="AN1783" t="s">
        <v>2826</v>
      </c>
      <c r="AO1783" s="88" t="s">
        <v>2801</v>
      </c>
    </row>
    <row r="1784" spans="1:41" ht="19.5" customHeight="1">
      <c r="A1784" s="831"/>
      <c r="B1784" s="89"/>
      <c r="C1784" s="89"/>
      <c r="D1784" s="475"/>
      <c r="E1784" s="675"/>
      <c r="F1784" s="641"/>
      <c r="G1784" s="341"/>
      <c r="H1784" s="304"/>
      <c r="I1784" s="406"/>
      <c r="J1784" s="406"/>
      <c r="K1784" s="648"/>
      <c r="L1784" s="649"/>
      <c r="M1784" s="649"/>
      <c r="N1784" s="650"/>
      <c r="O1784" s="650"/>
      <c r="P1784" s="650"/>
      <c r="Q1784" s="650"/>
      <c r="R1784" s="650"/>
      <c r="S1784" s="650"/>
      <c r="T1784" s="650"/>
      <c r="U1784" s="650"/>
      <c r="V1784" s="649"/>
      <c r="W1784" s="649"/>
      <c r="X1784" s="649"/>
      <c r="Y1784" s="651"/>
      <c r="Z1784" s="18"/>
      <c r="AA1784" s="92"/>
      <c r="AB1784" s="271"/>
      <c r="AC1784" s="271"/>
      <c r="AD1784" s="271"/>
      <c r="AE1784" s="257"/>
      <c r="AF1784" s="89"/>
      <c r="AG1784" s="257"/>
      <c r="AH1784" s="404"/>
      <c r="AI1784" s="404"/>
      <c r="AJ1784" s="88"/>
      <c r="AK1784" s="730"/>
      <c r="AL1784" s="730"/>
      <c r="AM1784" s="730"/>
      <c r="AO1784" s="88"/>
    </row>
    <row r="1785" spans="1:41" ht="19.5" customHeight="1" thickBot="1">
      <c r="A1785" s="830" t="s">
        <v>1919</v>
      </c>
      <c r="B1785" t="str">
        <f>+CONCATENATE(A1785,"*",AH1785)</f>
        <v>216111*1</v>
      </c>
      <c r="D1785" s="645" t="s">
        <v>1920</v>
      </c>
      <c r="E1785" s="646"/>
      <c r="F1785" s="646"/>
      <c r="G1785" s="647">
        <v>1</v>
      </c>
      <c r="H1785" s="304"/>
      <c r="I1785" s="406" t="s">
        <v>1964</v>
      </c>
      <c r="J1785" s="406"/>
      <c r="K1785" s="89" t="s">
        <v>2608</v>
      </c>
      <c r="L1785" s="569" t="s">
        <v>2626</v>
      </c>
      <c r="M1785" s="16" t="s">
        <v>1390</v>
      </c>
      <c r="N1785" s="89"/>
      <c r="O1785" s="16" t="s">
        <v>2439</v>
      </c>
      <c r="P1785" s="89">
        <v>120</v>
      </c>
      <c r="Q1785" s="89">
        <v>2000</v>
      </c>
      <c r="R1785" s="89" t="str">
        <f>CONCATENATE(Tableau1[[#This Row],[LONGUEUR UNITE]],"X",Tableau1[[#This Row],[LARGEUR UNITE]])</f>
        <v>120X2000</v>
      </c>
      <c r="S1785" s="16"/>
      <c r="T1785" s="16"/>
      <c r="U1785" s="38" t="s">
        <v>1264</v>
      </c>
      <c r="V1785" s="96" t="s">
        <v>2113</v>
      </c>
      <c r="W1785" s="45" t="s">
        <v>2592</v>
      </c>
      <c r="X1785" s="45"/>
      <c r="Y1785" s="89" t="s">
        <v>2481</v>
      </c>
      <c r="Z1785" s="161">
        <v>4</v>
      </c>
      <c r="AA1785" s="162">
        <v>4</v>
      </c>
      <c r="AB1785" s="271">
        <v>3</v>
      </c>
      <c r="AC1785" s="271">
        <v>4</v>
      </c>
      <c r="AD1785" s="271">
        <v>12</v>
      </c>
      <c r="AE1785" s="278">
        <f t="shared" ref="AE1785" si="2614">AF1785/Z1785</f>
        <v>27.534500000000001</v>
      </c>
      <c r="AF1785" s="268">
        <v>110.13800000000001</v>
      </c>
      <c r="AG1785" s="278"/>
      <c r="AH1785" s="431">
        <v>1</v>
      </c>
      <c r="AI1785" s="404">
        <f t="shared" ref="AI1785:AI1786" si="2615">AH1785/AD1785</f>
        <v>8.3333333333333329E-2</v>
      </c>
      <c r="AJ1785" s="727">
        <v>0.75924899999999995</v>
      </c>
      <c r="AK1785" s="88">
        <f t="shared" ref="AK1785:AK1786" si="2616">AL1785/Z1785</f>
        <v>6.6289584095000009</v>
      </c>
      <c r="AL1785" s="88">
        <f t="shared" ref="AL1785:AL1786" si="2617">AF1785-(AF1785*AJ1785)</f>
        <v>26.515833638000004</v>
      </c>
      <c r="AM1785" s="88"/>
      <c r="AN1785" t="s">
        <v>2826</v>
      </c>
      <c r="AO1785" s="88" t="s">
        <v>2802</v>
      </c>
    </row>
    <row r="1786" spans="1:41" ht="19.5" customHeight="1" thickBot="1">
      <c r="A1786" s="830" t="s">
        <v>1919</v>
      </c>
      <c r="B1786" t="str">
        <f>+CONCATENATE(A1786,"*",AH1786)</f>
        <v>216111*12</v>
      </c>
      <c r="D1786" s="645" t="s">
        <v>1920</v>
      </c>
      <c r="E1786" s="646"/>
      <c r="F1786" s="646"/>
      <c r="G1786" s="647">
        <v>1</v>
      </c>
      <c r="H1786" s="304"/>
      <c r="I1786" s="406" t="s">
        <v>1964</v>
      </c>
      <c r="J1786" s="406"/>
      <c r="K1786" s="89" t="s">
        <v>2608</v>
      </c>
      <c r="L1786" s="569" t="s">
        <v>2626</v>
      </c>
      <c r="M1786" s="16" t="s">
        <v>1390</v>
      </c>
      <c r="N1786" s="89"/>
      <c r="O1786" s="16" t="s">
        <v>2439</v>
      </c>
      <c r="P1786" s="89">
        <v>120</v>
      </c>
      <c r="Q1786" s="89">
        <v>2000</v>
      </c>
      <c r="R1786" s="89" t="str">
        <f>CONCATENATE(Tableau1[[#This Row],[LONGUEUR UNITE]],"X",Tableau1[[#This Row],[LARGEUR UNITE]])</f>
        <v>120X2000</v>
      </c>
      <c r="S1786" s="16"/>
      <c r="T1786" s="16"/>
      <c r="U1786" s="38" t="s">
        <v>1264</v>
      </c>
      <c r="V1786" s="96" t="s">
        <v>2113</v>
      </c>
      <c r="W1786" s="45" t="s">
        <v>2592</v>
      </c>
      <c r="X1786" s="45"/>
      <c r="Y1786" s="89" t="s">
        <v>2481</v>
      </c>
      <c r="Z1786" s="161">
        <v>4</v>
      </c>
      <c r="AA1786" s="162">
        <v>4</v>
      </c>
      <c r="AB1786" s="271">
        <v>3</v>
      </c>
      <c r="AC1786" s="271">
        <v>4</v>
      </c>
      <c r="AD1786" s="271">
        <v>12</v>
      </c>
      <c r="AE1786" s="278">
        <f t="shared" ref="AE1786" si="2618">AF1786/Z1786</f>
        <v>27.534500000000001</v>
      </c>
      <c r="AF1786" s="268">
        <v>110.13800000000001</v>
      </c>
      <c r="AG1786" s="279"/>
      <c r="AH1786" s="431">
        <v>12</v>
      </c>
      <c r="AI1786" s="404">
        <f t="shared" si="2615"/>
        <v>1</v>
      </c>
      <c r="AJ1786" s="727">
        <v>0.77128699999999994</v>
      </c>
      <c r="AK1786" s="88">
        <f t="shared" si="2616"/>
        <v>6.2974980985000002</v>
      </c>
      <c r="AL1786" s="88">
        <f t="shared" si="2617"/>
        <v>25.189992394000001</v>
      </c>
      <c r="AM1786" s="88"/>
      <c r="AN1786" t="s">
        <v>2826</v>
      </c>
      <c r="AO1786" s="88" t="s">
        <v>2802</v>
      </c>
    </row>
    <row r="1787" spans="1:41" ht="30" customHeight="1">
      <c r="A1787" s="275"/>
      <c r="D1787"/>
      <c r="E1787"/>
      <c r="F1787" s="89"/>
      <c r="G1787"/>
      <c r="H1787" s="316"/>
      <c r="I1787" s="417"/>
      <c r="J1787" s="417"/>
      <c r="L1787" s="163"/>
      <c r="M1787" s="163"/>
      <c r="AB1787" s="271"/>
      <c r="AC1787" s="271"/>
      <c r="AD1787" s="271"/>
      <c r="AE1787" s="279"/>
      <c r="AF1787" s="5"/>
      <c r="AG1787" s="279"/>
      <c r="AH1787" s="404"/>
      <c r="AI1787" s="404"/>
      <c r="AJ1787" s="88"/>
      <c r="AK1787" s="88"/>
      <c r="AL1787" s="88"/>
      <c r="AM1787" s="88"/>
      <c r="AO1787" s="88"/>
    </row>
    <row r="1788" spans="1:41" ht="31">
      <c r="A1788" s="738"/>
      <c r="B1788" s="377"/>
      <c r="C1788" s="377"/>
      <c r="D1788" s="378"/>
      <c r="E1788" s="378"/>
      <c r="F1788" s="379"/>
      <c r="G1788" s="380"/>
      <c r="H1788" s="381" t="s">
        <v>2482</v>
      </c>
      <c r="I1788" s="382"/>
      <c r="J1788" s="382"/>
      <c r="K1788" s="532"/>
      <c r="L1788" s="395"/>
      <c r="M1788" s="395"/>
      <c r="N1788" s="396"/>
      <c r="O1788" s="396"/>
      <c r="P1788" s="396"/>
      <c r="Q1788" s="396"/>
      <c r="R1788" s="396"/>
      <c r="S1788" s="396"/>
      <c r="T1788" s="396"/>
      <c r="U1788" s="396"/>
      <c r="V1788" s="396"/>
      <c r="W1788" s="396"/>
      <c r="X1788" s="396"/>
      <c r="Y1788" s="439" t="s">
        <v>2483</v>
      </c>
      <c r="Z1788" s="385"/>
      <c r="AA1788" s="386"/>
      <c r="AB1788" s="387"/>
      <c r="AC1788" s="387"/>
      <c r="AD1788" s="388"/>
      <c r="AE1788" s="389"/>
      <c r="AF1788" s="377"/>
      <c r="AG1788" s="389"/>
      <c r="AH1788" s="371"/>
      <c r="AI1788" s="371"/>
      <c r="AJ1788" s="727"/>
      <c r="AK1788" s="377"/>
      <c r="AL1788" s="728"/>
      <c r="AM1788" s="377"/>
      <c r="AO1788" s="88"/>
    </row>
    <row r="1789" spans="1:41" ht="19.5" customHeight="1">
      <c r="A1789" s="832"/>
      <c r="D1789" s="42"/>
      <c r="E1789" s="187"/>
      <c r="F1789" s="652"/>
      <c r="G1789" s="226"/>
      <c r="H1789" s="304"/>
      <c r="I1789" s="406"/>
      <c r="J1789" s="406"/>
      <c r="K1789" s="110"/>
      <c r="L1789" s="111"/>
      <c r="M1789" s="111"/>
      <c r="N1789" s="112"/>
      <c r="O1789" s="112"/>
      <c r="P1789" s="112"/>
      <c r="Q1789" s="112"/>
      <c r="R1789" s="112"/>
      <c r="S1789" s="112"/>
      <c r="T1789" s="112"/>
      <c r="U1789" s="112"/>
      <c r="V1789" s="111"/>
      <c r="W1789" s="111"/>
      <c r="X1789" s="111"/>
      <c r="Y1789" s="111"/>
      <c r="Z1789" s="18"/>
      <c r="AA1789" s="92"/>
      <c r="AB1789" s="271"/>
      <c r="AC1789" s="271"/>
      <c r="AD1789" s="271"/>
      <c r="AE1789" s="257"/>
      <c r="AF1789"/>
      <c r="AG1789" s="257"/>
      <c r="AH1789" s="404"/>
      <c r="AI1789" s="404"/>
      <c r="AJ1789" s="88"/>
      <c r="AK1789" s="88"/>
      <c r="AL1789" s="88"/>
      <c r="AM1789" s="88"/>
      <c r="AO1789" s="88"/>
    </row>
    <row r="1790" spans="1:41" ht="19.5" customHeight="1">
      <c r="A1790" s="833" t="s">
        <v>406</v>
      </c>
      <c r="B1790" t="str">
        <f>+CONCATENATE(A1790,"*",AH1790)</f>
        <v>216063*1</v>
      </c>
      <c r="D1790" s="42" t="s">
        <v>895</v>
      </c>
      <c r="G1790" s="226">
        <v>1</v>
      </c>
      <c r="H1790" s="310"/>
      <c r="I1790" s="417" t="s">
        <v>2484</v>
      </c>
      <c r="J1790" s="417"/>
      <c r="K1790" t="s">
        <v>2608</v>
      </c>
      <c r="L1790" t="s">
        <v>2633</v>
      </c>
      <c r="M1790" s="16" t="s">
        <v>1390</v>
      </c>
      <c r="O1790" t="s">
        <v>5</v>
      </c>
      <c r="P1790">
        <v>120</v>
      </c>
      <c r="Q1790">
        <v>2500</v>
      </c>
      <c r="R1790" t="str">
        <f>CONCATENATE(Tableau1[[#This Row],[LONGUEUR UNITE]],"X",Tableau1[[#This Row],[LARGEUR UNITE]])</f>
        <v>120X2500</v>
      </c>
      <c r="S1790" s="16"/>
      <c r="T1790" s="16"/>
      <c r="U1790" s="38" t="s">
        <v>1264</v>
      </c>
      <c r="V1790" t="s">
        <v>5</v>
      </c>
      <c r="W1790" s="45" t="s">
        <v>2592</v>
      </c>
      <c r="X1790" s="45"/>
      <c r="Y1790" s="2" t="s">
        <v>780</v>
      </c>
      <c r="Z1790" s="18">
        <v>4</v>
      </c>
      <c r="AA1790" s="92">
        <v>4</v>
      </c>
      <c r="AB1790" s="271">
        <v>16</v>
      </c>
      <c r="AC1790" s="271">
        <v>1</v>
      </c>
      <c r="AD1790" s="271">
        <v>16</v>
      </c>
      <c r="AE1790" s="278">
        <v>18.667999999999999</v>
      </c>
      <c r="AF1790" s="268">
        <v>74.671999999999997</v>
      </c>
      <c r="AG1790" s="278"/>
      <c r="AH1790" s="431">
        <v>1</v>
      </c>
      <c r="AI1790" s="404">
        <f t="shared" ref="AI1790:AI1793" si="2619">AH1790/AD1790</f>
        <v>6.25E-2</v>
      </c>
      <c r="AJ1790" s="727">
        <v>0.7624169999999999</v>
      </c>
      <c r="AK1790" s="88">
        <f t="shared" ref="AK1790:AK1793" si="2620">AL1790/Z1790</f>
        <v>4.435199444000002</v>
      </c>
      <c r="AL1790" s="88">
        <f t="shared" ref="AL1790:AL1793" si="2621">AF1790-(AF1790*AJ1790)</f>
        <v>17.740797776000008</v>
      </c>
      <c r="AM1790" s="88"/>
      <c r="AN1790" t="s">
        <v>2826</v>
      </c>
      <c r="AO1790" s="88" t="s">
        <v>2803</v>
      </c>
    </row>
    <row r="1791" spans="1:41" ht="19.5" customHeight="1">
      <c r="A1791" s="833" t="s">
        <v>406</v>
      </c>
      <c r="B1791" t="str">
        <f>+CONCATENATE(A1791,"*",AH1791)</f>
        <v>216063*16</v>
      </c>
      <c r="D1791" s="42" t="s">
        <v>895</v>
      </c>
      <c r="G1791" s="226">
        <v>1</v>
      </c>
      <c r="H1791" s="310"/>
      <c r="I1791" s="417" t="s">
        <v>2484</v>
      </c>
      <c r="J1791" s="417"/>
      <c r="K1791" t="s">
        <v>2608</v>
      </c>
      <c r="L1791" t="s">
        <v>2633</v>
      </c>
      <c r="M1791" s="16" t="s">
        <v>1390</v>
      </c>
      <c r="O1791" t="s">
        <v>5</v>
      </c>
      <c r="P1791">
        <v>120</v>
      </c>
      <c r="Q1791">
        <v>2500</v>
      </c>
      <c r="R1791" t="str">
        <f>CONCATENATE(Tableau1[[#This Row],[LONGUEUR UNITE]],"X",Tableau1[[#This Row],[LARGEUR UNITE]])</f>
        <v>120X2500</v>
      </c>
      <c r="S1791" s="16"/>
      <c r="T1791" s="16"/>
      <c r="U1791" s="38" t="s">
        <v>1264</v>
      </c>
      <c r="V1791" t="s">
        <v>5</v>
      </c>
      <c r="W1791" s="45" t="s">
        <v>2592</v>
      </c>
      <c r="X1791" s="45"/>
      <c r="Y1791" s="2" t="s">
        <v>780</v>
      </c>
      <c r="Z1791" s="18">
        <v>4</v>
      </c>
      <c r="AA1791" s="92">
        <v>4</v>
      </c>
      <c r="AB1791" s="271">
        <v>16</v>
      </c>
      <c r="AC1791" s="271">
        <v>1</v>
      </c>
      <c r="AD1791" s="271">
        <v>16</v>
      </c>
      <c r="AE1791" s="278">
        <v>18.667999999999999</v>
      </c>
      <c r="AF1791" s="268">
        <v>74.671999999999997</v>
      </c>
      <c r="AG1791" s="279"/>
      <c r="AH1791" s="431">
        <v>16</v>
      </c>
      <c r="AI1791" s="404">
        <f t="shared" si="2619"/>
        <v>1</v>
      </c>
      <c r="AJ1791" s="727">
        <v>0.77429599999999998</v>
      </c>
      <c r="AK1791" s="88">
        <f t="shared" si="2620"/>
        <v>4.213442272</v>
      </c>
      <c r="AL1791" s="88">
        <f t="shared" si="2621"/>
        <v>16.853769088</v>
      </c>
      <c r="AM1791" s="88"/>
      <c r="AN1791" t="s">
        <v>2826</v>
      </c>
      <c r="AO1791" s="88" t="s">
        <v>2803</v>
      </c>
    </row>
    <row r="1792" spans="1:41" ht="19.5" customHeight="1">
      <c r="A1792" s="833" t="s">
        <v>406</v>
      </c>
      <c r="B1792" t="str">
        <f>+CONCATENATE(A1792,"*",AH1792)</f>
        <v>216063*48</v>
      </c>
      <c r="D1792" s="42" t="s">
        <v>895</v>
      </c>
      <c r="G1792" s="226">
        <v>1</v>
      </c>
      <c r="H1792" s="310"/>
      <c r="I1792" s="417" t="s">
        <v>2484</v>
      </c>
      <c r="J1792" s="417"/>
      <c r="K1792" t="s">
        <v>2608</v>
      </c>
      <c r="L1792" t="s">
        <v>2633</v>
      </c>
      <c r="M1792" s="16" t="s">
        <v>1390</v>
      </c>
      <c r="O1792" t="s">
        <v>5</v>
      </c>
      <c r="P1792">
        <v>120</v>
      </c>
      <c r="Q1792">
        <v>2500</v>
      </c>
      <c r="R1792" t="str">
        <f>CONCATENATE(Tableau1[[#This Row],[LONGUEUR UNITE]],"X",Tableau1[[#This Row],[LARGEUR UNITE]])</f>
        <v>120X2500</v>
      </c>
      <c r="S1792" s="16"/>
      <c r="T1792" s="16"/>
      <c r="U1792" s="38" t="s">
        <v>1264</v>
      </c>
      <c r="V1792" t="s">
        <v>5</v>
      </c>
      <c r="W1792" s="45" t="s">
        <v>2592</v>
      </c>
      <c r="X1792" s="45"/>
      <c r="Y1792" s="2" t="s">
        <v>780</v>
      </c>
      <c r="Z1792" s="18">
        <v>4</v>
      </c>
      <c r="AA1792" s="92">
        <v>4</v>
      </c>
      <c r="AB1792" s="271">
        <v>16</v>
      </c>
      <c r="AC1792" s="271">
        <v>1</v>
      </c>
      <c r="AD1792" s="271">
        <v>16</v>
      </c>
      <c r="AE1792" s="278">
        <v>18.667999999999999</v>
      </c>
      <c r="AF1792" s="268">
        <v>74.671999999999997</v>
      </c>
      <c r="AG1792" s="279"/>
      <c r="AH1792" s="431">
        <v>48</v>
      </c>
      <c r="AI1792" s="404">
        <f t="shared" si="2619"/>
        <v>3</v>
      </c>
      <c r="AJ1792" s="727">
        <v>0.77904799999999996</v>
      </c>
      <c r="AK1792" s="88">
        <f t="shared" si="2620"/>
        <v>4.1247319359999999</v>
      </c>
      <c r="AL1792" s="88">
        <f t="shared" si="2621"/>
        <v>16.498927744</v>
      </c>
      <c r="AM1792" s="88"/>
      <c r="AN1792" t="s">
        <v>2826</v>
      </c>
      <c r="AO1792" s="88" t="s">
        <v>2803</v>
      </c>
    </row>
    <row r="1793" spans="1:41" ht="19.5" customHeight="1">
      <c r="A1793" s="833" t="s">
        <v>406</v>
      </c>
      <c r="B1793" t="str">
        <f>+CONCATENATE(A1793,"*",AH1793)</f>
        <v>216063*96</v>
      </c>
      <c r="D1793" s="42" t="s">
        <v>895</v>
      </c>
      <c r="G1793" s="226">
        <v>1</v>
      </c>
      <c r="H1793" s="310"/>
      <c r="I1793" s="417" t="s">
        <v>2484</v>
      </c>
      <c r="J1793" s="417"/>
      <c r="K1793" t="s">
        <v>2608</v>
      </c>
      <c r="L1793" t="s">
        <v>2633</v>
      </c>
      <c r="M1793" s="16" t="s">
        <v>1390</v>
      </c>
      <c r="O1793" t="s">
        <v>5</v>
      </c>
      <c r="P1793">
        <v>120</v>
      </c>
      <c r="Q1793">
        <v>2500</v>
      </c>
      <c r="R1793" t="str">
        <f>CONCATENATE(Tableau1[[#This Row],[LONGUEUR UNITE]],"X",Tableau1[[#This Row],[LARGEUR UNITE]])</f>
        <v>120X2500</v>
      </c>
      <c r="S1793" s="16"/>
      <c r="T1793" s="16"/>
      <c r="U1793" s="38" t="s">
        <v>1264</v>
      </c>
      <c r="V1793" t="s">
        <v>5</v>
      </c>
      <c r="W1793" s="45" t="s">
        <v>2592</v>
      </c>
      <c r="X1793" s="45"/>
      <c r="Y1793" s="2" t="s">
        <v>780</v>
      </c>
      <c r="Z1793" s="18">
        <v>4</v>
      </c>
      <c r="AA1793" s="92">
        <v>4</v>
      </c>
      <c r="AB1793" s="271">
        <v>16</v>
      </c>
      <c r="AC1793" s="271">
        <v>1</v>
      </c>
      <c r="AD1793" s="271">
        <v>16</v>
      </c>
      <c r="AE1793" s="278">
        <v>18.667999999999999</v>
      </c>
      <c r="AF1793" s="268">
        <v>74.671999999999997</v>
      </c>
      <c r="AG1793" s="279"/>
      <c r="AH1793" s="431">
        <v>96</v>
      </c>
      <c r="AI1793" s="404">
        <f t="shared" si="2619"/>
        <v>6</v>
      </c>
      <c r="AJ1793" s="727">
        <v>0.7814239999999999</v>
      </c>
      <c r="AK1793" s="88">
        <f t="shared" si="2620"/>
        <v>4.0803767680000025</v>
      </c>
      <c r="AL1793" s="88">
        <f t="shared" si="2621"/>
        <v>16.32150707200001</v>
      </c>
      <c r="AM1793" s="88"/>
      <c r="AN1793" t="s">
        <v>2826</v>
      </c>
      <c r="AO1793" s="88" t="s">
        <v>2803</v>
      </c>
    </row>
    <row r="1794" spans="1:41" ht="19.5" customHeight="1">
      <c r="A1794" s="825"/>
      <c r="D1794" s="42"/>
      <c r="E1794" s="187"/>
      <c r="F1794" s="641"/>
      <c r="G1794" s="226"/>
      <c r="H1794" s="304"/>
      <c r="I1794" s="406"/>
      <c r="J1794" s="406"/>
      <c r="K1794" s="59"/>
      <c r="L1794" s="74"/>
      <c r="M1794" s="74"/>
      <c r="N1794" s="75"/>
      <c r="O1794" s="75"/>
      <c r="P1794" s="75"/>
      <c r="Q1794" s="75"/>
      <c r="R1794" s="75"/>
      <c r="S1794" s="75"/>
      <c r="T1794" s="75"/>
      <c r="U1794" s="75"/>
      <c r="V1794" s="74"/>
      <c r="W1794" s="74"/>
      <c r="X1794" s="74"/>
      <c r="Y1794" s="41"/>
      <c r="Z1794" s="18"/>
      <c r="AA1794" s="92"/>
      <c r="AB1794" s="271"/>
      <c r="AC1794" s="271"/>
      <c r="AD1794" s="271"/>
      <c r="AE1794" s="257"/>
      <c r="AF1794"/>
      <c r="AG1794" s="257"/>
      <c r="AH1794" s="404"/>
      <c r="AI1794" s="404"/>
      <c r="AJ1794" s="88"/>
      <c r="AK1794" s="88"/>
      <c r="AL1794" s="88"/>
      <c r="AM1794" s="88"/>
      <c r="AO1794" s="88"/>
    </row>
    <row r="1795" spans="1:41" ht="19.5" customHeight="1" thickBot="1">
      <c r="A1795" s="750" t="s">
        <v>407</v>
      </c>
      <c r="B1795" t="str">
        <f>+CONCATENATE(A1795,"*",AH1795)</f>
        <v>216080*1</v>
      </c>
      <c r="D1795" s="422" t="s">
        <v>898</v>
      </c>
      <c r="E1795" s="667"/>
      <c r="F1795" s="653"/>
      <c r="G1795" s="228">
        <v>1</v>
      </c>
      <c r="H1795" s="311"/>
      <c r="I1795" s="424" t="s">
        <v>1965</v>
      </c>
      <c r="J1795" s="424"/>
      <c r="K1795" s="113" t="s">
        <v>2608</v>
      </c>
      <c r="L1795" t="s">
        <v>2633</v>
      </c>
      <c r="M1795" s="16" t="s">
        <v>1390</v>
      </c>
      <c r="N1795" s="114"/>
      <c r="O1795" s="114" t="s">
        <v>5</v>
      </c>
      <c r="P1795" s="114">
        <v>120</v>
      </c>
      <c r="Q1795" s="114">
        <v>2500</v>
      </c>
      <c r="R1795" t="str">
        <f>CONCATENATE(Tableau1[[#This Row],[LONGUEUR UNITE]],"X",Tableau1[[#This Row],[LARGEUR UNITE]])</f>
        <v>120X2500</v>
      </c>
      <c r="S1795" s="16"/>
      <c r="T1795" s="16"/>
      <c r="U1795" s="38" t="s">
        <v>1264</v>
      </c>
      <c r="V1795" s="114" t="s">
        <v>2084</v>
      </c>
      <c r="W1795" s="171" t="s">
        <v>2104</v>
      </c>
      <c r="X1795" s="45" t="s">
        <v>2399</v>
      </c>
      <c r="Y1795" s="115" t="s">
        <v>408</v>
      </c>
      <c r="Z1795" s="173">
        <v>4</v>
      </c>
      <c r="AA1795" s="174">
        <v>4</v>
      </c>
      <c r="AB1795" s="271">
        <v>3</v>
      </c>
      <c r="AC1795" s="271">
        <v>4</v>
      </c>
      <c r="AD1795" s="271">
        <v>12</v>
      </c>
      <c r="AE1795" s="278">
        <f t="shared" ref="AE1795" si="2622">AF1795/Z1795</f>
        <v>43.022750000000002</v>
      </c>
      <c r="AF1795" s="268">
        <v>172.09100000000001</v>
      </c>
      <c r="AG1795" s="278"/>
      <c r="AH1795" s="431">
        <v>1</v>
      </c>
      <c r="AI1795" s="404">
        <f t="shared" ref="AI1795:AI1796" si="2623">AH1795/AD1795</f>
        <v>8.3333333333333329E-2</v>
      </c>
      <c r="AJ1795" s="727">
        <v>0.75924899999999995</v>
      </c>
      <c r="AK1795" s="88">
        <f t="shared" ref="AK1795:AK1796" si="2624">AL1795/Z1795</f>
        <v>10.357770085250003</v>
      </c>
      <c r="AL1795" s="88">
        <f t="shared" ref="AL1795:AL1796" si="2625">AF1795-(AF1795*AJ1795)</f>
        <v>41.431080341000012</v>
      </c>
      <c r="AM1795" s="88"/>
      <c r="AN1795" t="s">
        <v>2826</v>
      </c>
      <c r="AO1795" s="88" t="s">
        <v>2804</v>
      </c>
    </row>
    <row r="1796" spans="1:41" ht="19.5" customHeight="1" thickBot="1">
      <c r="A1796" s="750" t="s">
        <v>407</v>
      </c>
      <c r="B1796" t="str">
        <f>+CONCATENATE(A1796,"*",AH1796)</f>
        <v>216080*12</v>
      </c>
      <c r="D1796" s="422" t="s">
        <v>898</v>
      </c>
      <c r="E1796" s="667"/>
      <c r="F1796" s="653"/>
      <c r="G1796" s="228">
        <v>1</v>
      </c>
      <c r="H1796" s="311"/>
      <c r="I1796" s="424" t="s">
        <v>1965</v>
      </c>
      <c r="J1796" s="424"/>
      <c r="K1796" s="113" t="s">
        <v>2608</v>
      </c>
      <c r="L1796" t="s">
        <v>2633</v>
      </c>
      <c r="M1796" s="16" t="s">
        <v>1390</v>
      </c>
      <c r="N1796" s="114"/>
      <c r="O1796" s="114" t="s">
        <v>5</v>
      </c>
      <c r="P1796" s="114">
        <v>120</v>
      </c>
      <c r="Q1796" s="114">
        <v>2500</v>
      </c>
      <c r="R1796" t="str">
        <f>CONCATENATE(Tableau1[[#This Row],[LONGUEUR UNITE]],"X",Tableau1[[#This Row],[LARGEUR UNITE]])</f>
        <v>120X2500</v>
      </c>
      <c r="S1796" s="16"/>
      <c r="T1796" s="16"/>
      <c r="U1796" s="38" t="s">
        <v>1264</v>
      </c>
      <c r="V1796" s="114" t="s">
        <v>2084</v>
      </c>
      <c r="W1796" s="171" t="s">
        <v>2104</v>
      </c>
      <c r="X1796" s="45" t="s">
        <v>2399</v>
      </c>
      <c r="Y1796" s="115" t="s">
        <v>408</v>
      </c>
      <c r="Z1796" s="173">
        <v>4</v>
      </c>
      <c r="AA1796" s="174">
        <v>4</v>
      </c>
      <c r="AB1796" s="271">
        <v>3</v>
      </c>
      <c r="AC1796" s="271">
        <v>4</v>
      </c>
      <c r="AD1796" s="271">
        <v>12</v>
      </c>
      <c r="AE1796" s="278">
        <f t="shared" ref="AE1796" si="2626">AF1796/Z1796</f>
        <v>43.022750000000002</v>
      </c>
      <c r="AF1796" s="268">
        <v>172.09100000000001</v>
      </c>
      <c r="AG1796" s="278"/>
      <c r="AH1796" s="431">
        <v>12</v>
      </c>
      <c r="AI1796" s="404">
        <f t="shared" si="2623"/>
        <v>1</v>
      </c>
      <c r="AJ1796" s="727">
        <v>0.77128699999999994</v>
      </c>
      <c r="AK1796" s="88">
        <f t="shared" si="2624"/>
        <v>9.8398622207499997</v>
      </c>
      <c r="AL1796" s="88">
        <f t="shared" si="2625"/>
        <v>39.359448882999999</v>
      </c>
      <c r="AM1796" s="88"/>
      <c r="AN1796" t="s">
        <v>2826</v>
      </c>
      <c r="AO1796" s="88" t="s">
        <v>2804</v>
      </c>
    </row>
    <row r="1797" spans="1:41" ht="30" customHeight="1">
      <c r="A1797" s="830"/>
      <c r="D1797" s="747"/>
      <c r="E1797" s="747"/>
      <c r="F1797" s="747"/>
      <c r="G1797" s="89"/>
      <c r="H1797" s="310"/>
      <c r="I1797" s="417"/>
      <c r="J1797" s="417"/>
      <c r="K1797" s="89"/>
      <c r="L1797" s="89"/>
      <c r="M1797" s="89"/>
      <c r="N1797" s="89"/>
      <c r="O1797" s="89"/>
      <c r="P1797" s="89"/>
      <c r="Q1797" s="89"/>
      <c r="R1797" s="89"/>
      <c r="S1797" s="89"/>
      <c r="T1797" s="89"/>
      <c r="U1797" s="89"/>
      <c r="V1797" s="89"/>
      <c r="W1797" s="89"/>
      <c r="X1797" s="89"/>
      <c r="Y1797" s="89"/>
      <c r="Z1797" s="318"/>
      <c r="AA1797" s="162"/>
      <c r="AB1797" s="271"/>
      <c r="AC1797" s="271"/>
      <c r="AD1797" s="271"/>
      <c r="AE1797" s="278"/>
      <c r="AF1797" s="89"/>
      <c r="AG1797" s="278"/>
      <c r="AJ1797" s="727"/>
      <c r="AK1797" s="88"/>
      <c r="AL1797" s="88"/>
      <c r="AM1797" s="88"/>
      <c r="AO1797" s="88"/>
    </row>
    <row r="1798" spans="1:41" s="5" customFormat="1" ht="31">
      <c r="A1798" s="738"/>
      <c r="B1798" s="377"/>
      <c r="C1798" s="377"/>
      <c r="D1798" s="378"/>
      <c r="E1798" s="378"/>
      <c r="F1798" s="379"/>
      <c r="G1798" s="380"/>
      <c r="H1798" s="381" t="s">
        <v>1848</v>
      </c>
      <c r="I1798" s="382"/>
      <c r="J1798" s="382"/>
      <c r="K1798" s="532"/>
      <c r="L1798" s="395"/>
      <c r="M1798" s="395"/>
      <c r="N1798" s="396"/>
      <c r="O1798" s="396"/>
      <c r="P1798" s="396"/>
      <c r="Q1798" s="396"/>
      <c r="R1798" s="396"/>
      <c r="S1798" s="396"/>
      <c r="T1798" s="396"/>
      <c r="U1798" s="396"/>
      <c r="V1798" s="396"/>
      <c r="W1798" s="396"/>
      <c r="X1798" s="396"/>
      <c r="Y1798" s="439" t="s">
        <v>2556</v>
      </c>
      <c r="Z1798" s="385"/>
      <c r="AA1798" s="386"/>
      <c r="AB1798" s="387"/>
      <c r="AC1798" s="387"/>
      <c r="AD1798" s="388"/>
      <c r="AE1798" s="389"/>
      <c r="AF1798" s="377"/>
      <c r="AG1798" s="389"/>
      <c r="AH1798" s="371"/>
      <c r="AI1798" s="371"/>
      <c r="AJ1798" s="727"/>
      <c r="AK1798" s="377"/>
      <c r="AL1798" s="728"/>
      <c r="AM1798" s="377"/>
      <c r="AN1798"/>
      <c r="AO1798" s="1053"/>
    </row>
    <row r="1799" spans="1:41" ht="19.5" customHeight="1">
      <c r="A1799" s="825"/>
      <c r="D1799" s="42"/>
      <c r="E1799" s="187"/>
      <c r="F1799" s="641"/>
      <c r="G1799" s="226"/>
      <c r="H1799" s="304"/>
      <c r="I1799" s="406"/>
      <c r="J1799" s="406"/>
      <c r="K1799" s="23"/>
      <c r="L1799" s="24"/>
      <c r="M1799" s="24"/>
      <c r="N1799" s="25"/>
      <c r="O1799" s="25"/>
      <c r="P1799" s="25"/>
      <c r="Q1799" s="25"/>
      <c r="R1799" s="25"/>
      <c r="S1799" s="25"/>
      <c r="T1799" s="25"/>
      <c r="U1799" s="25"/>
      <c r="V1799" s="24"/>
      <c r="W1799" s="24"/>
      <c r="X1799" s="24"/>
      <c r="Y1799" s="24"/>
      <c r="Z1799" s="18"/>
      <c r="AA1799" s="92"/>
      <c r="AB1799" s="271"/>
      <c r="AC1799" s="271"/>
      <c r="AD1799" s="271"/>
      <c r="AE1799" s="257"/>
      <c r="AF1799"/>
      <c r="AG1799" s="257"/>
      <c r="AH1799" s="404"/>
      <c r="AI1799" s="404"/>
      <c r="AJ1799" s="88"/>
      <c r="AK1799" s="88"/>
      <c r="AL1799" s="88"/>
      <c r="AM1799" s="88"/>
      <c r="AN1799" s="5"/>
      <c r="AO1799" s="88"/>
    </row>
    <row r="1800" spans="1:41" ht="19.5" customHeight="1">
      <c r="A1800" s="745" t="s">
        <v>409</v>
      </c>
      <c r="B1800" t="str">
        <f>+CONCATENATE(A1800,"*",AH1800)</f>
        <v>845080*1</v>
      </c>
      <c r="D1800" s="42" t="s">
        <v>1173</v>
      </c>
      <c r="E1800" s="187"/>
      <c r="F1800" s="340"/>
      <c r="G1800" s="226">
        <v>1</v>
      </c>
      <c r="H1800" s="304"/>
      <c r="I1800" s="406" t="s">
        <v>1844</v>
      </c>
      <c r="J1800" s="406"/>
      <c r="K1800" s="22" t="s">
        <v>2608</v>
      </c>
      <c r="L1800" s="63" t="s">
        <v>2618</v>
      </c>
      <c r="M1800" s="16" t="s">
        <v>2413</v>
      </c>
      <c r="N1800" s="38"/>
      <c r="O1800" s="38" t="s">
        <v>5</v>
      </c>
      <c r="P1800" s="38">
        <v>120</v>
      </c>
      <c r="Q1800" s="38">
        <v>1000</v>
      </c>
      <c r="R1800" t="str">
        <f>CONCATENATE(Tableau1[[#This Row],[LONGUEUR UNITE]],"X",Tableau1[[#This Row],[LARGEUR UNITE]])</f>
        <v>120X1000</v>
      </c>
      <c r="S1800" s="16"/>
      <c r="T1800" s="16"/>
      <c r="U1800" s="16" t="s">
        <v>2231</v>
      </c>
      <c r="V1800" s="38" t="s">
        <v>5</v>
      </c>
      <c r="W1800" s="45" t="s">
        <v>2592</v>
      </c>
      <c r="X1800" s="45"/>
      <c r="Y1800" s="26" t="s">
        <v>410</v>
      </c>
      <c r="Z1800" s="18">
        <v>4</v>
      </c>
      <c r="AA1800" s="92">
        <v>4</v>
      </c>
      <c r="AB1800" s="271">
        <v>5</v>
      </c>
      <c r="AC1800" s="271">
        <v>9</v>
      </c>
      <c r="AD1800" s="271">
        <v>45</v>
      </c>
      <c r="AE1800" s="278">
        <f t="shared" ref="AE1800" si="2627">AF1800/Z1800</f>
        <v>29.294250000000002</v>
      </c>
      <c r="AF1800" s="984">
        <v>117.17700000000001</v>
      </c>
      <c r="AG1800" s="278"/>
      <c r="AH1800" s="431">
        <v>1</v>
      </c>
      <c r="AI1800" s="404">
        <f t="shared" ref="AI1800:AI1801" si="2628">AH1800/AD1800</f>
        <v>2.2222222222222223E-2</v>
      </c>
      <c r="AJ1800" s="727">
        <v>0.77033600000000002</v>
      </c>
      <c r="AK1800" s="88">
        <f t="shared" ref="AK1800:AK1801" si="2629">AL1800/Z1800</f>
        <v>6.7278346320000004</v>
      </c>
      <c r="AL1800" s="88">
        <f t="shared" ref="AL1800:AL1801" si="2630">AF1800-(AF1800*AJ1800)</f>
        <v>26.911338528000002</v>
      </c>
      <c r="AM1800" s="88"/>
      <c r="AN1800" t="s">
        <v>2826</v>
      </c>
      <c r="AO1800" s="88" t="s">
        <v>2805</v>
      </c>
    </row>
    <row r="1801" spans="1:41" ht="19.5" customHeight="1">
      <c r="A1801" s="745" t="s">
        <v>409</v>
      </c>
      <c r="B1801" t="str">
        <f>+CONCATENATE(A1801,"*",AH1801)</f>
        <v>845080*45</v>
      </c>
      <c r="D1801" s="42" t="s">
        <v>1173</v>
      </c>
      <c r="E1801" s="187"/>
      <c r="F1801" s="340"/>
      <c r="G1801" s="226">
        <v>1</v>
      </c>
      <c r="H1801" s="304"/>
      <c r="I1801" s="406" t="s">
        <v>1844</v>
      </c>
      <c r="J1801" s="406"/>
      <c r="K1801" s="22" t="s">
        <v>2608</v>
      </c>
      <c r="L1801" s="63" t="s">
        <v>2618</v>
      </c>
      <c r="M1801" s="16" t="s">
        <v>2413</v>
      </c>
      <c r="N1801" s="38"/>
      <c r="O1801" s="38" t="s">
        <v>5</v>
      </c>
      <c r="P1801" s="38">
        <v>120</v>
      </c>
      <c r="Q1801" s="38">
        <v>1000</v>
      </c>
      <c r="R1801" t="str">
        <f>CONCATENATE(Tableau1[[#This Row],[LONGUEUR UNITE]],"X",Tableau1[[#This Row],[LARGEUR UNITE]])</f>
        <v>120X1000</v>
      </c>
      <c r="S1801" s="16"/>
      <c r="T1801" s="16"/>
      <c r="U1801" s="16" t="s">
        <v>2231</v>
      </c>
      <c r="V1801" s="38" t="s">
        <v>5</v>
      </c>
      <c r="W1801" s="45" t="s">
        <v>2592</v>
      </c>
      <c r="X1801" s="45"/>
      <c r="Y1801" s="26" t="s">
        <v>410</v>
      </c>
      <c r="Z1801" s="18">
        <v>4</v>
      </c>
      <c r="AA1801" s="92">
        <v>4</v>
      </c>
      <c r="AB1801" s="271">
        <v>5</v>
      </c>
      <c r="AC1801" s="271">
        <v>9</v>
      </c>
      <c r="AD1801" s="271">
        <v>45</v>
      </c>
      <c r="AE1801" s="278">
        <f t="shared" ref="AE1801" si="2631">AF1801/Z1801</f>
        <v>29.294250000000002</v>
      </c>
      <c r="AF1801" s="984">
        <v>117.17700000000001</v>
      </c>
      <c r="AG1801" s="279"/>
      <c r="AH1801" s="431">
        <v>45</v>
      </c>
      <c r="AI1801" s="404">
        <f t="shared" si="2628"/>
        <v>1</v>
      </c>
      <c r="AJ1801" s="727">
        <v>0.78617500000000007</v>
      </c>
      <c r="AK1801" s="88">
        <f t="shared" si="2629"/>
        <v>6.2638430062499992</v>
      </c>
      <c r="AL1801" s="88">
        <f t="shared" si="2630"/>
        <v>25.055372024999997</v>
      </c>
      <c r="AM1801" s="88"/>
      <c r="AN1801" t="s">
        <v>2826</v>
      </c>
      <c r="AO1801" s="88" t="s">
        <v>2805</v>
      </c>
    </row>
    <row r="1802" spans="1:41" ht="19.5" customHeight="1">
      <c r="A1802" s="745"/>
      <c r="D1802" s="42"/>
      <c r="E1802" s="187"/>
      <c r="F1802" s="340"/>
      <c r="G1802" s="226"/>
      <c r="H1802" s="304"/>
      <c r="I1802" s="406"/>
      <c r="J1802" s="406"/>
      <c r="K1802" s="22"/>
      <c r="L1802" s="38"/>
      <c r="M1802" s="38"/>
      <c r="N1802" s="38"/>
      <c r="O1802" s="38"/>
      <c r="P1802" s="38"/>
      <c r="Q1802" s="38"/>
      <c r="R1802" s="38"/>
      <c r="S1802" s="38"/>
      <c r="T1802" s="38"/>
      <c r="U1802" s="38"/>
      <c r="V1802" s="80"/>
      <c r="W1802" s="80"/>
      <c r="X1802" s="80"/>
      <c r="Y1802" s="38"/>
      <c r="Z1802" s="18"/>
      <c r="AA1802" s="92"/>
      <c r="AB1802" s="271"/>
      <c r="AC1802" s="271"/>
      <c r="AD1802" s="271"/>
      <c r="AE1802" s="257"/>
      <c r="AF1802"/>
      <c r="AG1802" s="257"/>
      <c r="AH1802" s="404"/>
      <c r="AI1802" s="404"/>
      <c r="AJ1802" s="88"/>
      <c r="AK1802" s="88"/>
      <c r="AL1802" s="88"/>
      <c r="AM1802" s="88"/>
      <c r="AO1802" s="88"/>
    </row>
    <row r="1803" spans="1:41" ht="19.5" customHeight="1">
      <c r="A1803" s="745" t="s">
        <v>411</v>
      </c>
      <c r="B1803" t="str">
        <f t="shared" ref="B1803:B1817" si="2632">+CONCATENATE(A1803,"*",AH1803)</f>
        <v>845030*1</v>
      </c>
      <c r="D1803" s="42" t="s">
        <v>1153</v>
      </c>
      <c r="E1803" s="187"/>
      <c r="F1803" s="340"/>
      <c r="G1803" s="226">
        <v>1</v>
      </c>
      <c r="H1803" s="304"/>
      <c r="I1803" s="406" t="s">
        <v>1845</v>
      </c>
      <c r="J1803" s="406"/>
      <c r="K1803" s="22" t="s">
        <v>2608</v>
      </c>
      <c r="L1803" s="63" t="s">
        <v>2618</v>
      </c>
      <c r="M1803" s="16" t="s">
        <v>2413</v>
      </c>
      <c r="N1803" s="38"/>
      <c r="O1803" s="38" t="s">
        <v>541</v>
      </c>
      <c r="P1803" s="38">
        <v>120</v>
      </c>
      <c r="Q1803" s="38">
        <v>1000</v>
      </c>
      <c r="R1803" t="str">
        <f>CONCATENATE(Tableau1[[#This Row],[LONGUEUR UNITE]],"X",Tableau1[[#This Row],[LARGEUR UNITE]])</f>
        <v>120X1000</v>
      </c>
      <c r="S1803" s="16"/>
      <c r="T1803" s="16"/>
      <c r="U1803" s="16" t="s">
        <v>2231</v>
      </c>
      <c r="V1803" s="38" t="s">
        <v>2066</v>
      </c>
      <c r="W1803" s="45" t="s">
        <v>2592</v>
      </c>
      <c r="X1803" s="45"/>
      <c r="Y1803" s="26" t="s">
        <v>412</v>
      </c>
      <c r="Z1803" s="18">
        <v>4</v>
      </c>
      <c r="AA1803" s="92">
        <v>4</v>
      </c>
      <c r="AB1803" s="271">
        <v>5</v>
      </c>
      <c r="AC1803" s="271">
        <v>9</v>
      </c>
      <c r="AD1803" s="271">
        <v>45</v>
      </c>
      <c r="AE1803" s="278">
        <f t="shared" ref="AE1803:AE1817" si="2633">AF1803/Z1803</f>
        <v>34.265500000000003</v>
      </c>
      <c r="AF1803" s="268">
        <v>137.06200000000001</v>
      </c>
      <c r="AG1803" s="278"/>
      <c r="AH1803" s="431">
        <v>1</v>
      </c>
      <c r="AI1803" s="404">
        <f t="shared" ref="AI1803:AI1818" si="2634">AH1803/AD1803</f>
        <v>2.2222222222222223E-2</v>
      </c>
      <c r="AJ1803" s="727">
        <v>0.7624169999999999</v>
      </c>
      <c r="AK1803" s="88">
        <f t="shared" ref="AK1803:AK1818" si="2635">AL1803/Z1803</f>
        <v>8.1409002865000026</v>
      </c>
      <c r="AL1803" s="88">
        <f t="shared" ref="AL1803:AL1818" si="2636">AF1803-(AF1803*AJ1803)</f>
        <v>32.563601146000011</v>
      </c>
      <c r="AM1803" s="88"/>
      <c r="AN1803" t="s">
        <v>2826</v>
      </c>
      <c r="AO1803" s="88" t="s">
        <v>2806</v>
      </c>
    </row>
    <row r="1804" spans="1:41" ht="19.5" customHeight="1">
      <c r="A1804" s="745" t="s">
        <v>411</v>
      </c>
      <c r="B1804" t="str">
        <f t="shared" ref="B1804" si="2637">+CONCATENATE(A1804,"*",AH1804)</f>
        <v>845030*45</v>
      </c>
      <c r="D1804" s="42" t="s">
        <v>1153</v>
      </c>
      <c r="E1804" s="187"/>
      <c r="F1804" s="340"/>
      <c r="G1804" s="226">
        <v>1</v>
      </c>
      <c r="H1804" s="304"/>
      <c r="I1804" s="406" t="s">
        <v>1845</v>
      </c>
      <c r="J1804" s="406"/>
      <c r="K1804" s="22" t="s">
        <v>2608</v>
      </c>
      <c r="L1804" s="63" t="s">
        <v>2618</v>
      </c>
      <c r="M1804" s="16" t="s">
        <v>2413</v>
      </c>
      <c r="N1804" s="38"/>
      <c r="O1804" s="38" t="s">
        <v>541</v>
      </c>
      <c r="P1804" s="38">
        <v>120</v>
      </c>
      <c r="Q1804" s="38">
        <v>1000</v>
      </c>
      <c r="R1804" t="str">
        <f>CONCATENATE(Tableau1[[#This Row],[LONGUEUR UNITE]],"X",Tableau1[[#This Row],[LARGEUR UNITE]])</f>
        <v>120X1000</v>
      </c>
      <c r="S1804" s="16"/>
      <c r="T1804" s="16"/>
      <c r="U1804" s="16" t="s">
        <v>2231</v>
      </c>
      <c r="V1804" s="38" t="s">
        <v>2066</v>
      </c>
      <c r="W1804" s="45" t="s">
        <v>2592</v>
      </c>
      <c r="X1804" s="45"/>
      <c r="Y1804" s="26" t="s">
        <v>412</v>
      </c>
      <c r="Z1804" s="18">
        <v>4</v>
      </c>
      <c r="AA1804" s="92">
        <v>4</v>
      </c>
      <c r="AB1804" s="271">
        <v>5</v>
      </c>
      <c r="AC1804" s="271">
        <v>9</v>
      </c>
      <c r="AD1804" s="271">
        <v>45</v>
      </c>
      <c r="AE1804" s="278">
        <f t="shared" ref="AE1804" si="2638">AF1804/Z1804</f>
        <v>34.265500000000003</v>
      </c>
      <c r="AF1804" s="268">
        <v>137.06200000000001</v>
      </c>
      <c r="AG1804" s="278"/>
      <c r="AH1804" s="431">
        <v>45</v>
      </c>
      <c r="AI1804" s="404">
        <f t="shared" si="2634"/>
        <v>1</v>
      </c>
      <c r="AJ1804" s="727">
        <v>0.77825599999999995</v>
      </c>
      <c r="AK1804" s="88">
        <f t="shared" si="2635"/>
        <v>7.5981690320000013</v>
      </c>
      <c r="AL1804" s="88">
        <f t="shared" si="2636"/>
        <v>30.392676128000005</v>
      </c>
      <c r="AM1804" s="88"/>
      <c r="AN1804" t="s">
        <v>2826</v>
      </c>
      <c r="AO1804" s="88" t="s">
        <v>2806</v>
      </c>
    </row>
    <row r="1805" spans="1:41" ht="19.5" customHeight="1">
      <c r="A1805" s="745" t="s">
        <v>417</v>
      </c>
      <c r="B1805" t="str">
        <f t="shared" si="2632"/>
        <v>845081*1</v>
      </c>
      <c r="D1805" s="42" t="s">
        <v>1170</v>
      </c>
      <c r="E1805" s="187"/>
      <c r="F1805" s="340"/>
      <c r="G1805" s="226">
        <v>1</v>
      </c>
      <c r="H1805" s="304"/>
      <c r="I1805" s="406"/>
      <c r="J1805" s="406"/>
      <c r="K1805" s="22" t="s">
        <v>2608</v>
      </c>
      <c r="L1805" s="63" t="s">
        <v>2618</v>
      </c>
      <c r="M1805" s="16" t="s">
        <v>2413</v>
      </c>
      <c r="N1805" s="38"/>
      <c r="O1805" s="38" t="s">
        <v>541</v>
      </c>
      <c r="P1805" s="38">
        <v>120</v>
      </c>
      <c r="Q1805" s="38">
        <v>1000</v>
      </c>
      <c r="R1805" t="str">
        <f>CONCATENATE(Tableau1[[#This Row],[LONGUEUR UNITE]],"X",Tableau1[[#This Row],[LARGEUR UNITE]])</f>
        <v>120X1000</v>
      </c>
      <c r="S1805" s="16"/>
      <c r="T1805" s="16"/>
      <c r="U1805" s="16" t="s">
        <v>2231</v>
      </c>
      <c r="V1805" s="38" t="s">
        <v>2067</v>
      </c>
      <c r="W1805" s="45" t="s">
        <v>2592</v>
      </c>
      <c r="X1805" s="45"/>
      <c r="Y1805" s="26" t="s">
        <v>418</v>
      </c>
      <c r="Z1805" s="18">
        <v>4</v>
      </c>
      <c r="AA1805" s="92">
        <v>4</v>
      </c>
      <c r="AB1805" s="271">
        <v>5</v>
      </c>
      <c r="AC1805" s="271">
        <v>9</v>
      </c>
      <c r="AD1805" s="271">
        <v>45</v>
      </c>
      <c r="AE1805" s="278">
        <f t="shared" si="2633"/>
        <v>34.265500000000003</v>
      </c>
      <c r="AF1805" s="268">
        <v>137.06200000000001</v>
      </c>
      <c r="AG1805" s="278"/>
      <c r="AH1805" s="431">
        <v>1</v>
      </c>
      <c r="AI1805" s="404">
        <f t="shared" si="2634"/>
        <v>2.2222222222222223E-2</v>
      </c>
      <c r="AJ1805" s="727">
        <v>0.7624169999999999</v>
      </c>
      <c r="AK1805" s="88">
        <f t="shared" si="2635"/>
        <v>8.1409002865000026</v>
      </c>
      <c r="AL1805" s="88">
        <f t="shared" si="2636"/>
        <v>32.563601146000011</v>
      </c>
      <c r="AM1805" s="88"/>
      <c r="AN1805" t="s">
        <v>2826</v>
      </c>
      <c r="AO1805" s="88" t="s">
        <v>2806</v>
      </c>
    </row>
    <row r="1806" spans="1:41" ht="19.5" customHeight="1">
      <c r="A1806" s="745" t="s">
        <v>417</v>
      </c>
      <c r="B1806" t="str">
        <f t="shared" ref="B1806" si="2639">+CONCATENATE(A1806,"*",AH1806)</f>
        <v>845081*45</v>
      </c>
      <c r="D1806" s="42" t="s">
        <v>1170</v>
      </c>
      <c r="E1806" s="187"/>
      <c r="F1806" s="340"/>
      <c r="G1806" s="226">
        <v>1</v>
      </c>
      <c r="H1806" s="304"/>
      <c r="I1806" s="406"/>
      <c r="J1806" s="406"/>
      <c r="K1806" s="22" t="s">
        <v>2608</v>
      </c>
      <c r="L1806" s="63" t="s">
        <v>2618</v>
      </c>
      <c r="M1806" s="16" t="s">
        <v>2413</v>
      </c>
      <c r="N1806" s="38"/>
      <c r="O1806" s="38" t="s">
        <v>541</v>
      </c>
      <c r="P1806" s="38">
        <v>120</v>
      </c>
      <c r="Q1806" s="38">
        <v>1000</v>
      </c>
      <c r="R1806" t="str">
        <f>CONCATENATE(Tableau1[[#This Row],[LONGUEUR UNITE]],"X",Tableau1[[#This Row],[LARGEUR UNITE]])</f>
        <v>120X1000</v>
      </c>
      <c r="S1806" s="16"/>
      <c r="T1806" s="16"/>
      <c r="U1806" s="16" t="s">
        <v>2231</v>
      </c>
      <c r="V1806" s="38" t="s">
        <v>2067</v>
      </c>
      <c r="W1806" s="45" t="s">
        <v>2592</v>
      </c>
      <c r="X1806" s="45"/>
      <c r="Y1806" s="26" t="s">
        <v>418</v>
      </c>
      <c r="Z1806" s="18">
        <v>4</v>
      </c>
      <c r="AA1806" s="92">
        <v>4</v>
      </c>
      <c r="AB1806" s="271">
        <v>5</v>
      </c>
      <c r="AC1806" s="271">
        <v>9</v>
      </c>
      <c r="AD1806" s="271">
        <v>45</v>
      </c>
      <c r="AE1806" s="278">
        <f t="shared" ref="AE1806" si="2640">AF1806/Z1806</f>
        <v>34.265500000000003</v>
      </c>
      <c r="AF1806" s="268">
        <v>137.06200000000001</v>
      </c>
      <c r="AG1806" s="278"/>
      <c r="AH1806" s="431">
        <v>45</v>
      </c>
      <c r="AI1806" s="404">
        <f t="shared" si="2634"/>
        <v>1</v>
      </c>
      <c r="AJ1806" s="727">
        <v>0.77825599999999995</v>
      </c>
      <c r="AK1806" s="88">
        <f t="shared" si="2635"/>
        <v>7.5981690320000013</v>
      </c>
      <c r="AL1806" s="88">
        <f t="shared" si="2636"/>
        <v>30.392676128000005</v>
      </c>
      <c r="AM1806" s="88"/>
      <c r="AN1806" t="s">
        <v>2826</v>
      </c>
      <c r="AO1806" s="88" t="s">
        <v>2806</v>
      </c>
    </row>
    <row r="1807" spans="1:41" ht="19.5" customHeight="1">
      <c r="A1807" s="745" t="s">
        <v>1351</v>
      </c>
      <c r="B1807" t="str">
        <f t="shared" si="2632"/>
        <v>875005*1</v>
      </c>
      <c r="D1807" s="42" t="s">
        <v>1759</v>
      </c>
      <c r="E1807" s="187"/>
      <c r="F1807" s="340"/>
      <c r="G1807" s="226">
        <v>1</v>
      </c>
      <c r="H1807" s="304"/>
      <c r="I1807" s="406"/>
      <c r="J1807" s="406"/>
      <c r="K1807" s="22" t="s">
        <v>2608</v>
      </c>
      <c r="L1807" s="63" t="s">
        <v>2618</v>
      </c>
      <c r="M1807" s="16" t="s">
        <v>2413</v>
      </c>
      <c r="N1807" s="38"/>
      <c r="O1807" s="38" t="s">
        <v>541</v>
      </c>
      <c r="P1807" s="38">
        <v>120</v>
      </c>
      <c r="Q1807" s="38">
        <v>1000</v>
      </c>
      <c r="R1807" t="str">
        <f>CONCATENATE(Tableau1[[#This Row],[LONGUEUR UNITE]],"X",Tableau1[[#This Row],[LARGEUR UNITE]])</f>
        <v>120X1000</v>
      </c>
      <c r="S1807" s="16"/>
      <c r="T1807" s="16"/>
      <c r="U1807" s="16" t="s">
        <v>2231</v>
      </c>
      <c r="V1807" s="38" t="s">
        <v>2232</v>
      </c>
      <c r="W1807" s="45" t="s">
        <v>2592</v>
      </c>
      <c r="X1807" s="45"/>
      <c r="Y1807" s="26" t="s">
        <v>1352</v>
      </c>
      <c r="Z1807" s="18">
        <v>4</v>
      </c>
      <c r="AA1807" s="92">
        <v>4</v>
      </c>
      <c r="AB1807" s="271">
        <v>5</v>
      </c>
      <c r="AC1807" s="271">
        <v>9</v>
      </c>
      <c r="AD1807" s="271">
        <v>45</v>
      </c>
      <c r="AE1807" s="278">
        <f t="shared" si="2633"/>
        <v>34.265500000000003</v>
      </c>
      <c r="AF1807" s="268">
        <v>137.06200000000001</v>
      </c>
      <c r="AG1807" s="278"/>
      <c r="AH1807" s="431">
        <v>1</v>
      </c>
      <c r="AI1807" s="404">
        <f t="shared" si="2634"/>
        <v>2.2222222222222223E-2</v>
      </c>
      <c r="AJ1807" s="727">
        <v>0.7624169999999999</v>
      </c>
      <c r="AK1807" s="88">
        <f t="shared" si="2635"/>
        <v>8.1409002865000026</v>
      </c>
      <c r="AL1807" s="88">
        <f t="shared" si="2636"/>
        <v>32.563601146000011</v>
      </c>
      <c r="AM1807" s="88"/>
      <c r="AN1807" t="s">
        <v>2826</v>
      </c>
      <c r="AO1807" s="88" t="s">
        <v>2806</v>
      </c>
    </row>
    <row r="1808" spans="1:41" ht="19.5" customHeight="1">
      <c r="A1808" s="745" t="s">
        <v>1351</v>
      </c>
      <c r="B1808" t="str">
        <f t="shared" ref="B1808" si="2641">+CONCATENATE(A1808,"*",AH1808)</f>
        <v>875005*45</v>
      </c>
      <c r="D1808" s="42" t="s">
        <v>1759</v>
      </c>
      <c r="E1808" s="187"/>
      <c r="F1808" s="340"/>
      <c r="G1808" s="226">
        <v>1</v>
      </c>
      <c r="H1808" s="304"/>
      <c r="I1808" s="406"/>
      <c r="J1808" s="406"/>
      <c r="K1808" s="22" t="s">
        <v>2608</v>
      </c>
      <c r="L1808" s="63" t="s">
        <v>2618</v>
      </c>
      <c r="M1808" s="16" t="s">
        <v>2413</v>
      </c>
      <c r="N1808" s="38"/>
      <c r="O1808" s="38" t="s">
        <v>541</v>
      </c>
      <c r="P1808" s="38">
        <v>120</v>
      </c>
      <c r="Q1808" s="38">
        <v>1000</v>
      </c>
      <c r="R1808" t="str">
        <f>CONCATENATE(Tableau1[[#This Row],[LONGUEUR UNITE]],"X",Tableau1[[#This Row],[LARGEUR UNITE]])</f>
        <v>120X1000</v>
      </c>
      <c r="S1808" s="16"/>
      <c r="T1808" s="16"/>
      <c r="U1808" s="16" t="s">
        <v>2231</v>
      </c>
      <c r="V1808" s="38" t="s">
        <v>2232</v>
      </c>
      <c r="W1808" s="45" t="s">
        <v>2592</v>
      </c>
      <c r="X1808" s="45"/>
      <c r="Y1808" s="26" t="s">
        <v>1352</v>
      </c>
      <c r="Z1808" s="18">
        <v>4</v>
      </c>
      <c r="AA1808" s="92">
        <v>4</v>
      </c>
      <c r="AB1808" s="271">
        <v>5</v>
      </c>
      <c r="AC1808" s="271">
        <v>9</v>
      </c>
      <c r="AD1808" s="271">
        <v>45</v>
      </c>
      <c r="AE1808" s="278">
        <f t="shared" ref="AE1808" si="2642">AF1808/Z1808</f>
        <v>34.265500000000003</v>
      </c>
      <c r="AF1808" s="268">
        <v>137.06200000000001</v>
      </c>
      <c r="AG1808" s="278"/>
      <c r="AH1808" s="431">
        <v>45</v>
      </c>
      <c r="AI1808" s="404">
        <f t="shared" si="2634"/>
        <v>1</v>
      </c>
      <c r="AJ1808" s="727">
        <v>0.77825599999999995</v>
      </c>
      <c r="AK1808" s="88">
        <f t="shared" si="2635"/>
        <v>7.5981690320000013</v>
      </c>
      <c r="AL1808" s="88">
        <f t="shared" si="2636"/>
        <v>30.392676128000005</v>
      </c>
      <c r="AM1808" s="88"/>
      <c r="AN1808" t="s">
        <v>2826</v>
      </c>
      <c r="AO1808" s="88" t="s">
        <v>2806</v>
      </c>
    </row>
    <row r="1809" spans="1:41" ht="19.5" customHeight="1">
      <c r="A1809" s="745" t="s">
        <v>415</v>
      </c>
      <c r="B1809" t="str">
        <f t="shared" si="2632"/>
        <v>845034*1</v>
      </c>
      <c r="D1809" s="42" t="s">
        <v>1156</v>
      </c>
      <c r="E1809" s="187"/>
      <c r="F1809" s="340"/>
      <c r="G1809" s="226">
        <v>1</v>
      </c>
      <c r="H1809" s="304"/>
      <c r="I1809" s="406"/>
      <c r="J1809" s="406"/>
      <c r="K1809" s="22" t="s">
        <v>2608</v>
      </c>
      <c r="L1809" s="63" t="s">
        <v>2618</v>
      </c>
      <c r="M1809" s="16" t="s">
        <v>2413</v>
      </c>
      <c r="N1809" s="38"/>
      <c r="O1809" s="38" t="s">
        <v>541</v>
      </c>
      <c r="P1809" s="38">
        <v>120</v>
      </c>
      <c r="Q1809" s="38">
        <v>1000</v>
      </c>
      <c r="R1809" t="str">
        <f>CONCATENATE(Tableau1[[#This Row],[LONGUEUR UNITE]],"X",Tableau1[[#This Row],[LARGEUR UNITE]])</f>
        <v>120X1000</v>
      </c>
      <c r="S1809" s="16"/>
      <c r="T1809" s="16"/>
      <c r="U1809" s="16" t="s">
        <v>2231</v>
      </c>
      <c r="V1809" s="38" t="s">
        <v>2233</v>
      </c>
      <c r="W1809" s="45" t="s">
        <v>2592</v>
      </c>
      <c r="X1809" s="45"/>
      <c r="Y1809" s="26" t="s">
        <v>416</v>
      </c>
      <c r="Z1809" s="18">
        <v>4</v>
      </c>
      <c r="AA1809" s="92">
        <v>4</v>
      </c>
      <c r="AB1809" s="271">
        <v>5</v>
      </c>
      <c r="AC1809" s="271">
        <v>9</v>
      </c>
      <c r="AD1809" s="271">
        <v>45</v>
      </c>
      <c r="AE1809" s="278">
        <f t="shared" si="2633"/>
        <v>34.265500000000003</v>
      </c>
      <c r="AF1809" s="268">
        <v>137.06200000000001</v>
      </c>
      <c r="AG1809" s="278"/>
      <c r="AH1809" s="431">
        <v>1</v>
      </c>
      <c r="AI1809" s="404">
        <f t="shared" si="2634"/>
        <v>2.2222222222222223E-2</v>
      </c>
      <c r="AJ1809" s="727">
        <v>0.7624169999999999</v>
      </c>
      <c r="AK1809" s="88">
        <f t="shared" si="2635"/>
        <v>8.1409002865000026</v>
      </c>
      <c r="AL1809" s="88">
        <f t="shared" si="2636"/>
        <v>32.563601146000011</v>
      </c>
      <c r="AM1809" s="88"/>
      <c r="AN1809" t="s">
        <v>2826</v>
      </c>
      <c r="AO1809" s="88" t="s">
        <v>2806</v>
      </c>
    </row>
    <row r="1810" spans="1:41" ht="19.5" customHeight="1">
      <c r="A1810" s="745" t="s">
        <v>415</v>
      </c>
      <c r="B1810" t="str">
        <f t="shared" ref="B1810" si="2643">+CONCATENATE(A1810,"*",AH1810)</f>
        <v>845034*45</v>
      </c>
      <c r="D1810" s="42" t="s">
        <v>1156</v>
      </c>
      <c r="E1810" s="187"/>
      <c r="F1810" s="340"/>
      <c r="G1810" s="226">
        <v>1</v>
      </c>
      <c r="H1810" s="304"/>
      <c r="I1810" s="406"/>
      <c r="J1810" s="406"/>
      <c r="K1810" s="22" t="s">
        <v>2608</v>
      </c>
      <c r="L1810" s="63" t="s">
        <v>2618</v>
      </c>
      <c r="M1810" s="16" t="s">
        <v>2413</v>
      </c>
      <c r="N1810" s="38"/>
      <c r="O1810" s="38" t="s">
        <v>541</v>
      </c>
      <c r="P1810" s="38">
        <v>120</v>
      </c>
      <c r="Q1810" s="38">
        <v>1000</v>
      </c>
      <c r="R1810" t="str">
        <f>CONCATENATE(Tableau1[[#This Row],[LONGUEUR UNITE]],"X",Tableau1[[#This Row],[LARGEUR UNITE]])</f>
        <v>120X1000</v>
      </c>
      <c r="S1810" s="16"/>
      <c r="T1810" s="16"/>
      <c r="U1810" s="16" t="s">
        <v>2231</v>
      </c>
      <c r="V1810" s="38" t="s">
        <v>2233</v>
      </c>
      <c r="W1810" s="45" t="s">
        <v>2592</v>
      </c>
      <c r="X1810" s="45"/>
      <c r="Y1810" s="26" t="s">
        <v>416</v>
      </c>
      <c r="Z1810" s="18">
        <v>4</v>
      </c>
      <c r="AA1810" s="92">
        <v>4</v>
      </c>
      <c r="AB1810" s="271">
        <v>5</v>
      </c>
      <c r="AC1810" s="271">
        <v>9</v>
      </c>
      <c r="AD1810" s="271">
        <v>45</v>
      </c>
      <c r="AE1810" s="278">
        <f t="shared" ref="AE1810" si="2644">AF1810/Z1810</f>
        <v>34.265500000000003</v>
      </c>
      <c r="AF1810" s="268">
        <v>137.06200000000001</v>
      </c>
      <c r="AG1810" s="278"/>
      <c r="AH1810" s="431">
        <v>45</v>
      </c>
      <c r="AI1810" s="404">
        <f t="shared" si="2634"/>
        <v>1</v>
      </c>
      <c r="AJ1810" s="727">
        <v>0.77825599999999995</v>
      </c>
      <c r="AK1810" s="88">
        <f t="shared" si="2635"/>
        <v>7.5981690320000013</v>
      </c>
      <c r="AL1810" s="88">
        <f t="shared" si="2636"/>
        <v>30.392676128000005</v>
      </c>
      <c r="AM1810" s="88"/>
      <c r="AN1810" t="s">
        <v>2826</v>
      </c>
      <c r="AO1810" s="88" t="s">
        <v>2806</v>
      </c>
    </row>
    <row r="1811" spans="1:41" ht="19.5" customHeight="1">
      <c r="A1811" s="745" t="s">
        <v>419</v>
      </c>
      <c r="B1811" t="str">
        <f t="shared" si="2632"/>
        <v>845082*1</v>
      </c>
      <c r="D1811" s="42" t="s">
        <v>1163</v>
      </c>
      <c r="E1811" s="187"/>
      <c r="F1811" s="340"/>
      <c r="G1811" s="226">
        <v>1</v>
      </c>
      <c r="H1811" s="304"/>
      <c r="I1811" s="406"/>
      <c r="J1811" s="406"/>
      <c r="K1811" s="22" t="s">
        <v>2608</v>
      </c>
      <c r="L1811" s="63" t="s">
        <v>2618</v>
      </c>
      <c r="M1811" s="16" t="s">
        <v>2413</v>
      </c>
      <c r="N1811" s="38"/>
      <c r="O1811" s="38" t="s">
        <v>541</v>
      </c>
      <c r="P1811" s="38">
        <v>120</v>
      </c>
      <c r="Q1811" s="38">
        <v>1000</v>
      </c>
      <c r="R1811" t="str">
        <f>CONCATENATE(Tableau1[[#This Row],[LONGUEUR UNITE]],"X",Tableau1[[#This Row],[LARGEUR UNITE]])</f>
        <v>120X1000</v>
      </c>
      <c r="S1811" s="16"/>
      <c r="T1811" s="16"/>
      <c r="U1811" s="16" t="s">
        <v>2231</v>
      </c>
      <c r="V1811" s="38" t="s">
        <v>2079</v>
      </c>
      <c r="W1811" s="45" t="s">
        <v>2592</v>
      </c>
      <c r="X1811" s="45"/>
      <c r="Y1811" s="26" t="s">
        <v>420</v>
      </c>
      <c r="Z1811" s="18">
        <v>4</v>
      </c>
      <c r="AA1811" s="92">
        <v>4</v>
      </c>
      <c r="AB1811" s="271">
        <v>5</v>
      </c>
      <c r="AC1811" s="271">
        <v>9</v>
      </c>
      <c r="AD1811" s="271">
        <v>45</v>
      </c>
      <c r="AE1811" s="278">
        <f t="shared" si="2633"/>
        <v>34.265500000000003</v>
      </c>
      <c r="AF1811" s="268">
        <v>137.06200000000001</v>
      </c>
      <c r="AG1811" s="278"/>
      <c r="AH1811" s="431">
        <v>1</v>
      </c>
      <c r="AI1811" s="404">
        <f t="shared" si="2634"/>
        <v>2.2222222222222223E-2</v>
      </c>
      <c r="AJ1811" s="727">
        <v>0.7624169999999999</v>
      </c>
      <c r="AK1811" s="88">
        <f t="shared" si="2635"/>
        <v>8.1409002865000026</v>
      </c>
      <c r="AL1811" s="88">
        <f t="shared" si="2636"/>
        <v>32.563601146000011</v>
      </c>
      <c r="AM1811" s="88"/>
      <c r="AN1811" t="s">
        <v>2826</v>
      </c>
      <c r="AO1811" s="88" t="s">
        <v>2807</v>
      </c>
    </row>
    <row r="1812" spans="1:41" ht="19.5" customHeight="1">
      <c r="A1812" s="745" t="s">
        <v>419</v>
      </c>
      <c r="B1812" t="str">
        <f t="shared" ref="B1812" si="2645">+CONCATENATE(A1812,"*",AH1812)</f>
        <v>845082*45</v>
      </c>
      <c r="D1812" s="42" t="s">
        <v>1163</v>
      </c>
      <c r="E1812" s="187"/>
      <c r="F1812" s="340"/>
      <c r="G1812" s="226">
        <v>1</v>
      </c>
      <c r="H1812" s="304"/>
      <c r="I1812" s="406"/>
      <c r="J1812" s="406"/>
      <c r="K1812" s="22" t="s">
        <v>2608</v>
      </c>
      <c r="L1812" s="63" t="s">
        <v>2618</v>
      </c>
      <c r="M1812" s="16" t="s">
        <v>2413</v>
      </c>
      <c r="N1812" s="38"/>
      <c r="O1812" s="38" t="s">
        <v>541</v>
      </c>
      <c r="P1812" s="38">
        <v>120</v>
      </c>
      <c r="Q1812" s="38">
        <v>1000</v>
      </c>
      <c r="R1812" t="str">
        <f>CONCATENATE(Tableau1[[#This Row],[LONGUEUR UNITE]],"X",Tableau1[[#This Row],[LARGEUR UNITE]])</f>
        <v>120X1000</v>
      </c>
      <c r="S1812" s="16"/>
      <c r="T1812" s="16"/>
      <c r="U1812" s="16" t="s">
        <v>2231</v>
      </c>
      <c r="V1812" s="38" t="s">
        <v>2079</v>
      </c>
      <c r="W1812" s="45" t="s">
        <v>2592</v>
      </c>
      <c r="X1812" s="45"/>
      <c r="Y1812" s="26" t="s">
        <v>420</v>
      </c>
      <c r="Z1812" s="18">
        <v>4</v>
      </c>
      <c r="AA1812" s="92">
        <v>4</v>
      </c>
      <c r="AB1812" s="271">
        <v>5</v>
      </c>
      <c r="AC1812" s="271">
        <v>9</v>
      </c>
      <c r="AD1812" s="271">
        <v>45</v>
      </c>
      <c r="AE1812" s="278">
        <f t="shared" ref="AE1812" si="2646">AF1812/Z1812</f>
        <v>34.265500000000003</v>
      </c>
      <c r="AF1812" s="268">
        <v>137.06200000000001</v>
      </c>
      <c r="AG1812" s="278"/>
      <c r="AH1812" s="431">
        <v>45</v>
      </c>
      <c r="AI1812" s="404">
        <f t="shared" si="2634"/>
        <v>1</v>
      </c>
      <c r="AJ1812" s="727">
        <v>0.77825599999999995</v>
      </c>
      <c r="AK1812" s="88">
        <f t="shared" si="2635"/>
        <v>7.5981690320000013</v>
      </c>
      <c r="AL1812" s="88">
        <f t="shared" si="2636"/>
        <v>30.392676128000005</v>
      </c>
      <c r="AM1812" s="88"/>
      <c r="AN1812" t="s">
        <v>2826</v>
      </c>
      <c r="AO1812" s="88" t="s">
        <v>2807</v>
      </c>
    </row>
    <row r="1813" spans="1:41" ht="19.5" customHeight="1">
      <c r="A1813" s="745" t="s">
        <v>421</v>
      </c>
      <c r="B1813" t="str">
        <f t="shared" si="2632"/>
        <v>845083*1</v>
      </c>
      <c r="D1813" s="42" t="s">
        <v>1165</v>
      </c>
      <c r="E1813" s="187"/>
      <c r="F1813" s="340"/>
      <c r="G1813" s="226">
        <v>1</v>
      </c>
      <c r="H1813" s="304"/>
      <c r="I1813" s="406"/>
      <c r="J1813" s="406"/>
      <c r="K1813" s="22" t="s">
        <v>2608</v>
      </c>
      <c r="L1813" s="63" t="s">
        <v>2618</v>
      </c>
      <c r="M1813" s="16" t="s">
        <v>2413</v>
      </c>
      <c r="N1813" s="38"/>
      <c r="O1813" s="38" t="s">
        <v>541</v>
      </c>
      <c r="P1813" s="38">
        <v>120</v>
      </c>
      <c r="Q1813" s="38">
        <v>1000</v>
      </c>
      <c r="R1813" t="str">
        <f>CONCATENATE(Tableau1[[#This Row],[LONGUEUR UNITE]],"X",Tableau1[[#This Row],[LARGEUR UNITE]])</f>
        <v>120X1000</v>
      </c>
      <c r="S1813" s="16"/>
      <c r="T1813" s="16"/>
      <c r="U1813" s="16" t="s">
        <v>2231</v>
      </c>
      <c r="V1813" s="38" t="s">
        <v>2068</v>
      </c>
      <c r="W1813" s="45" t="s">
        <v>2592</v>
      </c>
      <c r="X1813" s="45"/>
      <c r="Y1813" s="26" t="s">
        <v>422</v>
      </c>
      <c r="Z1813" s="18">
        <v>4</v>
      </c>
      <c r="AA1813" s="92">
        <v>4</v>
      </c>
      <c r="AB1813" s="271">
        <v>5</v>
      </c>
      <c r="AC1813" s="271">
        <v>9</v>
      </c>
      <c r="AD1813" s="271">
        <v>45</v>
      </c>
      <c r="AE1813" s="278">
        <f t="shared" si="2633"/>
        <v>34.265500000000003</v>
      </c>
      <c r="AF1813" s="268">
        <v>137.06200000000001</v>
      </c>
      <c r="AG1813" s="278"/>
      <c r="AH1813" s="431">
        <v>1</v>
      </c>
      <c r="AI1813" s="404">
        <f t="shared" si="2634"/>
        <v>2.2222222222222223E-2</v>
      </c>
      <c r="AJ1813" s="727">
        <v>0.7624169999999999</v>
      </c>
      <c r="AK1813" s="88">
        <f t="shared" si="2635"/>
        <v>8.1409002865000026</v>
      </c>
      <c r="AL1813" s="88">
        <f t="shared" si="2636"/>
        <v>32.563601146000011</v>
      </c>
      <c r="AM1813" s="88"/>
      <c r="AN1813" t="s">
        <v>2826</v>
      </c>
      <c r="AO1813" s="88" t="s">
        <v>2806</v>
      </c>
    </row>
    <row r="1814" spans="1:41" ht="19.5" customHeight="1">
      <c r="A1814" s="745" t="s">
        <v>421</v>
      </c>
      <c r="B1814" t="str">
        <f t="shared" ref="B1814" si="2647">+CONCATENATE(A1814,"*",AH1814)</f>
        <v>845083*45</v>
      </c>
      <c r="D1814" s="42" t="s">
        <v>1165</v>
      </c>
      <c r="E1814" s="187"/>
      <c r="F1814" s="340"/>
      <c r="G1814" s="226">
        <v>1</v>
      </c>
      <c r="H1814" s="304"/>
      <c r="I1814" s="406"/>
      <c r="J1814" s="406"/>
      <c r="K1814" s="22" t="s">
        <v>2608</v>
      </c>
      <c r="L1814" s="63" t="s">
        <v>2618</v>
      </c>
      <c r="M1814" s="16" t="s">
        <v>2413</v>
      </c>
      <c r="N1814" s="38"/>
      <c r="O1814" s="38" t="s">
        <v>541</v>
      </c>
      <c r="P1814" s="38">
        <v>120</v>
      </c>
      <c r="Q1814" s="38">
        <v>1000</v>
      </c>
      <c r="R1814" t="str">
        <f>CONCATENATE(Tableau1[[#This Row],[LONGUEUR UNITE]],"X",Tableau1[[#This Row],[LARGEUR UNITE]])</f>
        <v>120X1000</v>
      </c>
      <c r="S1814" s="16"/>
      <c r="T1814" s="16"/>
      <c r="U1814" s="16" t="s">
        <v>2231</v>
      </c>
      <c r="V1814" s="38" t="s">
        <v>2068</v>
      </c>
      <c r="W1814" s="45" t="s">
        <v>2592</v>
      </c>
      <c r="X1814" s="45"/>
      <c r="Y1814" s="26" t="s">
        <v>422</v>
      </c>
      <c r="Z1814" s="18">
        <v>4</v>
      </c>
      <c r="AA1814" s="92">
        <v>4</v>
      </c>
      <c r="AB1814" s="271">
        <v>5</v>
      </c>
      <c r="AC1814" s="271">
        <v>9</v>
      </c>
      <c r="AD1814" s="271">
        <v>45</v>
      </c>
      <c r="AE1814" s="278">
        <f t="shared" ref="AE1814" si="2648">AF1814/Z1814</f>
        <v>34.265500000000003</v>
      </c>
      <c r="AF1814" s="268">
        <v>137.06200000000001</v>
      </c>
      <c r="AG1814" s="278"/>
      <c r="AH1814" s="431">
        <v>45</v>
      </c>
      <c r="AI1814" s="404">
        <f t="shared" si="2634"/>
        <v>1</v>
      </c>
      <c r="AJ1814" s="727">
        <v>0.77825599999999995</v>
      </c>
      <c r="AK1814" s="88">
        <f t="shared" si="2635"/>
        <v>7.5981690320000013</v>
      </c>
      <c r="AL1814" s="88">
        <f t="shared" si="2636"/>
        <v>30.392676128000005</v>
      </c>
      <c r="AM1814" s="88"/>
      <c r="AN1814" t="s">
        <v>2826</v>
      </c>
      <c r="AO1814" s="88" t="s">
        <v>2806</v>
      </c>
    </row>
    <row r="1815" spans="1:41" ht="19.5" customHeight="1">
      <c r="A1815" s="745" t="s">
        <v>413</v>
      </c>
      <c r="B1815" t="str">
        <f t="shared" si="2632"/>
        <v>845032*1</v>
      </c>
      <c r="D1815" s="42" t="s">
        <v>1158</v>
      </c>
      <c r="E1815" s="187"/>
      <c r="F1815" s="340"/>
      <c r="G1815" s="226">
        <v>1</v>
      </c>
      <c r="H1815" s="304"/>
      <c r="I1815" s="406"/>
      <c r="J1815" s="406"/>
      <c r="K1815" s="22" t="s">
        <v>2608</v>
      </c>
      <c r="L1815" s="63" t="s">
        <v>2618</v>
      </c>
      <c r="M1815" s="16" t="s">
        <v>2413</v>
      </c>
      <c r="N1815" s="38"/>
      <c r="O1815" s="38" t="s">
        <v>541</v>
      </c>
      <c r="P1815" s="38">
        <v>120</v>
      </c>
      <c r="Q1815" s="38">
        <v>1000</v>
      </c>
      <c r="R1815" t="str">
        <f>CONCATENATE(Tableau1[[#This Row],[LONGUEUR UNITE]],"X",Tableau1[[#This Row],[LARGEUR UNITE]])</f>
        <v>120X1000</v>
      </c>
      <c r="S1815" s="16"/>
      <c r="T1815" s="16"/>
      <c r="U1815" s="16" t="s">
        <v>2231</v>
      </c>
      <c r="V1815" s="38" t="s">
        <v>2234</v>
      </c>
      <c r="W1815" s="45" t="s">
        <v>2592</v>
      </c>
      <c r="X1815" s="45"/>
      <c r="Y1815" s="26" t="s">
        <v>414</v>
      </c>
      <c r="Z1815" s="18">
        <v>4</v>
      </c>
      <c r="AA1815" s="92">
        <v>4</v>
      </c>
      <c r="AB1815" s="271">
        <v>5</v>
      </c>
      <c r="AC1815" s="271">
        <v>9</v>
      </c>
      <c r="AD1815" s="271">
        <v>45</v>
      </c>
      <c r="AE1815" s="278">
        <f t="shared" si="2633"/>
        <v>34.265500000000003</v>
      </c>
      <c r="AF1815" s="268">
        <v>137.06200000000001</v>
      </c>
      <c r="AG1815" s="278"/>
      <c r="AH1815" s="431">
        <v>1</v>
      </c>
      <c r="AI1815" s="404">
        <f t="shared" si="2634"/>
        <v>2.2222222222222223E-2</v>
      </c>
      <c r="AJ1815" s="727">
        <v>0.7624169999999999</v>
      </c>
      <c r="AK1815" s="88">
        <f t="shared" si="2635"/>
        <v>8.1409002865000026</v>
      </c>
      <c r="AL1815" s="88">
        <f t="shared" si="2636"/>
        <v>32.563601146000011</v>
      </c>
      <c r="AM1815" s="88"/>
      <c r="AN1815" t="s">
        <v>2826</v>
      </c>
      <c r="AO1815" s="88" t="s">
        <v>2806</v>
      </c>
    </row>
    <row r="1816" spans="1:41" ht="19.5" customHeight="1">
      <c r="A1816" s="745" t="s">
        <v>413</v>
      </c>
      <c r="B1816" t="str">
        <f t="shared" ref="B1816" si="2649">+CONCATENATE(A1816,"*",AH1816)</f>
        <v>845032*45</v>
      </c>
      <c r="D1816" s="42" t="s">
        <v>1158</v>
      </c>
      <c r="E1816" s="187"/>
      <c r="F1816" s="340"/>
      <c r="G1816" s="226">
        <v>1</v>
      </c>
      <c r="H1816" s="304"/>
      <c r="I1816" s="406"/>
      <c r="J1816" s="406"/>
      <c r="K1816" s="22" t="s">
        <v>2608</v>
      </c>
      <c r="L1816" s="63" t="s">
        <v>2618</v>
      </c>
      <c r="M1816" s="16" t="s">
        <v>2413</v>
      </c>
      <c r="N1816" s="38"/>
      <c r="O1816" s="38" t="s">
        <v>541</v>
      </c>
      <c r="P1816" s="38">
        <v>120</v>
      </c>
      <c r="Q1816" s="38">
        <v>1000</v>
      </c>
      <c r="R1816" t="str">
        <f>CONCATENATE(Tableau1[[#This Row],[LONGUEUR UNITE]],"X",Tableau1[[#This Row],[LARGEUR UNITE]])</f>
        <v>120X1000</v>
      </c>
      <c r="S1816" s="16"/>
      <c r="T1816" s="16"/>
      <c r="U1816" s="16" t="s">
        <v>2231</v>
      </c>
      <c r="V1816" s="38" t="s">
        <v>2234</v>
      </c>
      <c r="W1816" s="45" t="s">
        <v>2592</v>
      </c>
      <c r="X1816" s="45"/>
      <c r="Y1816" s="26" t="s">
        <v>414</v>
      </c>
      <c r="Z1816" s="18">
        <v>4</v>
      </c>
      <c r="AA1816" s="92">
        <v>4</v>
      </c>
      <c r="AB1816" s="271">
        <v>5</v>
      </c>
      <c r="AC1816" s="271">
        <v>9</v>
      </c>
      <c r="AD1816" s="271">
        <v>45</v>
      </c>
      <c r="AE1816" s="278">
        <f t="shared" ref="AE1816" si="2650">AF1816/Z1816</f>
        <v>34.265500000000003</v>
      </c>
      <c r="AF1816" s="268">
        <v>137.06200000000001</v>
      </c>
      <c r="AG1816" s="278"/>
      <c r="AH1816" s="431">
        <v>45</v>
      </c>
      <c r="AI1816" s="404">
        <f t="shared" si="2634"/>
        <v>1</v>
      </c>
      <c r="AJ1816" s="727">
        <v>0.77825599999999995</v>
      </c>
      <c r="AK1816" s="88">
        <f t="shared" si="2635"/>
        <v>7.5981690320000013</v>
      </c>
      <c r="AL1816" s="88">
        <f t="shared" si="2636"/>
        <v>30.392676128000005</v>
      </c>
      <c r="AM1816" s="88"/>
      <c r="AN1816" t="s">
        <v>2826</v>
      </c>
      <c r="AO1816" s="88" t="s">
        <v>2806</v>
      </c>
    </row>
    <row r="1817" spans="1:41" ht="19.5" customHeight="1">
      <c r="A1817" s="744" t="s">
        <v>649</v>
      </c>
      <c r="B1817" t="str">
        <f t="shared" si="2632"/>
        <v>845038*1</v>
      </c>
      <c r="D1817" s="42" t="s">
        <v>1171</v>
      </c>
      <c r="E1817" s="187"/>
      <c r="F1817" s="592" t="s">
        <v>2557</v>
      </c>
      <c r="G1817" s="226">
        <v>1</v>
      </c>
      <c r="H1817" s="310"/>
      <c r="I1817" s="417"/>
      <c r="J1817" s="417"/>
      <c r="K1817" s="38" t="s">
        <v>2608</v>
      </c>
      <c r="L1817" s="63" t="s">
        <v>2618</v>
      </c>
      <c r="M1817" s="16" t="s">
        <v>2413</v>
      </c>
      <c r="N1817" s="38"/>
      <c r="O1817" s="38" t="s">
        <v>541</v>
      </c>
      <c r="P1817" s="38">
        <v>120</v>
      </c>
      <c r="Q1817" s="38">
        <v>1000</v>
      </c>
      <c r="R1817" t="str">
        <f>CONCATENATE(Tableau1[[#This Row],[LONGUEUR UNITE]],"X",Tableau1[[#This Row],[LARGEUR UNITE]])</f>
        <v>120X1000</v>
      </c>
      <c r="S1817" s="16"/>
      <c r="T1817" s="16"/>
      <c r="U1817" s="16" t="s">
        <v>2231</v>
      </c>
      <c r="V1817" s="38" t="s">
        <v>2235</v>
      </c>
      <c r="W1817" s="45" t="s">
        <v>2592</v>
      </c>
      <c r="X1817" s="45"/>
      <c r="Y1817" s="26" t="s">
        <v>652</v>
      </c>
      <c r="Z1817" s="18">
        <v>4</v>
      </c>
      <c r="AA1817" s="92">
        <v>4</v>
      </c>
      <c r="AB1817" s="271">
        <v>5</v>
      </c>
      <c r="AC1817" s="271">
        <v>9</v>
      </c>
      <c r="AD1817" s="271">
        <v>45</v>
      </c>
      <c r="AE1817" s="278">
        <f t="shared" si="2633"/>
        <v>34.265500000000003</v>
      </c>
      <c r="AF1817" s="268">
        <v>137.06200000000001</v>
      </c>
      <c r="AG1817" s="278"/>
      <c r="AH1817" s="431">
        <v>1</v>
      </c>
      <c r="AI1817" s="404">
        <f t="shared" si="2634"/>
        <v>2.2222222222222223E-2</v>
      </c>
      <c r="AJ1817" s="727">
        <v>0.7624169999999999</v>
      </c>
      <c r="AK1817" s="88">
        <f t="shared" si="2635"/>
        <v>8.1409002865000026</v>
      </c>
      <c r="AL1817" s="88">
        <f t="shared" si="2636"/>
        <v>32.563601146000011</v>
      </c>
      <c r="AM1817" s="88"/>
      <c r="AN1817" t="s">
        <v>2826</v>
      </c>
      <c r="AO1817" s="88" t="s">
        <v>2806</v>
      </c>
    </row>
    <row r="1818" spans="1:41" ht="19.5" customHeight="1">
      <c r="A1818" s="744" t="s">
        <v>649</v>
      </c>
      <c r="B1818" t="str">
        <f t="shared" ref="B1818" si="2651">+CONCATENATE(A1818,"*",AH1818)</f>
        <v>845038*45</v>
      </c>
      <c r="D1818" s="42" t="s">
        <v>1171</v>
      </c>
      <c r="E1818" s="187"/>
      <c r="F1818" s="592" t="s">
        <v>2557</v>
      </c>
      <c r="G1818" s="226">
        <v>1</v>
      </c>
      <c r="H1818" s="310"/>
      <c r="I1818" s="417"/>
      <c r="J1818" s="417"/>
      <c r="K1818" s="38" t="s">
        <v>2608</v>
      </c>
      <c r="L1818" s="63" t="s">
        <v>2618</v>
      </c>
      <c r="M1818" s="16" t="s">
        <v>2413</v>
      </c>
      <c r="N1818" s="38"/>
      <c r="O1818" s="38" t="s">
        <v>541</v>
      </c>
      <c r="P1818" s="38">
        <v>120</v>
      </c>
      <c r="Q1818" s="38">
        <v>1000</v>
      </c>
      <c r="R1818" t="str">
        <f>CONCATENATE(Tableau1[[#This Row],[LONGUEUR UNITE]],"X",Tableau1[[#This Row],[LARGEUR UNITE]])</f>
        <v>120X1000</v>
      </c>
      <c r="S1818" s="16"/>
      <c r="T1818" s="16"/>
      <c r="U1818" s="16" t="s">
        <v>2231</v>
      </c>
      <c r="V1818" s="38" t="s">
        <v>2235</v>
      </c>
      <c r="W1818" s="45" t="s">
        <v>2592</v>
      </c>
      <c r="X1818" s="45"/>
      <c r="Y1818" s="26" t="s">
        <v>652</v>
      </c>
      <c r="Z1818" s="18">
        <v>4</v>
      </c>
      <c r="AA1818" s="92">
        <v>4</v>
      </c>
      <c r="AB1818" s="271">
        <v>5</v>
      </c>
      <c r="AC1818" s="271">
        <v>9</v>
      </c>
      <c r="AD1818" s="271">
        <v>45</v>
      </c>
      <c r="AE1818" s="278">
        <f t="shared" ref="AE1818" si="2652">AF1818/Z1818</f>
        <v>34.265500000000003</v>
      </c>
      <c r="AF1818" s="268">
        <v>137.06200000000001</v>
      </c>
      <c r="AG1818" s="279"/>
      <c r="AH1818" s="431">
        <v>45</v>
      </c>
      <c r="AI1818" s="404">
        <f t="shared" si="2634"/>
        <v>1</v>
      </c>
      <c r="AJ1818" s="727">
        <v>0.77825599999999995</v>
      </c>
      <c r="AK1818" s="88">
        <f t="shared" si="2635"/>
        <v>7.5981690320000013</v>
      </c>
      <c r="AL1818" s="88">
        <f t="shared" si="2636"/>
        <v>30.392676128000005</v>
      </c>
      <c r="AM1818" s="88"/>
      <c r="AN1818" t="s">
        <v>2826</v>
      </c>
      <c r="AO1818" s="88" t="s">
        <v>2806</v>
      </c>
    </row>
    <row r="1819" spans="1:41" ht="19.5" customHeight="1">
      <c r="A1819" s="745"/>
      <c r="D1819" s="42"/>
      <c r="E1819" s="187"/>
      <c r="F1819" s="407"/>
      <c r="G1819" s="226"/>
      <c r="H1819" s="304"/>
      <c r="I1819" s="406"/>
      <c r="J1819" s="406"/>
      <c r="K1819" s="22"/>
      <c r="L1819" s="38"/>
      <c r="M1819" s="38"/>
      <c r="N1819" s="38"/>
      <c r="O1819" s="38"/>
      <c r="P1819" s="38"/>
      <c r="Q1819" s="38"/>
      <c r="R1819" s="38"/>
      <c r="S1819" s="38"/>
      <c r="T1819" s="38"/>
      <c r="U1819" s="38"/>
      <c r="V1819" s="80"/>
      <c r="W1819" s="80"/>
      <c r="X1819" s="80"/>
      <c r="Y1819" s="38"/>
      <c r="Z1819" s="18"/>
      <c r="AA1819" s="92"/>
      <c r="AB1819" s="271"/>
      <c r="AC1819" s="271"/>
      <c r="AD1819" s="271"/>
      <c r="AE1819" s="257"/>
      <c r="AF1819"/>
      <c r="AG1819" s="257"/>
      <c r="AH1819" s="404"/>
      <c r="AI1819" s="404"/>
      <c r="AJ1819" s="88"/>
      <c r="AK1819" s="88"/>
      <c r="AL1819" s="88"/>
      <c r="AM1819" s="88"/>
      <c r="AO1819" s="88"/>
    </row>
    <row r="1820" spans="1:41" ht="19.5" customHeight="1">
      <c r="A1820" s="745" t="s">
        <v>423</v>
      </c>
      <c r="B1820" t="str">
        <f t="shared" ref="B1820:B1842" si="2653">+CONCATENATE(A1820,"*",AH1820)</f>
        <v>845035*1</v>
      </c>
      <c r="D1820" s="42" t="s">
        <v>1166</v>
      </c>
      <c r="E1820" s="187"/>
      <c r="F1820" s="407"/>
      <c r="G1820" s="226">
        <v>1</v>
      </c>
      <c r="H1820" s="304"/>
      <c r="I1820" s="406" t="s">
        <v>1846</v>
      </c>
      <c r="J1820" s="406"/>
      <c r="K1820" s="22" t="s">
        <v>2608</v>
      </c>
      <c r="L1820" s="63" t="s">
        <v>2618</v>
      </c>
      <c r="M1820" s="16" t="s">
        <v>2413</v>
      </c>
      <c r="N1820" s="38"/>
      <c r="O1820" s="38" t="s">
        <v>2071</v>
      </c>
      <c r="P1820" s="38">
        <v>120</v>
      </c>
      <c r="Q1820" s="38">
        <v>1000</v>
      </c>
      <c r="R1820" t="str">
        <f>CONCATENATE(Tableau1[[#This Row],[LONGUEUR UNITE]],"X",Tableau1[[#This Row],[LARGEUR UNITE]])</f>
        <v>120X1000</v>
      </c>
      <c r="S1820" s="16"/>
      <c r="T1820" s="16"/>
      <c r="U1820" s="16" t="s">
        <v>2231</v>
      </c>
      <c r="V1820" s="38" t="s">
        <v>2072</v>
      </c>
      <c r="W1820" s="45" t="s">
        <v>2592</v>
      </c>
      <c r="X1820" s="45"/>
      <c r="Y1820" s="26" t="s">
        <v>424</v>
      </c>
      <c r="Z1820" s="18">
        <v>4</v>
      </c>
      <c r="AA1820" s="92">
        <v>4</v>
      </c>
      <c r="AB1820" s="271">
        <v>5</v>
      </c>
      <c r="AC1820" s="271">
        <v>9</v>
      </c>
      <c r="AD1820" s="271">
        <v>45</v>
      </c>
      <c r="AE1820" s="278">
        <f t="shared" ref="AE1820:AE1842" si="2654">AF1820/Z1820</f>
        <v>39.490749999999998</v>
      </c>
      <c r="AF1820" s="268">
        <v>157.96299999999999</v>
      </c>
      <c r="AG1820" s="278"/>
      <c r="AH1820" s="431">
        <v>1</v>
      </c>
      <c r="AI1820" s="404">
        <f t="shared" ref="AI1820:AI1843" si="2655">AH1820/AD1820</f>
        <v>2.2222222222222223E-2</v>
      </c>
      <c r="AJ1820" s="727">
        <v>0.7624169999999999</v>
      </c>
      <c r="AK1820" s="88">
        <f t="shared" ref="AK1820:AK1843" si="2656">AL1820/Z1820</f>
        <v>9.3823308572500039</v>
      </c>
      <c r="AL1820" s="88">
        <f t="shared" ref="AL1820:AL1843" si="2657">AF1820-(AF1820*AJ1820)</f>
        <v>37.529323429000016</v>
      </c>
      <c r="AM1820" s="88"/>
      <c r="AN1820" t="s">
        <v>2826</v>
      </c>
      <c r="AO1820" s="88" t="s">
        <v>2807</v>
      </c>
    </row>
    <row r="1821" spans="1:41" ht="19.5" customHeight="1">
      <c r="A1821" s="745" t="s">
        <v>423</v>
      </c>
      <c r="B1821" t="str">
        <f t="shared" ref="B1821" si="2658">+CONCATENATE(A1821,"*",AH1821)</f>
        <v>845035*45</v>
      </c>
      <c r="D1821" s="42" t="s">
        <v>1166</v>
      </c>
      <c r="E1821" s="187"/>
      <c r="F1821" s="407"/>
      <c r="G1821" s="226">
        <v>1</v>
      </c>
      <c r="H1821" s="304"/>
      <c r="I1821" s="406" t="s">
        <v>1846</v>
      </c>
      <c r="J1821" s="406"/>
      <c r="K1821" s="22" t="s">
        <v>2608</v>
      </c>
      <c r="L1821" s="63" t="s">
        <v>2618</v>
      </c>
      <c r="M1821" s="16" t="s">
        <v>2413</v>
      </c>
      <c r="N1821" s="38"/>
      <c r="O1821" s="38" t="s">
        <v>2071</v>
      </c>
      <c r="P1821" s="38">
        <v>120</v>
      </c>
      <c r="Q1821" s="38">
        <v>1000</v>
      </c>
      <c r="R1821" t="str">
        <f>CONCATENATE(Tableau1[[#This Row],[LONGUEUR UNITE]],"X",Tableau1[[#This Row],[LARGEUR UNITE]])</f>
        <v>120X1000</v>
      </c>
      <c r="S1821" s="16"/>
      <c r="T1821" s="16"/>
      <c r="U1821" s="16" t="s">
        <v>2231</v>
      </c>
      <c r="V1821" s="38" t="s">
        <v>2072</v>
      </c>
      <c r="W1821" s="45" t="s">
        <v>2592</v>
      </c>
      <c r="X1821" s="45"/>
      <c r="Y1821" s="26" t="s">
        <v>424</v>
      </c>
      <c r="Z1821" s="18">
        <v>4</v>
      </c>
      <c r="AA1821" s="92">
        <v>4</v>
      </c>
      <c r="AB1821" s="271">
        <v>5</v>
      </c>
      <c r="AC1821" s="271">
        <v>9</v>
      </c>
      <c r="AD1821" s="271">
        <v>45</v>
      </c>
      <c r="AE1821" s="278">
        <f t="shared" ref="AE1821" si="2659">AF1821/Z1821</f>
        <v>39.490749999999998</v>
      </c>
      <c r="AF1821" s="268">
        <v>157.96299999999999</v>
      </c>
      <c r="AG1821" s="278"/>
      <c r="AH1821" s="431">
        <v>45</v>
      </c>
      <c r="AI1821" s="404">
        <f t="shared" si="2655"/>
        <v>1</v>
      </c>
      <c r="AJ1821" s="727">
        <v>0.77825599999999995</v>
      </c>
      <c r="AK1821" s="88">
        <f t="shared" si="2656"/>
        <v>8.7568368680000006</v>
      </c>
      <c r="AL1821" s="88">
        <f t="shared" si="2657"/>
        <v>35.027347472000002</v>
      </c>
      <c r="AM1821" s="88"/>
      <c r="AN1821" t="s">
        <v>2826</v>
      </c>
      <c r="AO1821" s="88" t="s">
        <v>2807</v>
      </c>
    </row>
    <row r="1822" spans="1:41" ht="19.5" customHeight="1">
      <c r="A1822" s="745" t="s">
        <v>429</v>
      </c>
      <c r="B1822" t="str">
        <f t="shared" si="2653"/>
        <v>845091*1</v>
      </c>
      <c r="D1822" s="42" t="s">
        <v>1183</v>
      </c>
      <c r="E1822" s="187"/>
      <c r="F1822" s="407"/>
      <c r="G1822" s="226">
        <v>1</v>
      </c>
      <c r="H1822" s="304"/>
      <c r="I1822" s="406"/>
      <c r="J1822" s="406"/>
      <c r="K1822" s="28" t="s">
        <v>2608</v>
      </c>
      <c r="L1822" s="63" t="s">
        <v>2618</v>
      </c>
      <c r="M1822" s="16" t="s">
        <v>2413</v>
      </c>
      <c r="N1822" s="40"/>
      <c r="O1822" s="40" t="s">
        <v>2071</v>
      </c>
      <c r="P1822" s="40">
        <v>120</v>
      </c>
      <c r="Q1822" s="40">
        <v>1000</v>
      </c>
      <c r="R1822" t="str">
        <f>CONCATENATE(Tableau1[[#This Row],[LONGUEUR UNITE]],"X",Tableau1[[#This Row],[LARGEUR UNITE]])</f>
        <v>120X1000</v>
      </c>
      <c r="S1822" s="16"/>
      <c r="T1822" s="16"/>
      <c r="U1822" s="16" t="s">
        <v>2231</v>
      </c>
      <c r="V1822" s="40" t="s">
        <v>2074</v>
      </c>
      <c r="W1822" s="45" t="s">
        <v>2592</v>
      </c>
      <c r="X1822" s="45"/>
      <c r="Y1822" s="81" t="s">
        <v>430</v>
      </c>
      <c r="Z1822" s="18">
        <v>4</v>
      </c>
      <c r="AA1822" s="92">
        <v>4</v>
      </c>
      <c r="AB1822" s="271">
        <v>5</v>
      </c>
      <c r="AC1822" s="271">
        <v>9</v>
      </c>
      <c r="AD1822" s="271">
        <v>45</v>
      </c>
      <c r="AE1822" s="278">
        <f t="shared" si="2654"/>
        <v>39.490749999999998</v>
      </c>
      <c r="AF1822" s="268">
        <v>157.96299999999999</v>
      </c>
      <c r="AG1822" s="278"/>
      <c r="AH1822" s="431">
        <v>1</v>
      </c>
      <c r="AI1822" s="404">
        <f t="shared" si="2655"/>
        <v>2.2222222222222223E-2</v>
      </c>
      <c r="AJ1822" s="727">
        <v>0.7624169999999999</v>
      </c>
      <c r="AK1822" s="88">
        <f t="shared" si="2656"/>
        <v>9.3823308572500039</v>
      </c>
      <c r="AL1822" s="88">
        <f t="shared" si="2657"/>
        <v>37.529323429000016</v>
      </c>
      <c r="AM1822" s="88"/>
      <c r="AN1822" t="s">
        <v>2826</v>
      </c>
      <c r="AO1822" s="88" t="s">
        <v>2807</v>
      </c>
    </row>
    <row r="1823" spans="1:41" ht="19.5" customHeight="1">
      <c r="A1823" s="745" t="s">
        <v>429</v>
      </c>
      <c r="B1823" t="str">
        <f t="shared" ref="B1823" si="2660">+CONCATENATE(A1823,"*",AH1823)</f>
        <v>845091*45</v>
      </c>
      <c r="D1823" s="42" t="s">
        <v>1183</v>
      </c>
      <c r="E1823" s="187"/>
      <c r="F1823" s="407"/>
      <c r="G1823" s="226">
        <v>1</v>
      </c>
      <c r="H1823" s="304"/>
      <c r="I1823" s="406"/>
      <c r="J1823" s="406"/>
      <c r="K1823" s="28" t="s">
        <v>2608</v>
      </c>
      <c r="L1823" s="63" t="s">
        <v>2618</v>
      </c>
      <c r="M1823" s="16" t="s">
        <v>2413</v>
      </c>
      <c r="N1823" s="40"/>
      <c r="O1823" s="40" t="s">
        <v>2071</v>
      </c>
      <c r="P1823" s="40">
        <v>120</v>
      </c>
      <c r="Q1823" s="40">
        <v>1000</v>
      </c>
      <c r="R1823" t="str">
        <f>CONCATENATE(Tableau1[[#This Row],[LONGUEUR UNITE]],"X",Tableau1[[#This Row],[LARGEUR UNITE]])</f>
        <v>120X1000</v>
      </c>
      <c r="S1823" s="16"/>
      <c r="T1823" s="16"/>
      <c r="U1823" s="16" t="s">
        <v>2231</v>
      </c>
      <c r="V1823" s="40" t="s">
        <v>2074</v>
      </c>
      <c r="W1823" s="45" t="s">
        <v>2592</v>
      </c>
      <c r="X1823" s="45"/>
      <c r="Y1823" s="81" t="s">
        <v>430</v>
      </c>
      <c r="Z1823" s="18">
        <v>4</v>
      </c>
      <c r="AA1823" s="92">
        <v>4</v>
      </c>
      <c r="AB1823" s="271">
        <v>5</v>
      </c>
      <c r="AC1823" s="271">
        <v>9</v>
      </c>
      <c r="AD1823" s="271">
        <v>45</v>
      </c>
      <c r="AE1823" s="278">
        <f t="shared" ref="AE1823" si="2661">AF1823/Z1823</f>
        <v>39.490749999999998</v>
      </c>
      <c r="AF1823" s="268">
        <v>157.96299999999999</v>
      </c>
      <c r="AG1823" s="278"/>
      <c r="AH1823" s="431">
        <v>45</v>
      </c>
      <c r="AI1823" s="404">
        <f t="shared" si="2655"/>
        <v>1</v>
      </c>
      <c r="AJ1823" s="727">
        <v>0.77825599999999995</v>
      </c>
      <c r="AK1823" s="88">
        <f t="shared" si="2656"/>
        <v>8.7568368680000006</v>
      </c>
      <c r="AL1823" s="88">
        <f t="shared" si="2657"/>
        <v>35.027347472000002</v>
      </c>
      <c r="AM1823" s="88"/>
      <c r="AN1823" t="s">
        <v>2826</v>
      </c>
      <c r="AO1823" s="88" t="s">
        <v>2807</v>
      </c>
    </row>
    <row r="1824" spans="1:41" ht="19.5" customHeight="1">
      <c r="A1824" s="745" t="s">
        <v>1350</v>
      </c>
      <c r="B1824" t="str">
        <f t="shared" si="2653"/>
        <v>875006*1</v>
      </c>
      <c r="D1824" s="42" t="s">
        <v>1760</v>
      </c>
      <c r="E1824" s="187"/>
      <c r="F1824" s="407"/>
      <c r="G1824" s="226">
        <v>1</v>
      </c>
      <c r="H1824" s="304"/>
      <c r="I1824" s="406"/>
      <c r="J1824" s="406"/>
      <c r="K1824" s="58" t="s">
        <v>2608</v>
      </c>
      <c r="L1824" s="63" t="s">
        <v>2618</v>
      </c>
      <c r="M1824" s="16" t="s">
        <v>2413</v>
      </c>
      <c r="N1824" s="63"/>
      <c r="O1824" s="63" t="s">
        <v>2071</v>
      </c>
      <c r="P1824" s="63">
        <v>120</v>
      </c>
      <c r="Q1824" s="63">
        <v>1000</v>
      </c>
      <c r="R1824" t="str">
        <f>CONCATENATE(Tableau1[[#This Row],[LONGUEUR UNITE]],"X",Tableau1[[#This Row],[LARGEUR UNITE]])</f>
        <v>120X1000</v>
      </c>
      <c r="S1824" s="16"/>
      <c r="T1824" s="16"/>
      <c r="U1824" s="16" t="s">
        <v>2231</v>
      </c>
      <c r="V1824" s="63" t="s">
        <v>2236</v>
      </c>
      <c r="W1824" s="45" t="s">
        <v>2592</v>
      </c>
      <c r="X1824" s="45"/>
      <c r="Y1824" s="6" t="s">
        <v>2485</v>
      </c>
      <c r="Z1824" s="18">
        <v>4</v>
      </c>
      <c r="AA1824" s="92">
        <v>4</v>
      </c>
      <c r="AB1824" s="271">
        <v>5</v>
      </c>
      <c r="AC1824" s="271">
        <v>9</v>
      </c>
      <c r="AD1824" s="271">
        <v>45</v>
      </c>
      <c r="AE1824" s="278">
        <f t="shared" si="2654"/>
        <v>39.490749999999998</v>
      </c>
      <c r="AF1824" s="268">
        <v>157.96299999999999</v>
      </c>
      <c r="AG1824" s="278"/>
      <c r="AH1824" s="431">
        <v>1</v>
      </c>
      <c r="AI1824" s="404">
        <f t="shared" si="2655"/>
        <v>2.2222222222222223E-2</v>
      </c>
      <c r="AJ1824" s="727">
        <v>0.7624169999999999</v>
      </c>
      <c r="AK1824" s="88">
        <f t="shared" si="2656"/>
        <v>9.3823308572500039</v>
      </c>
      <c r="AL1824" s="88">
        <f t="shared" si="2657"/>
        <v>37.529323429000016</v>
      </c>
      <c r="AM1824" s="88"/>
      <c r="AN1824" t="s">
        <v>2826</v>
      </c>
      <c r="AO1824" s="88" t="s">
        <v>2807</v>
      </c>
    </row>
    <row r="1825" spans="1:41" ht="19.5" customHeight="1">
      <c r="A1825" s="745" t="s">
        <v>1350</v>
      </c>
      <c r="B1825" t="str">
        <f t="shared" ref="B1825" si="2662">+CONCATENATE(A1825,"*",AH1825)</f>
        <v>875006*45</v>
      </c>
      <c r="D1825" s="42" t="s">
        <v>1760</v>
      </c>
      <c r="E1825" s="187"/>
      <c r="F1825" s="407"/>
      <c r="G1825" s="226">
        <v>1</v>
      </c>
      <c r="H1825" s="304"/>
      <c r="I1825" s="406"/>
      <c r="J1825" s="406"/>
      <c r="K1825" s="58" t="s">
        <v>2608</v>
      </c>
      <c r="L1825" s="63" t="s">
        <v>2618</v>
      </c>
      <c r="M1825" s="16" t="s">
        <v>2413</v>
      </c>
      <c r="N1825" s="63"/>
      <c r="O1825" s="63" t="s">
        <v>2071</v>
      </c>
      <c r="P1825" s="63">
        <v>120</v>
      </c>
      <c r="Q1825" s="63">
        <v>1000</v>
      </c>
      <c r="R1825" t="str">
        <f>CONCATENATE(Tableau1[[#This Row],[LONGUEUR UNITE]],"X",Tableau1[[#This Row],[LARGEUR UNITE]])</f>
        <v>120X1000</v>
      </c>
      <c r="S1825" s="16"/>
      <c r="T1825" s="16"/>
      <c r="U1825" s="16" t="s">
        <v>2231</v>
      </c>
      <c r="V1825" s="63" t="s">
        <v>2236</v>
      </c>
      <c r="W1825" s="45" t="s">
        <v>2592</v>
      </c>
      <c r="X1825" s="45"/>
      <c r="Y1825" s="6" t="s">
        <v>2485</v>
      </c>
      <c r="Z1825" s="18">
        <v>4</v>
      </c>
      <c r="AA1825" s="92">
        <v>4</v>
      </c>
      <c r="AB1825" s="271">
        <v>5</v>
      </c>
      <c r="AC1825" s="271">
        <v>9</v>
      </c>
      <c r="AD1825" s="271">
        <v>45</v>
      </c>
      <c r="AE1825" s="278">
        <f t="shared" ref="AE1825" si="2663">AF1825/Z1825</f>
        <v>39.490749999999998</v>
      </c>
      <c r="AF1825" s="268">
        <v>157.96299999999999</v>
      </c>
      <c r="AG1825" s="278"/>
      <c r="AH1825" s="431">
        <v>45</v>
      </c>
      <c r="AI1825" s="404">
        <f t="shared" si="2655"/>
        <v>1</v>
      </c>
      <c r="AJ1825" s="727">
        <v>0.77825599999999995</v>
      </c>
      <c r="AK1825" s="88">
        <f t="shared" si="2656"/>
        <v>8.7568368680000006</v>
      </c>
      <c r="AL1825" s="88">
        <f t="shared" si="2657"/>
        <v>35.027347472000002</v>
      </c>
      <c r="AM1825" s="88"/>
      <c r="AN1825" t="s">
        <v>2826</v>
      </c>
      <c r="AO1825" s="88" t="s">
        <v>2807</v>
      </c>
    </row>
    <row r="1826" spans="1:41" ht="19.5" customHeight="1">
      <c r="A1826" s="745" t="s">
        <v>431</v>
      </c>
      <c r="B1826" t="str">
        <f t="shared" si="2653"/>
        <v>845092*1</v>
      </c>
      <c r="D1826" s="42" t="s">
        <v>1181</v>
      </c>
      <c r="E1826" s="187"/>
      <c r="F1826" s="407"/>
      <c r="G1826" s="226">
        <v>1</v>
      </c>
      <c r="H1826" s="304"/>
      <c r="I1826" s="406"/>
      <c r="J1826" s="406"/>
      <c r="K1826" s="58" t="s">
        <v>2608</v>
      </c>
      <c r="L1826" s="63" t="s">
        <v>2618</v>
      </c>
      <c r="M1826" s="16" t="s">
        <v>2413</v>
      </c>
      <c r="N1826" s="63"/>
      <c r="O1826" s="63" t="s">
        <v>2071</v>
      </c>
      <c r="P1826" s="63">
        <v>120</v>
      </c>
      <c r="Q1826" s="63">
        <v>1000</v>
      </c>
      <c r="R1826" t="str">
        <f>CONCATENATE(Tableau1[[#This Row],[LONGUEUR UNITE]],"X",Tableau1[[#This Row],[LARGEUR UNITE]])</f>
        <v>120X1000</v>
      </c>
      <c r="S1826" s="16"/>
      <c r="T1826" s="16"/>
      <c r="U1826" s="16" t="s">
        <v>2231</v>
      </c>
      <c r="V1826" s="63" t="s">
        <v>2076</v>
      </c>
      <c r="W1826" s="45" t="s">
        <v>2592</v>
      </c>
      <c r="X1826" s="45"/>
      <c r="Y1826" s="6" t="s">
        <v>432</v>
      </c>
      <c r="Z1826" s="18">
        <v>4</v>
      </c>
      <c r="AA1826" s="92">
        <v>4</v>
      </c>
      <c r="AB1826" s="271">
        <v>5</v>
      </c>
      <c r="AC1826" s="271">
        <v>9</v>
      </c>
      <c r="AD1826" s="271">
        <v>45</v>
      </c>
      <c r="AE1826" s="278">
        <f t="shared" si="2654"/>
        <v>39.490749999999998</v>
      </c>
      <c r="AF1826" s="268">
        <v>157.96299999999999</v>
      </c>
      <c r="AG1826" s="278"/>
      <c r="AH1826" s="431">
        <v>1</v>
      </c>
      <c r="AI1826" s="404">
        <f t="shared" si="2655"/>
        <v>2.2222222222222223E-2</v>
      </c>
      <c r="AJ1826" s="727">
        <v>0.7624169999999999</v>
      </c>
      <c r="AK1826" s="88">
        <f t="shared" si="2656"/>
        <v>9.3823308572500039</v>
      </c>
      <c r="AL1826" s="88">
        <f t="shared" si="2657"/>
        <v>37.529323429000016</v>
      </c>
      <c r="AM1826" s="88"/>
      <c r="AN1826" t="s">
        <v>2826</v>
      </c>
      <c r="AO1826" s="88" t="s">
        <v>2807</v>
      </c>
    </row>
    <row r="1827" spans="1:41" ht="19.5" customHeight="1">
      <c r="A1827" s="745" t="s">
        <v>431</v>
      </c>
      <c r="B1827" t="str">
        <f t="shared" ref="B1827" si="2664">+CONCATENATE(A1827,"*",AH1827)</f>
        <v>845092*45</v>
      </c>
      <c r="D1827" s="42" t="s">
        <v>1181</v>
      </c>
      <c r="E1827" s="187"/>
      <c r="F1827" s="407"/>
      <c r="G1827" s="226">
        <v>1</v>
      </c>
      <c r="H1827" s="304"/>
      <c r="I1827" s="406"/>
      <c r="J1827" s="406"/>
      <c r="K1827" s="58" t="s">
        <v>2608</v>
      </c>
      <c r="L1827" s="63" t="s">
        <v>2618</v>
      </c>
      <c r="M1827" s="16" t="s">
        <v>2413</v>
      </c>
      <c r="N1827" s="63"/>
      <c r="O1827" s="63" t="s">
        <v>2071</v>
      </c>
      <c r="P1827" s="63">
        <v>120</v>
      </c>
      <c r="Q1827" s="63">
        <v>1000</v>
      </c>
      <c r="R1827" t="str">
        <f>CONCATENATE(Tableau1[[#This Row],[LONGUEUR UNITE]],"X",Tableau1[[#This Row],[LARGEUR UNITE]])</f>
        <v>120X1000</v>
      </c>
      <c r="S1827" s="16"/>
      <c r="T1827" s="16"/>
      <c r="U1827" s="16" t="s">
        <v>2231</v>
      </c>
      <c r="V1827" s="63" t="s">
        <v>2076</v>
      </c>
      <c r="W1827" s="45" t="s">
        <v>2592</v>
      </c>
      <c r="X1827" s="45"/>
      <c r="Y1827" s="6" t="s">
        <v>432</v>
      </c>
      <c r="Z1827" s="18">
        <v>4</v>
      </c>
      <c r="AA1827" s="92">
        <v>4</v>
      </c>
      <c r="AB1827" s="271">
        <v>5</v>
      </c>
      <c r="AC1827" s="271">
        <v>9</v>
      </c>
      <c r="AD1827" s="271">
        <v>45</v>
      </c>
      <c r="AE1827" s="278">
        <f t="shared" ref="AE1827" si="2665">AF1827/Z1827</f>
        <v>39.490749999999998</v>
      </c>
      <c r="AF1827" s="268">
        <v>157.96299999999999</v>
      </c>
      <c r="AG1827" s="278"/>
      <c r="AH1827" s="431">
        <v>45</v>
      </c>
      <c r="AI1827" s="404">
        <f t="shared" si="2655"/>
        <v>1</v>
      </c>
      <c r="AJ1827" s="727">
        <v>0.77825599999999995</v>
      </c>
      <c r="AK1827" s="88">
        <f t="shared" si="2656"/>
        <v>8.7568368680000006</v>
      </c>
      <c r="AL1827" s="88">
        <f t="shared" si="2657"/>
        <v>35.027347472000002</v>
      </c>
      <c r="AM1827" s="88"/>
      <c r="AN1827" t="s">
        <v>2826</v>
      </c>
      <c r="AO1827" s="88" t="s">
        <v>2807</v>
      </c>
    </row>
    <row r="1828" spans="1:41" ht="19.5" customHeight="1">
      <c r="A1828" s="745" t="s">
        <v>439</v>
      </c>
      <c r="B1828" t="str">
        <f t="shared" si="2653"/>
        <v>845099*1</v>
      </c>
      <c r="D1828" s="42" t="s">
        <v>1185</v>
      </c>
      <c r="E1828" s="187"/>
      <c r="F1828" s="407"/>
      <c r="G1828" s="226">
        <v>1</v>
      </c>
      <c r="H1828" s="304"/>
      <c r="I1828" s="406"/>
      <c r="J1828" s="406"/>
      <c r="K1828" s="58" t="s">
        <v>2608</v>
      </c>
      <c r="L1828" s="63" t="s">
        <v>2618</v>
      </c>
      <c r="M1828" s="16" t="s">
        <v>2413</v>
      </c>
      <c r="N1828" s="63"/>
      <c r="O1828" s="63" t="s">
        <v>2071</v>
      </c>
      <c r="P1828" s="63">
        <v>120</v>
      </c>
      <c r="Q1828" s="63">
        <v>1000</v>
      </c>
      <c r="R1828" t="str">
        <f>CONCATENATE(Tableau1[[#This Row],[LONGUEUR UNITE]],"X",Tableau1[[#This Row],[LARGEUR UNITE]])</f>
        <v>120X1000</v>
      </c>
      <c r="S1828" s="16"/>
      <c r="T1828" s="16"/>
      <c r="U1828" s="16" t="s">
        <v>2231</v>
      </c>
      <c r="V1828" s="63" t="s">
        <v>2078</v>
      </c>
      <c r="W1828" s="45" t="s">
        <v>2592</v>
      </c>
      <c r="X1828" s="45"/>
      <c r="Y1828" s="6" t="s">
        <v>440</v>
      </c>
      <c r="Z1828" s="18">
        <v>4</v>
      </c>
      <c r="AA1828" s="92">
        <v>4</v>
      </c>
      <c r="AB1828" s="271">
        <v>5</v>
      </c>
      <c r="AC1828" s="271">
        <v>9</v>
      </c>
      <c r="AD1828" s="271">
        <v>45</v>
      </c>
      <c r="AE1828" s="278">
        <f t="shared" si="2654"/>
        <v>39.490749999999998</v>
      </c>
      <c r="AF1828" s="268">
        <v>157.96299999999999</v>
      </c>
      <c r="AG1828" s="278"/>
      <c r="AH1828" s="431">
        <v>1</v>
      </c>
      <c r="AI1828" s="404">
        <f t="shared" si="2655"/>
        <v>2.2222222222222223E-2</v>
      </c>
      <c r="AJ1828" s="727">
        <v>0.7624169999999999</v>
      </c>
      <c r="AK1828" s="88">
        <f t="shared" si="2656"/>
        <v>9.3823308572500039</v>
      </c>
      <c r="AL1828" s="88">
        <f t="shared" si="2657"/>
        <v>37.529323429000016</v>
      </c>
      <c r="AM1828" s="88"/>
      <c r="AN1828" t="s">
        <v>2826</v>
      </c>
      <c r="AO1828" s="88" t="s">
        <v>2807</v>
      </c>
    </row>
    <row r="1829" spans="1:41" ht="19.5" customHeight="1">
      <c r="A1829" s="745" t="s">
        <v>439</v>
      </c>
      <c r="B1829" t="str">
        <f t="shared" ref="B1829" si="2666">+CONCATENATE(A1829,"*",AH1829)</f>
        <v>845099*45</v>
      </c>
      <c r="D1829" s="42" t="s">
        <v>1185</v>
      </c>
      <c r="E1829" s="187"/>
      <c r="F1829" s="407"/>
      <c r="G1829" s="226">
        <v>1</v>
      </c>
      <c r="H1829" s="304"/>
      <c r="I1829" s="406"/>
      <c r="J1829" s="406"/>
      <c r="K1829" s="58" t="s">
        <v>2608</v>
      </c>
      <c r="L1829" s="63" t="s">
        <v>2618</v>
      </c>
      <c r="M1829" s="16" t="s">
        <v>2413</v>
      </c>
      <c r="N1829" s="63"/>
      <c r="O1829" s="63" t="s">
        <v>2071</v>
      </c>
      <c r="P1829" s="63">
        <v>120</v>
      </c>
      <c r="Q1829" s="63">
        <v>1000</v>
      </c>
      <c r="R1829" t="str">
        <f>CONCATENATE(Tableau1[[#This Row],[LONGUEUR UNITE]],"X",Tableau1[[#This Row],[LARGEUR UNITE]])</f>
        <v>120X1000</v>
      </c>
      <c r="S1829" s="16"/>
      <c r="T1829" s="16"/>
      <c r="U1829" s="16" t="s">
        <v>2231</v>
      </c>
      <c r="V1829" s="63" t="s">
        <v>2078</v>
      </c>
      <c r="W1829" s="45" t="s">
        <v>2592</v>
      </c>
      <c r="X1829" s="45"/>
      <c r="Y1829" s="6" t="s">
        <v>440</v>
      </c>
      <c r="Z1829" s="18">
        <v>4</v>
      </c>
      <c r="AA1829" s="92">
        <v>4</v>
      </c>
      <c r="AB1829" s="271">
        <v>5</v>
      </c>
      <c r="AC1829" s="271">
        <v>9</v>
      </c>
      <c r="AD1829" s="271">
        <v>45</v>
      </c>
      <c r="AE1829" s="278">
        <f t="shared" ref="AE1829" si="2667">AF1829/Z1829</f>
        <v>39.490749999999998</v>
      </c>
      <c r="AF1829" s="268">
        <v>157.96299999999999</v>
      </c>
      <c r="AG1829" s="278"/>
      <c r="AH1829" s="431">
        <v>45</v>
      </c>
      <c r="AI1829" s="404">
        <f t="shared" si="2655"/>
        <v>1</v>
      </c>
      <c r="AJ1829" s="727">
        <v>0.77825599999999995</v>
      </c>
      <c r="AK1829" s="88">
        <f t="shared" si="2656"/>
        <v>8.7568368680000006</v>
      </c>
      <c r="AL1829" s="88">
        <f t="shared" si="2657"/>
        <v>35.027347472000002</v>
      </c>
      <c r="AM1829" s="88"/>
      <c r="AN1829" t="s">
        <v>2826</v>
      </c>
      <c r="AO1829" s="88" t="s">
        <v>2807</v>
      </c>
    </row>
    <row r="1830" spans="1:41" ht="19.5" customHeight="1">
      <c r="A1830" s="745" t="s">
        <v>437</v>
      </c>
      <c r="B1830" t="str">
        <f t="shared" si="2653"/>
        <v>845097*1</v>
      </c>
      <c r="D1830" s="42" t="s">
        <v>1184</v>
      </c>
      <c r="E1830" s="187"/>
      <c r="F1830" s="407"/>
      <c r="G1830" s="226">
        <v>1</v>
      </c>
      <c r="H1830" s="304"/>
      <c r="I1830" s="406"/>
      <c r="J1830" s="406"/>
      <c r="K1830" s="58" t="s">
        <v>2608</v>
      </c>
      <c r="L1830" s="63" t="s">
        <v>2618</v>
      </c>
      <c r="M1830" s="16" t="s">
        <v>2413</v>
      </c>
      <c r="N1830" s="63"/>
      <c r="O1830" s="63" t="s">
        <v>2071</v>
      </c>
      <c r="P1830" s="63">
        <v>120</v>
      </c>
      <c r="Q1830" s="63">
        <v>1000</v>
      </c>
      <c r="R1830" t="str">
        <f>CONCATENATE(Tableau1[[#This Row],[LONGUEUR UNITE]],"X",Tableau1[[#This Row],[LARGEUR UNITE]])</f>
        <v>120X1000</v>
      </c>
      <c r="S1830" s="16"/>
      <c r="T1830" s="16"/>
      <c r="U1830" s="16" t="s">
        <v>2231</v>
      </c>
      <c r="V1830" s="63" t="s">
        <v>2080</v>
      </c>
      <c r="W1830" s="45" t="s">
        <v>2592</v>
      </c>
      <c r="X1830" s="45"/>
      <c r="Y1830" s="6" t="s">
        <v>438</v>
      </c>
      <c r="Z1830" s="18">
        <v>4</v>
      </c>
      <c r="AA1830" s="92">
        <v>4</v>
      </c>
      <c r="AB1830" s="271">
        <v>5</v>
      </c>
      <c r="AC1830" s="271">
        <v>9</v>
      </c>
      <c r="AD1830" s="271">
        <v>45</v>
      </c>
      <c r="AE1830" s="278">
        <f t="shared" si="2654"/>
        <v>39.490749999999998</v>
      </c>
      <c r="AF1830" s="268">
        <v>157.96299999999999</v>
      </c>
      <c r="AG1830" s="278"/>
      <c r="AH1830" s="431">
        <v>1</v>
      </c>
      <c r="AI1830" s="404">
        <f t="shared" si="2655"/>
        <v>2.2222222222222223E-2</v>
      </c>
      <c r="AJ1830" s="727">
        <v>0.7624169999999999</v>
      </c>
      <c r="AK1830" s="88">
        <f t="shared" si="2656"/>
        <v>9.3823308572500039</v>
      </c>
      <c r="AL1830" s="88">
        <f t="shared" si="2657"/>
        <v>37.529323429000016</v>
      </c>
      <c r="AM1830" s="88"/>
      <c r="AN1830" t="s">
        <v>2826</v>
      </c>
      <c r="AO1830" s="88" t="s">
        <v>2807</v>
      </c>
    </row>
    <row r="1831" spans="1:41" ht="19.5" customHeight="1">
      <c r="A1831" s="745" t="s">
        <v>437</v>
      </c>
      <c r="B1831" t="str">
        <f t="shared" ref="B1831" si="2668">+CONCATENATE(A1831,"*",AH1831)</f>
        <v>845097*45</v>
      </c>
      <c r="D1831" s="42" t="s">
        <v>1184</v>
      </c>
      <c r="E1831" s="187"/>
      <c r="F1831" s="407"/>
      <c r="G1831" s="226">
        <v>1</v>
      </c>
      <c r="H1831" s="304"/>
      <c r="I1831" s="406"/>
      <c r="J1831" s="406"/>
      <c r="K1831" s="58" t="s">
        <v>2608</v>
      </c>
      <c r="L1831" s="63" t="s">
        <v>2618</v>
      </c>
      <c r="M1831" s="16" t="s">
        <v>2413</v>
      </c>
      <c r="N1831" s="63"/>
      <c r="O1831" s="63" t="s">
        <v>2071</v>
      </c>
      <c r="P1831" s="63">
        <v>120</v>
      </c>
      <c r="Q1831" s="63">
        <v>1000</v>
      </c>
      <c r="R1831" t="str">
        <f>CONCATENATE(Tableau1[[#This Row],[LONGUEUR UNITE]],"X",Tableau1[[#This Row],[LARGEUR UNITE]])</f>
        <v>120X1000</v>
      </c>
      <c r="S1831" s="16"/>
      <c r="T1831" s="16"/>
      <c r="U1831" s="16" t="s">
        <v>2231</v>
      </c>
      <c r="V1831" s="63" t="s">
        <v>2080</v>
      </c>
      <c r="W1831" s="45" t="s">
        <v>2592</v>
      </c>
      <c r="X1831" s="45"/>
      <c r="Y1831" s="6" t="s">
        <v>438</v>
      </c>
      <c r="Z1831" s="18">
        <v>4</v>
      </c>
      <c r="AA1831" s="92">
        <v>4</v>
      </c>
      <c r="AB1831" s="271">
        <v>5</v>
      </c>
      <c r="AC1831" s="271">
        <v>9</v>
      </c>
      <c r="AD1831" s="271">
        <v>45</v>
      </c>
      <c r="AE1831" s="278">
        <f t="shared" ref="AE1831" si="2669">AF1831/Z1831</f>
        <v>39.490749999999998</v>
      </c>
      <c r="AF1831" s="268">
        <v>157.96299999999999</v>
      </c>
      <c r="AG1831" s="278"/>
      <c r="AH1831" s="431">
        <v>45</v>
      </c>
      <c r="AI1831" s="404">
        <f t="shared" si="2655"/>
        <v>1</v>
      </c>
      <c r="AJ1831" s="727">
        <v>0.77825599999999995</v>
      </c>
      <c r="AK1831" s="88">
        <f t="shared" si="2656"/>
        <v>8.7568368680000006</v>
      </c>
      <c r="AL1831" s="88">
        <f t="shared" si="2657"/>
        <v>35.027347472000002</v>
      </c>
      <c r="AM1831" s="88"/>
      <c r="AN1831" t="s">
        <v>2826</v>
      </c>
      <c r="AO1831" s="88" t="s">
        <v>2807</v>
      </c>
    </row>
    <row r="1832" spans="1:41" ht="19.5" customHeight="1">
      <c r="A1832" s="745" t="s">
        <v>1349</v>
      </c>
      <c r="B1832" t="str">
        <f t="shared" si="2653"/>
        <v>875007*1</v>
      </c>
      <c r="D1832" s="42" t="s">
        <v>1761</v>
      </c>
      <c r="E1832" s="187"/>
      <c r="F1832" s="407"/>
      <c r="G1832" s="226">
        <v>1</v>
      </c>
      <c r="H1832" s="304"/>
      <c r="I1832" s="406"/>
      <c r="J1832" s="406"/>
      <c r="K1832" s="58" t="s">
        <v>2608</v>
      </c>
      <c r="L1832" s="63" t="s">
        <v>2618</v>
      </c>
      <c r="M1832" s="16" t="s">
        <v>2413</v>
      </c>
      <c r="N1832" s="63"/>
      <c r="O1832" s="63" t="s">
        <v>2071</v>
      </c>
      <c r="P1832" s="63">
        <v>120</v>
      </c>
      <c r="Q1832" s="63">
        <v>1000</v>
      </c>
      <c r="R1832" t="str">
        <f>CONCATENATE(Tableau1[[#This Row],[LONGUEUR UNITE]],"X",Tableau1[[#This Row],[LARGEUR UNITE]])</f>
        <v>120X1000</v>
      </c>
      <c r="S1832" s="16"/>
      <c r="T1832" s="16"/>
      <c r="U1832" s="16" t="s">
        <v>2231</v>
      </c>
      <c r="V1832" s="63" t="s">
        <v>2237</v>
      </c>
      <c r="W1832" s="45" t="s">
        <v>2592</v>
      </c>
      <c r="X1832" s="45"/>
      <c r="Y1832" s="6" t="s">
        <v>2486</v>
      </c>
      <c r="Z1832" s="18">
        <v>4</v>
      </c>
      <c r="AA1832" s="92">
        <v>4</v>
      </c>
      <c r="AB1832" s="271">
        <v>5</v>
      </c>
      <c r="AC1832" s="271">
        <v>9</v>
      </c>
      <c r="AD1832" s="271">
        <v>45</v>
      </c>
      <c r="AE1832" s="278">
        <f t="shared" si="2654"/>
        <v>39.490749999999998</v>
      </c>
      <c r="AF1832" s="268">
        <v>157.96299999999999</v>
      </c>
      <c r="AG1832" s="278"/>
      <c r="AH1832" s="431">
        <v>1</v>
      </c>
      <c r="AI1832" s="404">
        <f t="shared" si="2655"/>
        <v>2.2222222222222223E-2</v>
      </c>
      <c r="AJ1832" s="727">
        <v>0.7624169999999999</v>
      </c>
      <c r="AK1832" s="88">
        <f t="shared" si="2656"/>
        <v>9.3823308572500039</v>
      </c>
      <c r="AL1832" s="88">
        <f t="shared" si="2657"/>
        <v>37.529323429000016</v>
      </c>
      <c r="AM1832" s="88"/>
      <c r="AN1832" t="s">
        <v>2826</v>
      </c>
      <c r="AO1832" s="88" t="s">
        <v>2807</v>
      </c>
    </row>
    <row r="1833" spans="1:41" ht="19.5" customHeight="1">
      <c r="A1833" s="745" t="s">
        <v>1349</v>
      </c>
      <c r="B1833" t="str">
        <f t="shared" ref="B1833" si="2670">+CONCATENATE(A1833,"*",AH1833)</f>
        <v>875007*45</v>
      </c>
      <c r="D1833" s="42" t="s">
        <v>1761</v>
      </c>
      <c r="E1833" s="187"/>
      <c r="F1833" s="407"/>
      <c r="G1833" s="226">
        <v>1</v>
      </c>
      <c r="H1833" s="304"/>
      <c r="I1833" s="406"/>
      <c r="J1833" s="406"/>
      <c r="K1833" s="58" t="s">
        <v>2608</v>
      </c>
      <c r="L1833" s="63" t="s">
        <v>2618</v>
      </c>
      <c r="M1833" s="16" t="s">
        <v>2413</v>
      </c>
      <c r="N1833" s="63"/>
      <c r="O1833" s="63" t="s">
        <v>2071</v>
      </c>
      <c r="P1833" s="63">
        <v>120</v>
      </c>
      <c r="Q1833" s="63">
        <v>1000</v>
      </c>
      <c r="R1833" t="str">
        <f>CONCATENATE(Tableau1[[#This Row],[LONGUEUR UNITE]],"X",Tableau1[[#This Row],[LARGEUR UNITE]])</f>
        <v>120X1000</v>
      </c>
      <c r="S1833" s="16"/>
      <c r="T1833" s="16"/>
      <c r="U1833" s="16" t="s">
        <v>2231</v>
      </c>
      <c r="V1833" s="63" t="s">
        <v>2237</v>
      </c>
      <c r="W1833" s="45" t="s">
        <v>2592</v>
      </c>
      <c r="X1833" s="45"/>
      <c r="Y1833" s="6" t="s">
        <v>2486</v>
      </c>
      <c r="Z1833" s="18">
        <v>4</v>
      </c>
      <c r="AA1833" s="92">
        <v>4</v>
      </c>
      <c r="AB1833" s="271">
        <v>5</v>
      </c>
      <c r="AC1833" s="271">
        <v>9</v>
      </c>
      <c r="AD1833" s="271">
        <v>45</v>
      </c>
      <c r="AE1833" s="278">
        <f t="shared" ref="AE1833" si="2671">AF1833/Z1833</f>
        <v>39.490749999999998</v>
      </c>
      <c r="AF1833" s="268">
        <v>157.96299999999999</v>
      </c>
      <c r="AG1833" s="278"/>
      <c r="AH1833" s="431">
        <v>45</v>
      </c>
      <c r="AI1833" s="404">
        <f t="shared" si="2655"/>
        <v>1</v>
      </c>
      <c r="AJ1833" s="727">
        <v>0.77825599999999995</v>
      </c>
      <c r="AK1833" s="88">
        <f t="shared" si="2656"/>
        <v>8.7568368680000006</v>
      </c>
      <c r="AL1833" s="88">
        <f t="shared" si="2657"/>
        <v>35.027347472000002</v>
      </c>
      <c r="AM1833" s="88"/>
      <c r="AN1833" t="s">
        <v>2826</v>
      </c>
      <c r="AO1833" s="88" t="s">
        <v>2807</v>
      </c>
    </row>
    <row r="1834" spans="1:41" ht="19.5" customHeight="1">
      <c r="A1834" s="745" t="s">
        <v>425</v>
      </c>
      <c r="B1834" t="str">
        <f t="shared" si="2653"/>
        <v>845036*1</v>
      </c>
      <c r="D1834" s="42" t="s">
        <v>1169</v>
      </c>
      <c r="E1834" s="187"/>
      <c r="F1834" s="407"/>
      <c r="G1834" s="226">
        <v>1</v>
      </c>
      <c r="H1834" s="304"/>
      <c r="I1834" s="406"/>
      <c r="J1834" s="406"/>
      <c r="K1834" s="58" t="s">
        <v>2608</v>
      </c>
      <c r="L1834" s="63" t="s">
        <v>2618</v>
      </c>
      <c r="M1834" s="16" t="s">
        <v>2413</v>
      </c>
      <c r="N1834" s="63"/>
      <c r="O1834" s="63" t="s">
        <v>2071</v>
      </c>
      <c r="P1834" s="63">
        <v>120</v>
      </c>
      <c r="Q1834" s="63">
        <v>1000</v>
      </c>
      <c r="R1834" t="str">
        <f>CONCATENATE(Tableau1[[#This Row],[LONGUEUR UNITE]],"X",Tableau1[[#This Row],[LARGEUR UNITE]])</f>
        <v>120X1000</v>
      </c>
      <c r="S1834" s="16"/>
      <c r="T1834" s="16"/>
      <c r="U1834" s="16" t="s">
        <v>2231</v>
      </c>
      <c r="V1834" s="63" t="s">
        <v>2081</v>
      </c>
      <c r="W1834" s="45" t="s">
        <v>2592</v>
      </c>
      <c r="X1834" s="45"/>
      <c r="Y1834" s="6" t="s">
        <v>426</v>
      </c>
      <c r="Z1834" s="18">
        <v>4</v>
      </c>
      <c r="AA1834" s="92">
        <v>4</v>
      </c>
      <c r="AB1834" s="271">
        <v>5</v>
      </c>
      <c r="AC1834" s="271">
        <v>9</v>
      </c>
      <c r="AD1834" s="271">
        <v>45</v>
      </c>
      <c r="AE1834" s="278">
        <f t="shared" si="2654"/>
        <v>39.490749999999998</v>
      </c>
      <c r="AF1834" s="268">
        <v>157.96299999999999</v>
      </c>
      <c r="AG1834" s="278"/>
      <c r="AH1834" s="431">
        <v>1</v>
      </c>
      <c r="AI1834" s="404">
        <f t="shared" si="2655"/>
        <v>2.2222222222222223E-2</v>
      </c>
      <c r="AJ1834" s="727">
        <v>0.7624169999999999</v>
      </c>
      <c r="AK1834" s="88">
        <f t="shared" si="2656"/>
        <v>9.3823308572500039</v>
      </c>
      <c r="AL1834" s="88">
        <f t="shared" si="2657"/>
        <v>37.529323429000016</v>
      </c>
      <c r="AM1834" s="88"/>
      <c r="AN1834" t="s">
        <v>2826</v>
      </c>
      <c r="AO1834" s="88" t="s">
        <v>2807</v>
      </c>
    </row>
    <row r="1835" spans="1:41" ht="19.5" customHeight="1">
      <c r="A1835" s="745" t="s">
        <v>425</v>
      </c>
      <c r="B1835" t="str">
        <f t="shared" ref="B1835" si="2672">+CONCATENATE(A1835,"*",AH1835)</f>
        <v>845036*45</v>
      </c>
      <c r="D1835" s="42" t="s">
        <v>1169</v>
      </c>
      <c r="E1835" s="187"/>
      <c r="F1835" s="407"/>
      <c r="G1835" s="226">
        <v>1</v>
      </c>
      <c r="H1835" s="304"/>
      <c r="I1835" s="406"/>
      <c r="J1835" s="406"/>
      <c r="K1835" s="58" t="s">
        <v>2608</v>
      </c>
      <c r="L1835" s="63" t="s">
        <v>2618</v>
      </c>
      <c r="M1835" s="16" t="s">
        <v>2413</v>
      </c>
      <c r="N1835" s="63"/>
      <c r="O1835" s="63" t="s">
        <v>2071</v>
      </c>
      <c r="P1835" s="63">
        <v>120</v>
      </c>
      <c r="Q1835" s="63">
        <v>1000</v>
      </c>
      <c r="R1835" t="str">
        <f>CONCATENATE(Tableau1[[#This Row],[LONGUEUR UNITE]],"X",Tableau1[[#This Row],[LARGEUR UNITE]])</f>
        <v>120X1000</v>
      </c>
      <c r="S1835" s="16"/>
      <c r="T1835" s="16"/>
      <c r="U1835" s="16" t="s">
        <v>2231</v>
      </c>
      <c r="V1835" s="63" t="s">
        <v>2081</v>
      </c>
      <c r="W1835" s="45" t="s">
        <v>2592</v>
      </c>
      <c r="X1835" s="45"/>
      <c r="Y1835" s="6" t="s">
        <v>426</v>
      </c>
      <c r="Z1835" s="18">
        <v>4</v>
      </c>
      <c r="AA1835" s="92">
        <v>4</v>
      </c>
      <c r="AB1835" s="271">
        <v>5</v>
      </c>
      <c r="AC1835" s="271">
        <v>9</v>
      </c>
      <c r="AD1835" s="271">
        <v>45</v>
      </c>
      <c r="AE1835" s="278">
        <f t="shared" ref="AE1835" si="2673">AF1835/Z1835</f>
        <v>39.490749999999998</v>
      </c>
      <c r="AF1835" s="268">
        <v>157.96299999999999</v>
      </c>
      <c r="AG1835" s="278"/>
      <c r="AH1835" s="431">
        <v>45</v>
      </c>
      <c r="AI1835" s="404">
        <f t="shared" si="2655"/>
        <v>1</v>
      </c>
      <c r="AJ1835" s="727">
        <v>0.77825599999999995</v>
      </c>
      <c r="AK1835" s="88">
        <f t="shared" si="2656"/>
        <v>8.7568368680000006</v>
      </c>
      <c r="AL1835" s="88">
        <f t="shared" si="2657"/>
        <v>35.027347472000002</v>
      </c>
      <c r="AM1835" s="88"/>
      <c r="AN1835" t="s">
        <v>2826</v>
      </c>
      <c r="AO1835" s="88" t="s">
        <v>2807</v>
      </c>
    </row>
    <row r="1836" spans="1:41" ht="19.5" customHeight="1">
      <c r="A1836" s="745" t="s">
        <v>427</v>
      </c>
      <c r="B1836" t="str">
        <f t="shared" si="2653"/>
        <v>845090*1</v>
      </c>
      <c r="D1836" s="42" t="s">
        <v>1178</v>
      </c>
      <c r="E1836" s="187"/>
      <c r="F1836" s="407"/>
      <c r="G1836" s="226">
        <v>1</v>
      </c>
      <c r="H1836" s="304"/>
      <c r="I1836" s="406"/>
      <c r="J1836" s="406"/>
      <c r="K1836" s="58" t="s">
        <v>2608</v>
      </c>
      <c r="L1836" s="63" t="s">
        <v>2618</v>
      </c>
      <c r="M1836" s="16" t="s">
        <v>2413</v>
      </c>
      <c r="N1836" s="63"/>
      <c r="O1836" s="63" t="s">
        <v>2071</v>
      </c>
      <c r="P1836" s="63">
        <v>120</v>
      </c>
      <c r="Q1836" s="63">
        <v>1000</v>
      </c>
      <c r="R1836" t="str">
        <f>CONCATENATE(Tableau1[[#This Row],[LONGUEUR UNITE]],"X",Tableau1[[#This Row],[LARGEUR UNITE]])</f>
        <v>120X1000</v>
      </c>
      <c r="S1836" s="16"/>
      <c r="T1836" s="16"/>
      <c r="U1836" s="16" t="s">
        <v>2231</v>
      </c>
      <c r="V1836" s="63" t="s">
        <v>2082</v>
      </c>
      <c r="W1836" s="45" t="s">
        <v>2592</v>
      </c>
      <c r="X1836" s="45"/>
      <c r="Y1836" s="6" t="s">
        <v>428</v>
      </c>
      <c r="Z1836" s="18">
        <v>4</v>
      </c>
      <c r="AA1836" s="92">
        <v>4</v>
      </c>
      <c r="AB1836" s="271">
        <v>5</v>
      </c>
      <c r="AC1836" s="271">
        <v>9</v>
      </c>
      <c r="AD1836" s="271">
        <v>45</v>
      </c>
      <c r="AE1836" s="278">
        <f t="shared" si="2654"/>
        <v>39.490749999999998</v>
      </c>
      <c r="AF1836" s="268">
        <v>157.96299999999999</v>
      </c>
      <c r="AG1836" s="278"/>
      <c r="AH1836" s="431">
        <v>1</v>
      </c>
      <c r="AI1836" s="404">
        <f t="shared" si="2655"/>
        <v>2.2222222222222223E-2</v>
      </c>
      <c r="AJ1836" s="727">
        <v>0.7624169999999999</v>
      </c>
      <c r="AK1836" s="88">
        <f t="shared" si="2656"/>
        <v>9.3823308572500039</v>
      </c>
      <c r="AL1836" s="88">
        <f t="shared" si="2657"/>
        <v>37.529323429000016</v>
      </c>
      <c r="AM1836" s="88"/>
      <c r="AN1836" t="s">
        <v>2826</v>
      </c>
      <c r="AO1836" s="88" t="s">
        <v>2807</v>
      </c>
    </row>
    <row r="1837" spans="1:41" ht="19.5" customHeight="1">
      <c r="A1837" s="745" t="s">
        <v>427</v>
      </c>
      <c r="B1837" t="str">
        <f t="shared" ref="B1837" si="2674">+CONCATENATE(A1837,"*",AH1837)</f>
        <v>845090*45</v>
      </c>
      <c r="D1837" s="42" t="s">
        <v>1178</v>
      </c>
      <c r="E1837" s="187"/>
      <c r="F1837" s="407"/>
      <c r="G1837" s="226">
        <v>1</v>
      </c>
      <c r="H1837" s="304"/>
      <c r="I1837" s="406"/>
      <c r="J1837" s="406"/>
      <c r="K1837" s="58" t="s">
        <v>2608</v>
      </c>
      <c r="L1837" s="63" t="s">
        <v>2618</v>
      </c>
      <c r="M1837" s="16" t="s">
        <v>2413</v>
      </c>
      <c r="N1837" s="63"/>
      <c r="O1837" s="63" t="s">
        <v>2071</v>
      </c>
      <c r="P1837" s="63">
        <v>120</v>
      </c>
      <c r="Q1837" s="63">
        <v>1000</v>
      </c>
      <c r="R1837" t="str">
        <f>CONCATENATE(Tableau1[[#This Row],[LONGUEUR UNITE]],"X",Tableau1[[#This Row],[LARGEUR UNITE]])</f>
        <v>120X1000</v>
      </c>
      <c r="S1837" s="16"/>
      <c r="T1837" s="16"/>
      <c r="U1837" s="16" t="s">
        <v>2231</v>
      </c>
      <c r="V1837" s="63" t="s">
        <v>2082</v>
      </c>
      <c r="W1837" s="45" t="s">
        <v>2592</v>
      </c>
      <c r="X1837" s="45"/>
      <c r="Y1837" s="6" t="s">
        <v>428</v>
      </c>
      <c r="Z1837" s="18">
        <v>4</v>
      </c>
      <c r="AA1837" s="92">
        <v>4</v>
      </c>
      <c r="AB1837" s="271">
        <v>5</v>
      </c>
      <c r="AC1837" s="271">
        <v>9</v>
      </c>
      <c r="AD1837" s="271">
        <v>45</v>
      </c>
      <c r="AE1837" s="278">
        <f t="shared" ref="AE1837" si="2675">AF1837/Z1837</f>
        <v>39.490749999999998</v>
      </c>
      <c r="AF1837" s="268">
        <v>157.96299999999999</v>
      </c>
      <c r="AG1837" s="278"/>
      <c r="AH1837" s="431">
        <v>45</v>
      </c>
      <c r="AI1837" s="404">
        <f t="shared" si="2655"/>
        <v>1</v>
      </c>
      <c r="AJ1837" s="727">
        <v>0.77825599999999995</v>
      </c>
      <c r="AK1837" s="88">
        <f t="shared" si="2656"/>
        <v>8.7568368680000006</v>
      </c>
      <c r="AL1837" s="88">
        <f t="shared" si="2657"/>
        <v>35.027347472000002</v>
      </c>
      <c r="AM1837" s="88"/>
      <c r="AN1837" t="s">
        <v>2826</v>
      </c>
      <c r="AO1837" s="88" t="s">
        <v>2807</v>
      </c>
    </row>
    <row r="1838" spans="1:41" ht="19.5" customHeight="1">
      <c r="A1838" s="745" t="s">
        <v>433</v>
      </c>
      <c r="B1838" t="str">
        <f t="shared" si="2653"/>
        <v>845093*1</v>
      </c>
      <c r="D1838" s="42" t="s">
        <v>1182</v>
      </c>
      <c r="E1838" s="187"/>
      <c r="F1838" s="407"/>
      <c r="G1838" s="226">
        <v>1</v>
      </c>
      <c r="H1838" s="304"/>
      <c r="I1838" s="406"/>
      <c r="J1838" s="406"/>
      <c r="K1838" s="58" t="s">
        <v>2608</v>
      </c>
      <c r="L1838" s="63" t="s">
        <v>2618</v>
      </c>
      <c r="M1838" s="16" t="s">
        <v>2413</v>
      </c>
      <c r="N1838" s="63"/>
      <c r="O1838" s="63" t="s">
        <v>2071</v>
      </c>
      <c r="P1838" s="63">
        <v>120</v>
      </c>
      <c r="Q1838" s="63">
        <v>1000</v>
      </c>
      <c r="R1838" t="str">
        <f>CONCATENATE(Tableau1[[#This Row],[LONGUEUR UNITE]],"X",Tableau1[[#This Row],[LARGEUR UNITE]])</f>
        <v>120X1000</v>
      </c>
      <c r="S1838" s="16"/>
      <c r="T1838" s="16"/>
      <c r="U1838" s="16" t="s">
        <v>2231</v>
      </c>
      <c r="V1838" s="63" t="s">
        <v>2084</v>
      </c>
      <c r="W1838" s="45" t="s">
        <v>2592</v>
      </c>
      <c r="X1838" s="45"/>
      <c r="Y1838" s="6" t="s">
        <v>434</v>
      </c>
      <c r="Z1838" s="18">
        <v>4</v>
      </c>
      <c r="AA1838" s="92">
        <v>4</v>
      </c>
      <c r="AB1838" s="271">
        <v>5</v>
      </c>
      <c r="AC1838" s="271">
        <v>9</v>
      </c>
      <c r="AD1838" s="271">
        <v>45</v>
      </c>
      <c r="AE1838" s="278">
        <f t="shared" si="2654"/>
        <v>39.490749999999998</v>
      </c>
      <c r="AF1838" s="268">
        <v>157.96299999999999</v>
      </c>
      <c r="AG1838" s="278"/>
      <c r="AH1838" s="431">
        <v>1</v>
      </c>
      <c r="AI1838" s="404">
        <f t="shared" si="2655"/>
        <v>2.2222222222222223E-2</v>
      </c>
      <c r="AJ1838" s="727">
        <v>0.7624169999999999</v>
      </c>
      <c r="AK1838" s="88">
        <f t="shared" si="2656"/>
        <v>9.3823308572500039</v>
      </c>
      <c r="AL1838" s="88">
        <f t="shared" si="2657"/>
        <v>37.529323429000016</v>
      </c>
      <c r="AM1838" s="88"/>
      <c r="AN1838" t="s">
        <v>2826</v>
      </c>
      <c r="AO1838" s="88" t="s">
        <v>2807</v>
      </c>
    </row>
    <row r="1839" spans="1:41" ht="19.5" customHeight="1">
      <c r="A1839" s="745" t="s">
        <v>433</v>
      </c>
      <c r="B1839" t="str">
        <f t="shared" ref="B1839" si="2676">+CONCATENATE(A1839,"*",AH1839)</f>
        <v>845093*45</v>
      </c>
      <c r="D1839" s="42" t="s">
        <v>1182</v>
      </c>
      <c r="E1839" s="187"/>
      <c r="F1839" s="407"/>
      <c r="G1839" s="226">
        <v>1</v>
      </c>
      <c r="H1839" s="304"/>
      <c r="I1839" s="406"/>
      <c r="J1839" s="406"/>
      <c r="K1839" s="58" t="s">
        <v>2608</v>
      </c>
      <c r="L1839" s="63" t="s">
        <v>2618</v>
      </c>
      <c r="M1839" s="16" t="s">
        <v>2413</v>
      </c>
      <c r="N1839" s="63"/>
      <c r="O1839" s="63" t="s">
        <v>2071</v>
      </c>
      <c r="P1839" s="63">
        <v>120</v>
      </c>
      <c r="Q1839" s="63">
        <v>1000</v>
      </c>
      <c r="R1839" t="str">
        <f>CONCATENATE(Tableau1[[#This Row],[LONGUEUR UNITE]],"X",Tableau1[[#This Row],[LARGEUR UNITE]])</f>
        <v>120X1000</v>
      </c>
      <c r="S1839" s="16"/>
      <c r="T1839" s="16"/>
      <c r="U1839" s="16" t="s">
        <v>2231</v>
      </c>
      <c r="V1839" s="63" t="s">
        <v>2084</v>
      </c>
      <c r="W1839" s="45" t="s">
        <v>2592</v>
      </c>
      <c r="X1839" s="45"/>
      <c r="Y1839" s="6" t="s">
        <v>434</v>
      </c>
      <c r="Z1839" s="18">
        <v>4</v>
      </c>
      <c r="AA1839" s="92">
        <v>4</v>
      </c>
      <c r="AB1839" s="271">
        <v>5</v>
      </c>
      <c r="AC1839" s="271">
        <v>9</v>
      </c>
      <c r="AD1839" s="271">
        <v>45</v>
      </c>
      <c r="AE1839" s="278">
        <f t="shared" ref="AE1839" si="2677">AF1839/Z1839</f>
        <v>39.490749999999998</v>
      </c>
      <c r="AF1839" s="268">
        <v>157.96299999999999</v>
      </c>
      <c r="AG1839" s="278"/>
      <c r="AH1839" s="431">
        <v>45</v>
      </c>
      <c r="AI1839" s="404">
        <f t="shared" si="2655"/>
        <v>1</v>
      </c>
      <c r="AJ1839" s="727">
        <v>0.77825599999999995</v>
      </c>
      <c r="AK1839" s="88">
        <f t="shared" si="2656"/>
        <v>8.7568368680000006</v>
      </c>
      <c r="AL1839" s="88">
        <f t="shared" si="2657"/>
        <v>35.027347472000002</v>
      </c>
      <c r="AM1839" s="88"/>
      <c r="AN1839" t="s">
        <v>2826</v>
      </c>
      <c r="AO1839" s="88" t="s">
        <v>2807</v>
      </c>
    </row>
    <row r="1840" spans="1:41" ht="19.5" customHeight="1">
      <c r="A1840" s="742" t="s">
        <v>612</v>
      </c>
      <c r="B1840" t="str">
        <f t="shared" si="2653"/>
        <v>845045*1</v>
      </c>
      <c r="D1840" s="42" t="s">
        <v>1168</v>
      </c>
      <c r="E1840" s="187"/>
      <c r="F1840" s="407"/>
      <c r="G1840" s="226">
        <v>1</v>
      </c>
      <c r="H1840" s="310"/>
      <c r="I1840" s="417"/>
      <c r="J1840" s="417"/>
      <c r="K1840" t="s">
        <v>2608</v>
      </c>
      <c r="L1840" s="63" t="s">
        <v>2618</v>
      </c>
      <c r="M1840" s="16" t="s">
        <v>2413</v>
      </c>
      <c r="O1840" t="s">
        <v>2071</v>
      </c>
      <c r="P1840">
        <v>120</v>
      </c>
      <c r="Q1840">
        <v>1000</v>
      </c>
      <c r="R1840" t="str">
        <f>CONCATENATE(Tableau1[[#This Row],[LONGUEUR UNITE]],"X",Tableau1[[#This Row],[LARGEUR UNITE]])</f>
        <v>120X1000</v>
      </c>
      <c r="S1840" s="16"/>
      <c r="T1840" s="16"/>
      <c r="U1840" s="16" t="s">
        <v>2231</v>
      </c>
      <c r="V1840" t="s">
        <v>2238</v>
      </c>
      <c r="W1840" s="45" t="s">
        <v>2592</v>
      </c>
      <c r="X1840" s="45"/>
      <c r="Y1840" s="6" t="s">
        <v>611</v>
      </c>
      <c r="Z1840" s="18">
        <v>4</v>
      </c>
      <c r="AA1840" s="92">
        <v>4</v>
      </c>
      <c r="AB1840" s="271">
        <v>5</v>
      </c>
      <c r="AC1840" s="271">
        <v>9</v>
      </c>
      <c r="AD1840" s="271">
        <v>45</v>
      </c>
      <c r="AE1840" s="278">
        <f t="shared" si="2654"/>
        <v>39.490749999999998</v>
      </c>
      <c r="AF1840" s="268">
        <v>157.96299999999999</v>
      </c>
      <c r="AG1840" s="278"/>
      <c r="AH1840" s="431">
        <v>1</v>
      </c>
      <c r="AI1840" s="404">
        <f t="shared" si="2655"/>
        <v>2.2222222222222223E-2</v>
      </c>
      <c r="AJ1840" s="727">
        <v>0.7624169999999999</v>
      </c>
      <c r="AK1840" s="88">
        <f t="shared" si="2656"/>
        <v>9.3823308572500039</v>
      </c>
      <c r="AL1840" s="88">
        <f t="shared" si="2657"/>
        <v>37.529323429000016</v>
      </c>
      <c r="AM1840" s="88"/>
      <c r="AN1840" t="s">
        <v>2826</v>
      </c>
      <c r="AO1840" s="88" t="s">
        <v>2807</v>
      </c>
    </row>
    <row r="1841" spans="1:41" ht="19.5" customHeight="1">
      <c r="A1841" s="742" t="s">
        <v>612</v>
      </c>
      <c r="B1841" t="str">
        <f t="shared" ref="B1841" si="2678">+CONCATENATE(A1841,"*",AH1841)</f>
        <v>845045*45</v>
      </c>
      <c r="D1841" s="42" t="s">
        <v>1168</v>
      </c>
      <c r="E1841" s="187"/>
      <c r="F1841" s="407"/>
      <c r="G1841" s="226">
        <v>1</v>
      </c>
      <c r="H1841" s="310"/>
      <c r="I1841" s="417"/>
      <c r="J1841" s="417"/>
      <c r="K1841" t="s">
        <v>2608</v>
      </c>
      <c r="L1841" s="63" t="s">
        <v>2618</v>
      </c>
      <c r="M1841" s="16" t="s">
        <v>2413</v>
      </c>
      <c r="O1841" t="s">
        <v>2071</v>
      </c>
      <c r="P1841">
        <v>120</v>
      </c>
      <c r="Q1841">
        <v>1000</v>
      </c>
      <c r="R1841" t="str">
        <f>CONCATENATE(Tableau1[[#This Row],[LONGUEUR UNITE]],"X",Tableau1[[#This Row],[LARGEUR UNITE]])</f>
        <v>120X1000</v>
      </c>
      <c r="S1841" s="16"/>
      <c r="T1841" s="16"/>
      <c r="U1841" s="16" t="s">
        <v>2231</v>
      </c>
      <c r="V1841" t="s">
        <v>2238</v>
      </c>
      <c r="W1841" s="45" t="s">
        <v>2592</v>
      </c>
      <c r="X1841" s="45"/>
      <c r="Y1841" s="6" t="s">
        <v>611</v>
      </c>
      <c r="Z1841" s="18">
        <v>4</v>
      </c>
      <c r="AA1841" s="92">
        <v>4</v>
      </c>
      <c r="AB1841" s="271">
        <v>5</v>
      </c>
      <c r="AC1841" s="271">
        <v>9</v>
      </c>
      <c r="AD1841" s="271">
        <v>45</v>
      </c>
      <c r="AE1841" s="278">
        <f t="shared" ref="AE1841" si="2679">AF1841/Z1841</f>
        <v>39.490749999999998</v>
      </c>
      <c r="AF1841" s="268">
        <v>157.96299999999999</v>
      </c>
      <c r="AG1841" s="278"/>
      <c r="AH1841" s="431">
        <v>45</v>
      </c>
      <c r="AI1841" s="404">
        <f t="shared" si="2655"/>
        <v>1</v>
      </c>
      <c r="AJ1841" s="727">
        <v>0.77825599999999995</v>
      </c>
      <c r="AK1841" s="88">
        <f t="shared" si="2656"/>
        <v>8.7568368680000006</v>
      </c>
      <c r="AL1841" s="88">
        <f t="shared" si="2657"/>
        <v>35.027347472000002</v>
      </c>
      <c r="AM1841" s="88"/>
      <c r="AN1841" t="s">
        <v>2826</v>
      </c>
      <c r="AO1841" s="88" t="s">
        <v>2807</v>
      </c>
    </row>
    <row r="1842" spans="1:41" ht="19.5" customHeight="1">
      <c r="A1842" s="745" t="s">
        <v>435</v>
      </c>
      <c r="B1842" t="str">
        <f t="shared" si="2653"/>
        <v>845094*1</v>
      </c>
      <c r="D1842" s="42" t="s">
        <v>1180</v>
      </c>
      <c r="E1842" s="187"/>
      <c r="F1842" s="407"/>
      <c r="G1842" s="226">
        <v>1</v>
      </c>
      <c r="H1842" s="304"/>
      <c r="I1842" s="406"/>
      <c r="J1842" s="406"/>
      <c r="K1842" s="58" t="s">
        <v>2608</v>
      </c>
      <c r="L1842" s="63" t="s">
        <v>2618</v>
      </c>
      <c r="M1842" s="16" t="s">
        <v>2413</v>
      </c>
      <c r="N1842" s="63"/>
      <c r="O1842" s="63" t="s">
        <v>2071</v>
      </c>
      <c r="P1842" s="63">
        <v>120</v>
      </c>
      <c r="Q1842" s="63">
        <v>1000</v>
      </c>
      <c r="R1842" t="str">
        <f>CONCATENATE(Tableau1[[#This Row],[LONGUEUR UNITE]],"X",Tableau1[[#This Row],[LARGEUR UNITE]])</f>
        <v>120X1000</v>
      </c>
      <c r="S1842" s="16"/>
      <c r="T1842" s="16"/>
      <c r="U1842" s="16" t="s">
        <v>2231</v>
      </c>
      <c r="V1842" s="63" t="s">
        <v>2098</v>
      </c>
      <c r="W1842" s="45" t="s">
        <v>2592</v>
      </c>
      <c r="X1842" s="45"/>
      <c r="Y1842" s="6" t="s">
        <v>436</v>
      </c>
      <c r="Z1842" s="18">
        <v>4</v>
      </c>
      <c r="AA1842" s="92">
        <v>4</v>
      </c>
      <c r="AB1842" s="271">
        <v>5</v>
      </c>
      <c r="AC1842" s="271">
        <v>9</v>
      </c>
      <c r="AD1842" s="271">
        <v>45</v>
      </c>
      <c r="AE1842" s="278">
        <f t="shared" si="2654"/>
        <v>39.490749999999998</v>
      </c>
      <c r="AF1842" s="268">
        <v>157.96299999999999</v>
      </c>
      <c r="AG1842" s="278"/>
      <c r="AH1842" s="431">
        <v>1</v>
      </c>
      <c r="AI1842" s="404">
        <f t="shared" si="2655"/>
        <v>2.2222222222222223E-2</v>
      </c>
      <c r="AJ1842" s="727">
        <v>0.7624169999999999</v>
      </c>
      <c r="AK1842" s="88">
        <f t="shared" si="2656"/>
        <v>9.3823308572500039</v>
      </c>
      <c r="AL1842" s="88">
        <f t="shared" si="2657"/>
        <v>37.529323429000016</v>
      </c>
      <c r="AM1842" s="88"/>
      <c r="AN1842" t="s">
        <v>2826</v>
      </c>
      <c r="AO1842" s="88" t="s">
        <v>2807</v>
      </c>
    </row>
    <row r="1843" spans="1:41" ht="19.5" customHeight="1">
      <c r="A1843" s="745" t="s">
        <v>435</v>
      </c>
      <c r="B1843" t="str">
        <f t="shared" ref="B1843" si="2680">+CONCATENATE(A1843,"*",AH1843)</f>
        <v>845094*45</v>
      </c>
      <c r="D1843" s="42" t="s">
        <v>1180</v>
      </c>
      <c r="E1843" s="187"/>
      <c r="F1843" s="407"/>
      <c r="G1843" s="226">
        <v>1</v>
      </c>
      <c r="H1843" s="304"/>
      <c r="I1843" s="406"/>
      <c r="J1843" s="406"/>
      <c r="K1843" s="58" t="s">
        <v>2608</v>
      </c>
      <c r="L1843" s="63" t="s">
        <v>2618</v>
      </c>
      <c r="M1843" s="16" t="s">
        <v>2413</v>
      </c>
      <c r="N1843" s="63"/>
      <c r="O1843" s="63" t="s">
        <v>2071</v>
      </c>
      <c r="P1843" s="63">
        <v>120</v>
      </c>
      <c r="Q1843" s="63">
        <v>1000</v>
      </c>
      <c r="R1843" t="str">
        <f>CONCATENATE(Tableau1[[#This Row],[LONGUEUR UNITE]],"X",Tableau1[[#This Row],[LARGEUR UNITE]])</f>
        <v>120X1000</v>
      </c>
      <c r="S1843" s="16"/>
      <c r="T1843" s="16"/>
      <c r="U1843" s="16" t="s">
        <v>2231</v>
      </c>
      <c r="V1843" s="63" t="s">
        <v>2098</v>
      </c>
      <c r="W1843" s="45" t="s">
        <v>2592</v>
      </c>
      <c r="X1843" s="45"/>
      <c r="Y1843" s="6" t="s">
        <v>436</v>
      </c>
      <c r="Z1843" s="18">
        <v>4</v>
      </c>
      <c r="AA1843" s="92">
        <v>4</v>
      </c>
      <c r="AB1843" s="271">
        <v>5</v>
      </c>
      <c r="AC1843" s="271">
        <v>9</v>
      </c>
      <c r="AD1843" s="271">
        <v>45</v>
      </c>
      <c r="AE1843" s="278">
        <f t="shared" ref="AE1843" si="2681">AF1843/Z1843</f>
        <v>39.490749999999998</v>
      </c>
      <c r="AF1843" s="268">
        <v>157.96299999999999</v>
      </c>
      <c r="AG1843" s="279"/>
      <c r="AH1843" s="431">
        <v>45</v>
      </c>
      <c r="AI1843" s="404">
        <f t="shared" si="2655"/>
        <v>1</v>
      </c>
      <c r="AJ1843" s="727">
        <v>0.77825599999999995</v>
      </c>
      <c r="AK1843" s="88">
        <f t="shared" si="2656"/>
        <v>8.7568368680000006</v>
      </c>
      <c r="AL1843" s="88">
        <f t="shared" si="2657"/>
        <v>35.027347472000002</v>
      </c>
      <c r="AM1843" s="88"/>
      <c r="AN1843" t="s">
        <v>2826</v>
      </c>
      <c r="AO1843" s="88" t="s">
        <v>2807</v>
      </c>
    </row>
    <row r="1844" spans="1:41" ht="19.5" customHeight="1">
      <c r="A1844" s="825"/>
      <c r="D1844" s="42"/>
      <c r="E1844" s="187"/>
      <c r="F1844" s="405"/>
      <c r="G1844" s="226"/>
      <c r="H1844" s="304"/>
      <c r="I1844" s="406"/>
      <c r="J1844" s="406"/>
      <c r="K1844" s="59"/>
      <c r="L1844" s="65"/>
      <c r="M1844" s="65"/>
      <c r="N1844" s="66"/>
      <c r="O1844" s="66"/>
      <c r="P1844" s="66"/>
      <c r="Q1844" s="66"/>
      <c r="R1844" s="66"/>
      <c r="S1844" s="66"/>
      <c r="T1844" s="66"/>
      <c r="U1844" s="66"/>
      <c r="V1844" s="65"/>
      <c r="W1844" s="5"/>
      <c r="X1844" s="5"/>
      <c r="Y1844" s="5"/>
      <c r="Z1844" s="18"/>
      <c r="AA1844" s="92"/>
      <c r="AB1844" s="271"/>
      <c r="AC1844" s="271"/>
      <c r="AD1844" s="271"/>
      <c r="AE1844" s="257"/>
      <c r="AF1844"/>
      <c r="AG1844" s="257"/>
      <c r="AH1844" s="404"/>
      <c r="AI1844" s="404"/>
      <c r="AJ1844" s="88"/>
      <c r="AK1844" s="88"/>
      <c r="AL1844" s="88"/>
      <c r="AM1844" s="88"/>
      <c r="AO1844" s="88"/>
    </row>
    <row r="1845" spans="1:41" s="5" customFormat="1" ht="19.5" customHeight="1">
      <c r="A1845" s="745" t="s">
        <v>441</v>
      </c>
      <c r="B1845" t="str">
        <f>+CONCATENATE(A1845,"*",AH1845)</f>
        <v>825000*1</v>
      </c>
      <c r="C1845"/>
      <c r="D1845" s="42" t="s">
        <v>1191</v>
      </c>
      <c r="E1845" s="187"/>
      <c r="F1845" s="407"/>
      <c r="G1845" s="226">
        <v>1</v>
      </c>
      <c r="H1845" s="304"/>
      <c r="I1845" s="406" t="s">
        <v>1847</v>
      </c>
      <c r="J1845" s="406"/>
      <c r="K1845" s="58" t="s">
        <v>2608</v>
      </c>
      <c r="L1845" s="63" t="s">
        <v>2618</v>
      </c>
      <c r="M1845" s="16" t="s">
        <v>2413</v>
      </c>
      <c r="N1845" s="63"/>
      <c r="O1845" s="63" t="s">
        <v>5</v>
      </c>
      <c r="P1845" s="63">
        <v>120</v>
      </c>
      <c r="Q1845" s="63">
        <v>2500</v>
      </c>
      <c r="R1845" t="str">
        <f>CONCATENATE(Tableau1[[#This Row],[LONGUEUR UNITE]],"X",Tableau1[[#This Row],[LARGEUR UNITE]])</f>
        <v>120X2500</v>
      </c>
      <c r="S1845" s="16"/>
      <c r="T1845" s="16"/>
      <c r="U1845" s="16" t="s">
        <v>2231</v>
      </c>
      <c r="V1845" s="63" t="s">
        <v>5</v>
      </c>
      <c r="W1845" s="45" t="s">
        <v>2592</v>
      </c>
      <c r="X1845" s="45"/>
      <c r="Y1845" s="6" t="s">
        <v>442</v>
      </c>
      <c r="Z1845" s="18">
        <v>1</v>
      </c>
      <c r="AA1845" s="92">
        <v>1</v>
      </c>
      <c r="AB1845" s="271">
        <v>7</v>
      </c>
      <c r="AC1845" s="271">
        <v>10</v>
      </c>
      <c r="AD1845" s="271">
        <v>70</v>
      </c>
      <c r="AE1845" s="278">
        <f t="shared" ref="AE1845" si="2682">AF1845/Z1845</f>
        <v>50.825000000000003</v>
      </c>
      <c r="AF1845" s="268">
        <v>50.825000000000003</v>
      </c>
      <c r="AG1845" s="278"/>
      <c r="AH1845" s="431">
        <v>1</v>
      </c>
      <c r="AI1845" s="404">
        <f t="shared" ref="AI1845:AI1848" si="2683">AH1845/AD1845</f>
        <v>1.4285714285714285E-2</v>
      </c>
      <c r="AJ1845" s="727">
        <v>0.77001999999999993</v>
      </c>
      <c r="AK1845" s="88">
        <f t="shared" ref="AK1845:AK1848" si="2684">AL1845/Z1845</f>
        <v>11.688733500000005</v>
      </c>
      <c r="AL1845" s="88">
        <f t="shared" ref="AL1845:AL1848" si="2685">AF1845-(AF1845*AJ1845)</f>
        <v>11.688733500000005</v>
      </c>
      <c r="AM1845" s="88"/>
      <c r="AN1845" t="s">
        <v>2826</v>
      </c>
      <c r="AO1845" s="1053" t="s">
        <v>2808</v>
      </c>
    </row>
    <row r="1846" spans="1:41" s="5" customFormat="1" ht="19.5" customHeight="1">
      <c r="A1846" s="745" t="s">
        <v>441</v>
      </c>
      <c r="B1846" t="str">
        <f>+CONCATENATE(A1846,"*",AH1846)</f>
        <v>825000*70</v>
      </c>
      <c r="C1846"/>
      <c r="D1846" s="42" t="s">
        <v>1191</v>
      </c>
      <c r="E1846" s="187"/>
      <c r="F1846" s="407"/>
      <c r="G1846" s="226">
        <v>1</v>
      </c>
      <c r="H1846" s="304"/>
      <c r="I1846" s="406" t="s">
        <v>1847</v>
      </c>
      <c r="J1846" s="406"/>
      <c r="K1846" s="58" t="s">
        <v>2608</v>
      </c>
      <c r="L1846" s="63" t="s">
        <v>2618</v>
      </c>
      <c r="M1846" s="16" t="s">
        <v>2413</v>
      </c>
      <c r="N1846" s="63"/>
      <c r="O1846" s="63" t="s">
        <v>5</v>
      </c>
      <c r="P1846" s="63">
        <v>120</v>
      </c>
      <c r="Q1846" s="63">
        <v>2500</v>
      </c>
      <c r="R1846" t="str">
        <f>CONCATENATE(Tableau1[[#This Row],[LONGUEUR UNITE]],"X",Tableau1[[#This Row],[LARGEUR UNITE]])</f>
        <v>120X2500</v>
      </c>
      <c r="S1846" s="16"/>
      <c r="T1846" s="16"/>
      <c r="U1846" s="16" t="s">
        <v>2231</v>
      </c>
      <c r="V1846" s="63" t="s">
        <v>5</v>
      </c>
      <c r="W1846" s="45" t="s">
        <v>2592</v>
      </c>
      <c r="X1846" s="45"/>
      <c r="Y1846" s="6" t="s">
        <v>442</v>
      </c>
      <c r="Z1846" s="18">
        <v>1</v>
      </c>
      <c r="AA1846" s="92">
        <v>1</v>
      </c>
      <c r="AB1846" s="271">
        <v>7</v>
      </c>
      <c r="AC1846" s="271">
        <v>10</v>
      </c>
      <c r="AD1846" s="271">
        <v>70</v>
      </c>
      <c r="AE1846" s="278">
        <f t="shared" ref="AE1846" si="2686">AF1846/Z1846</f>
        <v>50.825000000000003</v>
      </c>
      <c r="AF1846" s="268">
        <v>50.825000000000003</v>
      </c>
      <c r="AG1846" s="278"/>
      <c r="AH1846" s="431">
        <v>70</v>
      </c>
      <c r="AI1846" s="404">
        <f t="shared" si="2683"/>
        <v>1</v>
      </c>
      <c r="AJ1846" s="727">
        <v>0.78151899999999996</v>
      </c>
      <c r="AK1846" s="88">
        <f t="shared" si="2684"/>
        <v>11.104296825000006</v>
      </c>
      <c r="AL1846" s="88">
        <f t="shared" si="2685"/>
        <v>11.104296825000006</v>
      </c>
      <c r="AM1846" s="88"/>
      <c r="AN1846" t="s">
        <v>2826</v>
      </c>
      <c r="AO1846" s="1053" t="s">
        <v>2808</v>
      </c>
    </row>
    <row r="1847" spans="1:41" ht="19.5" customHeight="1">
      <c r="A1847" s="745" t="s">
        <v>1457</v>
      </c>
      <c r="B1847" t="str">
        <f>+CONCATENATE(A1847,"*",AH1847)</f>
        <v>814051*1</v>
      </c>
      <c r="D1847" s="42" t="s">
        <v>1762</v>
      </c>
      <c r="E1847" s="187"/>
      <c r="F1847" s="407"/>
      <c r="G1847" s="226">
        <v>1</v>
      </c>
      <c r="H1847" s="304"/>
      <c r="I1847" s="406" t="s">
        <v>2002</v>
      </c>
      <c r="J1847" s="406"/>
      <c r="K1847" s="58" t="s">
        <v>2608</v>
      </c>
      <c r="L1847" s="63" t="s">
        <v>2618</v>
      </c>
      <c r="M1847" s="16" t="s">
        <v>2413</v>
      </c>
      <c r="N1847" s="63"/>
      <c r="O1847" s="63" t="s">
        <v>5</v>
      </c>
      <c r="P1847" s="63">
        <v>120</v>
      </c>
      <c r="Q1847" s="63">
        <v>2520</v>
      </c>
      <c r="R1847" t="str">
        <f>CONCATENATE(Tableau1[[#This Row],[LONGUEUR UNITE]],"X",Tableau1[[#This Row],[LARGEUR UNITE]])</f>
        <v>120X2520</v>
      </c>
      <c r="S1847" s="16"/>
      <c r="T1847" s="16"/>
      <c r="U1847" s="16" t="s">
        <v>2231</v>
      </c>
      <c r="V1847" s="63" t="s">
        <v>5</v>
      </c>
      <c r="W1847" s="45" t="s">
        <v>2592</v>
      </c>
      <c r="X1847" s="45"/>
      <c r="Y1847" s="6" t="s">
        <v>2487</v>
      </c>
      <c r="Z1847" s="18">
        <v>1</v>
      </c>
      <c r="AA1847" s="92">
        <v>1</v>
      </c>
      <c r="AB1847" s="271">
        <v>7</v>
      </c>
      <c r="AC1847" s="271">
        <v>10</v>
      </c>
      <c r="AD1847" s="271">
        <v>70</v>
      </c>
      <c r="AE1847" s="278">
        <v>55.908000000000001</v>
      </c>
      <c r="AF1847" s="268">
        <v>55.908000000000001</v>
      </c>
      <c r="AG1847" s="278"/>
      <c r="AH1847" s="431">
        <v>1</v>
      </c>
      <c r="AI1847" s="404">
        <f t="shared" si="2683"/>
        <v>1.4285714285714285E-2</v>
      </c>
      <c r="AJ1847" s="727">
        <v>0.77001999999999993</v>
      </c>
      <c r="AK1847" s="88">
        <f t="shared" si="2684"/>
        <v>12.857721840000004</v>
      </c>
      <c r="AL1847" s="88">
        <f t="shared" si="2685"/>
        <v>12.857721840000004</v>
      </c>
      <c r="AM1847" s="88"/>
      <c r="AN1847" t="s">
        <v>2826</v>
      </c>
      <c r="AO1847" s="88" t="s">
        <v>2809</v>
      </c>
    </row>
    <row r="1848" spans="1:41" ht="19.5" customHeight="1">
      <c r="A1848" s="745" t="s">
        <v>1457</v>
      </c>
      <c r="B1848" t="str">
        <f>+CONCATENATE(A1848,"*",AH1848)</f>
        <v>814051*70</v>
      </c>
      <c r="D1848" s="42" t="s">
        <v>1762</v>
      </c>
      <c r="E1848" s="187"/>
      <c r="F1848" s="407"/>
      <c r="G1848" s="226">
        <v>1</v>
      </c>
      <c r="H1848" s="304"/>
      <c r="I1848" s="406" t="s">
        <v>2002</v>
      </c>
      <c r="J1848" s="406"/>
      <c r="K1848" s="58" t="s">
        <v>2608</v>
      </c>
      <c r="L1848" s="63" t="s">
        <v>2618</v>
      </c>
      <c r="M1848" s="16" t="s">
        <v>2413</v>
      </c>
      <c r="N1848" s="63"/>
      <c r="O1848" s="63" t="s">
        <v>5</v>
      </c>
      <c r="P1848" s="63">
        <v>120</v>
      </c>
      <c r="Q1848" s="63">
        <v>2520</v>
      </c>
      <c r="R1848" t="str">
        <f>CONCATENATE(Tableau1[[#This Row],[LONGUEUR UNITE]],"X",Tableau1[[#This Row],[LARGEUR UNITE]])</f>
        <v>120X2520</v>
      </c>
      <c r="S1848" s="16"/>
      <c r="T1848" s="16"/>
      <c r="U1848" s="16" t="s">
        <v>2231</v>
      </c>
      <c r="V1848" s="63" t="s">
        <v>5</v>
      </c>
      <c r="W1848" s="45" t="s">
        <v>2592</v>
      </c>
      <c r="X1848" s="45"/>
      <c r="Y1848" s="6" t="s">
        <v>2487</v>
      </c>
      <c r="Z1848" s="18">
        <v>1</v>
      </c>
      <c r="AA1848" s="92">
        <v>1</v>
      </c>
      <c r="AB1848" s="271">
        <v>7</v>
      </c>
      <c r="AC1848" s="271">
        <v>10</v>
      </c>
      <c r="AD1848" s="271">
        <v>70</v>
      </c>
      <c r="AE1848" s="278">
        <v>55.908000000000001</v>
      </c>
      <c r="AF1848" s="268">
        <v>55.908000000000001</v>
      </c>
      <c r="AG1848" s="279"/>
      <c r="AH1848" s="431">
        <v>70</v>
      </c>
      <c r="AI1848" s="404">
        <f t="shared" si="2683"/>
        <v>1</v>
      </c>
      <c r="AJ1848" s="727">
        <v>0.78151899999999996</v>
      </c>
      <c r="AK1848" s="88">
        <f t="shared" si="2684"/>
        <v>12.214835748000006</v>
      </c>
      <c r="AL1848" s="88">
        <f t="shared" si="2685"/>
        <v>12.214835748000006</v>
      </c>
      <c r="AM1848" s="88"/>
      <c r="AN1848" t="s">
        <v>2826</v>
      </c>
      <c r="AO1848" s="88" t="s">
        <v>2809</v>
      </c>
    </row>
    <row r="1849" spans="1:41" ht="19.5" customHeight="1">
      <c r="A1849" s="745"/>
      <c r="B1849" s="5"/>
      <c r="C1849" s="5"/>
      <c r="D1849" s="42"/>
      <c r="E1849" s="187"/>
      <c r="F1849" s="407"/>
      <c r="G1849" s="226"/>
      <c r="H1849" s="304"/>
      <c r="I1849" s="406"/>
      <c r="J1849" s="406"/>
      <c r="K1849" s="58"/>
      <c r="L1849" s="63"/>
      <c r="M1849" s="63"/>
      <c r="N1849" s="63"/>
      <c r="O1849" s="63"/>
      <c r="P1849" s="63"/>
      <c r="Q1849" s="63"/>
      <c r="R1849" s="63"/>
      <c r="S1849" s="63"/>
      <c r="T1849" s="63"/>
      <c r="U1849" s="63"/>
      <c r="V1849" s="64"/>
      <c r="W1849" s="3"/>
      <c r="X1849" s="3"/>
      <c r="Z1849" s="18"/>
      <c r="AA1849" s="92"/>
      <c r="AB1849" s="271"/>
      <c r="AC1849" s="271"/>
      <c r="AD1849" s="271"/>
      <c r="AE1849" s="257"/>
      <c r="AF1849" s="5"/>
      <c r="AG1849" s="257"/>
      <c r="AH1849" s="404"/>
      <c r="AI1849" s="404"/>
      <c r="AJ1849" s="88"/>
      <c r="AK1849" s="88"/>
      <c r="AL1849" s="88"/>
      <c r="AM1849" s="88"/>
      <c r="AO1849" s="88"/>
    </row>
    <row r="1850" spans="1:41" s="5" customFormat="1" ht="19.5" customHeight="1">
      <c r="A1850" s="745" t="s">
        <v>449</v>
      </c>
      <c r="B1850" t="str">
        <f t="shared" ref="B1850:B1864" si="2687">+CONCATENATE(A1850,"*",AH1850)</f>
        <v>825030*1</v>
      </c>
      <c r="C1850"/>
      <c r="D1850" s="42" t="s">
        <v>1200</v>
      </c>
      <c r="E1850" s="187"/>
      <c r="F1850" s="407"/>
      <c r="G1850" s="226">
        <v>1</v>
      </c>
      <c r="H1850" s="304"/>
      <c r="I1850" s="406" t="s">
        <v>1849</v>
      </c>
      <c r="J1850" s="406"/>
      <c r="K1850" s="58" t="s">
        <v>2608</v>
      </c>
      <c r="L1850" s="63" t="s">
        <v>2618</v>
      </c>
      <c r="M1850" s="16" t="s">
        <v>2413</v>
      </c>
      <c r="N1850" s="63"/>
      <c r="O1850" s="63" t="s">
        <v>541</v>
      </c>
      <c r="P1850" s="63">
        <v>120</v>
      </c>
      <c r="Q1850" s="63">
        <v>2500</v>
      </c>
      <c r="R1850" t="str">
        <f>CONCATENATE(Tableau1[[#This Row],[LONGUEUR UNITE]],"X",Tableau1[[#This Row],[LARGEUR UNITE]])</f>
        <v>120X2500</v>
      </c>
      <c r="S1850" s="16"/>
      <c r="T1850" s="16"/>
      <c r="U1850" s="16" t="s">
        <v>2231</v>
      </c>
      <c r="V1850" s="63" t="s">
        <v>2066</v>
      </c>
      <c r="W1850" s="45" t="s">
        <v>2592</v>
      </c>
      <c r="X1850" s="45"/>
      <c r="Y1850" s="6" t="s">
        <v>450</v>
      </c>
      <c r="Z1850" s="18">
        <v>1</v>
      </c>
      <c r="AA1850" s="92">
        <v>1</v>
      </c>
      <c r="AB1850" s="271">
        <v>7</v>
      </c>
      <c r="AC1850" s="271">
        <v>10</v>
      </c>
      <c r="AD1850" s="271">
        <v>70</v>
      </c>
      <c r="AE1850" s="278">
        <f t="shared" ref="AE1850:AE1864" si="2688">AF1850/Z1850</f>
        <v>70.736000000000004</v>
      </c>
      <c r="AF1850" s="268">
        <v>70.736000000000004</v>
      </c>
      <c r="AG1850" s="278"/>
      <c r="AH1850" s="431">
        <v>1</v>
      </c>
      <c r="AI1850" s="404">
        <f t="shared" ref="AI1850:AI1865" si="2689">AH1850/AD1850</f>
        <v>1.4285714285714285E-2</v>
      </c>
      <c r="AJ1850" s="727">
        <v>0.75608099999999989</v>
      </c>
      <c r="AK1850" s="88">
        <f t="shared" ref="AK1850:AK1865" si="2690">AL1850/Z1850</f>
        <v>17.253854384000007</v>
      </c>
      <c r="AL1850" s="88">
        <f t="shared" ref="AL1850:AL1865" si="2691">AF1850-(AF1850*AJ1850)</f>
        <v>17.253854384000007</v>
      </c>
      <c r="AM1850" s="88"/>
      <c r="AN1850" t="s">
        <v>2826</v>
      </c>
      <c r="AO1850" s="1053" t="s">
        <v>2810</v>
      </c>
    </row>
    <row r="1851" spans="1:41" s="5" customFormat="1" ht="19.5" customHeight="1">
      <c r="A1851" s="745" t="s">
        <v>449</v>
      </c>
      <c r="B1851" t="str">
        <f t="shared" ref="B1851" si="2692">+CONCATENATE(A1851,"*",AH1851)</f>
        <v>825030*70</v>
      </c>
      <c r="C1851"/>
      <c r="D1851" s="42" t="s">
        <v>1200</v>
      </c>
      <c r="E1851" s="187"/>
      <c r="F1851" s="407"/>
      <c r="G1851" s="226">
        <v>1</v>
      </c>
      <c r="H1851" s="304"/>
      <c r="I1851" s="406" t="s">
        <v>1849</v>
      </c>
      <c r="J1851" s="406"/>
      <c r="K1851" s="58" t="s">
        <v>2608</v>
      </c>
      <c r="L1851" s="63" t="s">
        <v>2618</v>
      </c>
      <c r="M1851" s="16" t="s">
        <v>2413</v>
      </c>
      <c r="N1851" s="63"/>
      <c r="O1851" s="63" t="s">
        <v>541</v>
      </c>
      <c r="P1851" s="63">
        <v>120</v>
      </c>
      <c r="Q1851" s="63">
        <v>2500</v>
      </c>
      <c r="R1851" t="str">
        <f>CONCATENATE(Tableau1[[#This Row],[LONGUEUR UNITE]],"X",Tableau1[[#This Row],[LARGEUR UNITE]])</f>
        <v>120X2500</v>
      </c>
      <c r="S1851" s="16"/>
      <c r="T1851" s="16"/>
      <c r="U1851" s="16" t="s">
        <v>2231</v>
      </c>
      <c r="V1851" s="63" t="s">
        <v>2066</v>
      </c>
      <c r="W1851" s="45" t="s">
        <v>2592</v>
      </c>
      <c r="X1851" s="45"/>
      <c r="Y1851" s="6" t="s">
        <v>450</v>
      </c>
      <c r="Z1851" s="18">
        <v>1</v>
      </c>
      <c r="AA1851" s="92">
        <v>1</v>
      </c>
      <c r="AB1851" s="271">
        <v>7</v>
      </c>
      <c r="AC1851" s="271">
        <v>10</v>
      </c>
      <c r="AD1851" s="271">
        <v>70</v>
      </c>
      <c r="AE1851" s="278">
        <f t="shared" ref="AE1851" si="2693">AF1851/Z1851</f>
        <v>70.736000000000004</v>
      </c>
      <c r="AF1851" s="268">
        <v>70.736000000000004</v>
      </c>
      <c r="AG1851" s="278"/>
      <c r="AH1851" s="431">
        <v>70</v>
      </c>
      <c r="AI1851" s="404">
        <f t="shared" si="2689"/>
        <v>1</v>
      </c>
      <c r="AJ1851" s="727">
        <v>0.76827699999999988</v>
      </c>
      <c r="AK1851" s="88">
        <f t="shared" si="2690"/>
        <v>16.391158128000008</v>
      </c>
      <c r="AL1851" s="88">
        <f t="shared" si="2691"/>
        <v>16.391158128000008</v>
      </c>
      <c r="AM1851" s="88"/>
      <c r="AN1851" t="s">
        <v>2826</v>
      </c>
      <c r="AO1851" s="1053" t="s">
        <v>2810</v>
      </c>
    </row>
    <row r="1852" spans="1:41" ht="19.5" customHeight="1">
      <c r="A1852" s="745" t="s">
        <v>443</v>
      </c>
      <c r="B1852" t="str">
        <f t="shared" si="2687"/>
        <v>825001*1</v>
      </c>
      <c r="D1852" s="42" t="s">
        <v>1190</v>
      </c>
      <c r="E1852" s="187"/>
      <c r="F1852" s="407"/>
      <c r="G1852" s="226">
        <v>1</v>
      </c>
      <c r="H1852" s="304"/>
      <c r="I1852" s="406"/>
      <c r="J1852" s="406"/>
      <c r="K1852" s="58" t="s">
        <v>2608</v>
      </c>
      <c r="L1852" s="63" t="s">
        <v>2618</v>
      </c>
      <c r="M1852" s="16" t="s">
        <v>2413</v>
      </c>
      <c r="N1852" s="63"/>
      <c r="O1852" s="63" t="s">
        <v>541</v>
      </c>
      <c r="P1852" s="63">
        <v>120</v>
      </c>
      <c r="Q1852" s="63">
        <v>2500</v>
      </c>
      <c r="R1852" t="str">
        <f>CONCATENATE(Tableau1[[#This Row],[LONGUEUR UNITE]],"X",Tableau1[[#This Row],[LARGEUR UNITE]])</f>
        <v>120X2500</v>
      </c>
      <c r="S1852" s="16"/>
      <c r="T1852" s="16"/>
      <c r="U1852" s="16" t="s">
        <v>2231</v>
      </c>
      <c r="V1852" s="63" t="s">
        <v>2067</v>
      </c>
      <c r="W1852" s="45" t="s">
        <v>2592</v>
      </c>
      <c r="X1852" s="45"/>
      <c r="Y1852" s="6" t="s">
        <v>444</v>
      </c>
      <c r="Z1852" s="18">
        <v>1</v>
      </c>
      <c r="AA1852" s="92">
        <v>1</v>
      </c>
      <c r="AB1852" s="271">
        <v>7</v>
      </c>
      <c r="AC1852" s="271">
        <v>10</v>
      </c>
      <c r="AD1852" s="271">
        <v>70</v>
      </c>
      <c r="AE1852" s="278">
        <f t="shared" si="2688"/>
        <v>70.736000000000004</v>
      </c>
      <c r="AF1852" s="268">
        <v>70.736000000000004</v>
      </c>
      <c r="AG1852" s="278"/>
      <c r="AH1852" s="431">
        <v>1</v>
      </c>
      <c r="AI1852" s="404">
        <f t="shared" si="2689"/>
        <v>1.4285714285714285E-2</v>
      </c>
      <c r="AJ1852" s="727">
        <v>0.75608099999999989</v>
      </c>
      <c r="AK1852" s="88">
        <f t="shared" si="2690"/>
        <v>17.253854384000007</v>
      </c>
      <c r="AL1852" s="88">
        <f t="shared" si="2691"/>
        <v>17.253854384000007</v>
      </c>
      <c r="AM1852" s="88"/>
      <c r="AN1852" t="s">
        <v>2826</v>
      </c>
      <c r="AO1852" s="88" t="s">
        <v>2810</v>
      </c>
    </row>
    <row r="1853" spans="1:41" ht="19.5" customHeight="1">
      <c r="A1853" s="745" t="s">
        <v>443</v>
      </c>
      <c r="B1853" t="str">
        <f t="shared" ref="B1853" si="2694">+CONCATENATE(A1853,"*",AH1853)</f>
        <v>825001*70</v>
      </c>
      <c r="D1853" s="42" t="s">
        <v>1190</v>
      </c>
      <c r="E1853" s="187"/>
      <c r="F1853" s="407"/>
      <c r="G1853" s="226">
        <v>1</v>
      </c>
      <c r="H1853" s="304"/>
      <c r="I1853" s="406"/>
      <c r="J1853" s="406"/>
      <c r="K1853" s="58" t="s">
        <v>2608</v>
      </c>
      <c r="L1853" s="63" t="s">
        <v>2618</v>
      </c>
      <c r="M1853" s="16" t="s">
        <v>2413</v>
      </c>
      <c r="N1853" s="63"/>
      <c r="O1853" s="63" t="s">
        <v>541</v>
      </c>
      <c r="P1853" s="63">
        <v>120</v>
      </c>
      <c r="Q1853" s="63">
        <v>2500</v>
      </c>
      <c r="R1853" t="str">
        <f>CONCATENATE(Tableau1[[#This Row],[LONGUEUR UNITE]],"X",Tableau1[[#This Row],[LARGEUR UNITE]])</f>
        <v>120X2500</v>
      </c>
      <c r="S1853" s="16"/>
      <c r="T1853" s="16"/>
      <c r="U1853" s="16" t="s">
        <v>2231</v>
      </c>
      <c r="V1853" s="63" t="s">
        <v>2067</v>
      </c>
      <c r="W1853" s="45" t="s">
        <v>2592</v>
      </c>
      <c r="X1853" s="45"/>
      <c r="Y1853" s="6" t="s">
        <v>444</v>
      </c>
      <c r="Z1853" s="18">
        <v>1</v>
      </c>
      <c r="AA1853" s="92">
        <v>1</v>
      </c>
      <c r="AB1853" s="271">
        <v>7</v>
      </c>
      <c r="AC1853" s="271">
        <v>10</v>
      </c>
      <c r="AD1853" s="271">
        <v>70</v>
      </c>
      <c r="AE1853" s="278">
        <f t="shared" ref="AE1853" si="2695">AF1853/Z1853</f>
        <v>70.736000000000004</v>
      </c>
      <c r="AF1853" s="268">
        <v>70.736000000000004</v>
      </c>
      <c r="AG1853" s="278"/>
      <c r="AH1853" s="431">
        <v>70</v>
      </c>
      <c r="AI1853" s="404">
        <f t="shared" si="2689"/>
        <v>1</v>
      </c>
      <c r="AJ1853" s="727">
        <v>0.76827699999999988</v>
      </c>
      <c r="AK1853" s="88">
        <f t="shared" si="2690"/>
        <v>16.391158128000008</v>
      </c>
      <c r="AL1853" s="88">
        <f t="shared" si="2691"/>
        <v>16.391158128000008</v>
      </c>
      <c r="AM1853" s="88"/>
      <c r="AN1853" t="s">
        <v>2826</v>
      </c>
      <c r="AO1853" s="88" t="s">
        <v>2810</v>
      </c>
    </row>
    <row r="1854" spans="1:41" s="5" customFormat="1" ht="19.5" customHeight="1">
      <c r="A1854" s="745" t="s">
        <v>1370</v>
      </c>
      <c r="B1854" t="str">
        <f t="shared" si="2687"/>
        <v>828021*1</v>
      </c>
      <c r="C1854"/>
      <c r="D1854" s="42" t="s">
        <v>1763</v>
      </c>
      <c r="E1854" s="187"/>
      <c r="F1854" s="407"/>
      <c r="G1854" s="226">
        <v>1</v>
      </c>
      <c r="H1854" s="304"/>
      <c r="I1854" s="406"/>
      <c r="J1854" s="406"/>
      <c r="K1854" s="58" t="s">
        <v>2608</v>
      </c>
      <c r="L1854" s="63" t="s">
        <v>2618</v>
      </c>
      <c r="M1854" s="16" t="s">
        <v>2413</v>
      </c>
      <c r="N1854" s="63"/>
      <c r="O1854" s="63" t="s">
        <v>541</v>
      </c>
      <c r="P1854" s="63">
        <v>120</v>
      </c>
      <c r="Q1854" s="63">
        <v>2500</v>
      </c>
      <c r="R1854" t="str">
        <f>CONCATENATE(Tableau1[[#This Row],[LONGUEUR UNITE]],"X",Tableau1[[#This Row],[LARGEUR UNITE]])</f>
        <v>120X2500</v>
      </c>
      <c r="S1854" s="16"/>
      <c r="T1854" s="16"/>
      <c r="U1854" s="16" t="s">
        <v>2231</v>
      </c>
      <c r="V1854" s="63" t="s">
        <v>2232</v>
      </c>
      <c r="W1854" s="45" t="s">
        <v>2592</v>
      </c>
      <c r="X1854" s="45"/>
      <c r="Y1854" s="6" t="s">
        <v>1353</v>
      </c>
      <c r="Z1854" s="18">
        <v>1</v>
      </c>
      <c r="AA1854" s="92">
        <v>1</v>
      </c>
      <c r="AB1854" s="271">
        <v>7</v>
      </c>
      <c r="AC1854" s="271">
        <v>10</v>
      </c>
      <c r="AD1854" s="271">
        <v>70</v>
      </c>
      <c r="AE1854" s="278">
        <f t="shared" si="2688"/>
        <v>70.736000000000004</v>
      </c>
      <c r="AF1854" s="268">
        <v>70.736000000000004</v>
      </c>
      <c r="AG1854" s="278"/>
      <c r="AH1854" s="431">
        <v>1</v>
      </c>
      <c r="AI1854" s="404">
        <f t="shared" si="2689"/>
        <v>1.4285714285714285E-2</v>
      </c>
      <c r="AJ1854" s="727">
        <v>0.75608099999999989</v>
      </c>
      <c r="AK1854" s="88">
        <f t="shared" si="2690"/>
        <v>17.253854384000007</v>
      </c>
      <c r="AL1854" s="88">
        <f t="shared" si="2691"/>
        <v>17.253854384000007</v>
      </c>
      <c r="AM1854" s="88"/>
      <c r="AN1854" t="s">
        <v>2826</v>
      </c>
      <c r="AO1854" s="1053" t="s">
        <v>2810</v>
      </c>
    </row>
    <row r="1855" spans="1:41" s="5" customFormat="1" ht="19.5" customHeight="1">
      <c r="A1855" s="745" t="s">
        <v>1370</v>
      </c>
      <c r="B1855" t="str">
        <f t="shared" ref="B1855" si="2696">+CONCATENATE(A1855,"*",AH1855)</f>
        <v>828021*70</v>
      </c>
      <c r="C1855"/>
      <c r="D1855" s="42" t="s">
        <v>1763</v>
      </c>
      <c r="E1855" s="187"/>
      <c r="F1855" s="407"/>
      <c r="G1855" s="226">
        <v>1</v>
      </c>
      <c r="H1855" s="304"/>
      <c r="I1855" s="406"/>
      <c r="J1855" s="406"/>
      <c r="K1855" s="58" t="s">
        <v>2608</v>
      </c>
      <c r="L1855" s="63" t="s">
        <v>2618</v>
      </c>
      <c r="M1855" s="16" t="s">
        <v>2413</v>
      </c>
      <c r="N1855" s="63"/>
      <c r="O1855" s="63" t="s">
        <v>541</v>
      </c>
      <c r="P1855" s="63">
        <v>120</v>
      </c>
      <c r="Q1855" s="63">
        <v>2500</v>
      </c>
      <c r="R1855" t="str">
        <f>CONCATENATE(Tableau1[[#This Row],[LONGUEUR UNITE]],"X",Tableau1[[#This Row],[LARGEUR UNITE]])</f>
        <v>120X2500</v>
      </c>
      <c r="S1855" s="16"/>
      <c r="T1855" s="16"/>
      <c r="U1855" s="16" t="s">
        <v>2231</v>
      </c>
      <c r="V1855" s="63" t="s">
        <v>2232</v>
      </c>
      <c r="W1855" s="45" t="s">
        <v>2592</v>
      </c>
      <c r="X1855" s="45"/>
      <c r="Y1855" s="6" t="s">
        <v>1353</v>
      </c>
      <c r="Z1855" s="18">
        <v>1</v>
      </c>
      <c r="AA1855" s="92">
        <v>1</v>
      </c>
      <c r="AB1855" s="271">
        <v>7</v>
      </c>
      <c r="AC1855" s="271">
        <v>10</v>
      </c>
      <c r="AD1855" s="271">
        <v>70</v>
      </c>
      <c r="AE1855" s="278">
        <f t="shared" ref="AE1855" si="2697">AF1855/Z1855</f>
        <v>70.736000000000004</v>
      </c>
      <c r="AF1855" s="268">
        <v>70.736000000000004</v>
      </c>
      <c r="AG1855" s="278"/>
      <c r="AH1855" s="431">
        <v>70</v>
      </c>
      <c r="AI1855" s="404">
        <f t="shared" si="2689"/>
        <v>1</v>
      </c>
      <c r="AJ1855" s="727">
        <v>0.76827699999999988</v>
      </c>
      <c r="AK1855" s="88">
        <f t="shared" si="2690"/>
        <v>16.391158128000008</v>
      </c>
      <c r="AL1855" s="88">
        <f t="shared" si="2691"/>
        <v>16.391158128000008</v>
      </c>
      <c r="AM1855" s="88"/>
      <c r="AN1855" t="s">
        <v>2826</v>
      </c>
      <c r="AO1855" s="1053" t="s">
        <v>2810</v>
      </c>
    </row>
    <row r="1856" spans="1:41" ht="19.5" customHeight="1">
      <c r="A1856" s="745" t="s">
        <v>453</v>
      </c>
      <c r="B1856" t="str">
        <f t="shared" si="2687"/>
        <v>825034*1</v>
      </c>
      <c r="D1856" s="42" t="s">
        <v>1203</v>
      </c>
      <c r="E1856" s="187"/>
      <c r="F1856" s="407"/>
      <c r="G1856" s="226">
        <v>1</v>
      </c>
      <c r="H1856" s="304"/>
      <c r="I1856" s="406"/>
      <c r="J1856" s="406"/>
      <c r="K1856" s="58" t="s">
        <v>2608</v>
      </c>
      <c r="L1856" s="63" t="s">
        <v>2618</v>
      </c>
      <c r="M1856" s="16" t="s">
        <v>2413</v>
      </c>
      <c r="N1856" s="63"/>
      <c r="O1856" s="63" t="s">
        <v>541</v>
      </c>
      <c r="P1856" s="63">
        <v>120</v>
      </c>
      <c r="Q1856" s="63">
        <v>2500</v>
      </c>
      <c r="R1856" t="str">
        <f>CONCATENATE(Tableau1[[#This Row],[LONGUEUR UNITE]],"X",Tableau1[[#This Row],[LARGEUR UNITE]])</f>
        <v>120X2500</v>
      </c>
      <c r="S1856" s="16"/>
      <c r="T1856" s="16"/>
      <c r="U1856" s="16" t="s">
        <v>2231</v>
      </c>
      <c r="V1856" s="63" t="s">
        <v>2233</v>
      </c>
      <c r="W1856" s="45" t="s">
        <v>2592</v>
      </c>
      <c r="X1856" s="45"/>
      <c r="Y1856" s="6" t="s">
        <v>454</v>
      </c>
      <c r="Z1856" s="18">
        <v>1</v>
      </c>
      <c r="AA1856" s="92">
        <v>1</v>
      </c>
      <c r="AB1856" s="271">
        <v>7</v>
      </c>
      <c r="AC1856" s="271">
        <v>10</v>
      </c>
      <c r="AD1856" s="271">
        <v>70</v>
      </c>
      <c r="AE1856" s="278">
        <f t="shared" si="2688"/>
        <v>70.736000000000004</v>
      </c>
      <c r="AF1856" s="268">
        <v>70.736000000000004</v>
      </c>
      <c r="AG1856" s="278"/>
      <c r="AH1856" s="431">
        <v>1</v>
      </c>
      <c r="AI1856" s="404">
        <f t="shared" si="2689"/>
        <v>1.4285714285714285E-2</v>
      </c>
      <c r="AJ1856" s="727">
        <v>0.75608099999999989</v>
      </c>
      <c r="AK1856" s="88">
        <f t="shared" si="2690"/>
        <v>17.253854384000007</v>
      </c>
      <c r="AL1856" s="88">
        <f t="shared" si="2691"/>
        <v>17.253854384000007</v>
      </c>
      <c r="AM1856" s="88"/>
      <c r="AN1856" t="s">
        <v>2826</v>
      </c>
      <c r="AO1856" s="88" t="s">
        <v>2810</v>
      </c>
    </row>
    <row r="1857" spans="1:41" ht="19.5" customHeight="1">
      <c r="A1857" s="745" t="s">
        <v>453</v>
      </c>
      <c r="B1857" t="str">
        <f t="shared" ref="B1857" si="2698">+CONCATENATE(A1857,"*",AH1857)</f>
        <v>825034*70</v>
      </c>
      <c r="D1857" s="42" t="s">
        <v>1203</v>
      </c>
      <c r="E1857" s="187"/>
      <c r="F1857" s="407"/>
      <c r="G1857" s="226">
        <v>1</v>
      </c>
      <c r="H1857" s="304"/>
      <c r="I1857" s="406"/>
      <c r="J1857" s="406"/>
      <c r="K1857" s="58" t="s">
        <v>2608</v>
      </c>
      <c r="L1857" s="63" t="s">
        <v>2618</v>
      </c>
      <c r="M1857" s="16" t="s">
        <v>2413</v>
      </c>
      <c r="N1857" s="63"/>
      <c r="O1857" s="63" t="s">
        <v>541</v>
      </c>
      <c r="P1857" s="63">
        <v>120</v>
      </c>
      <c r="Q1857" s="63">
        <v>2500</v>
      </c>
      <c r="R1857" t="str">
        <f>CONCATENATE(Tableau1[[#This Row],[LONGUEUR UNITE]],"X",Tableau1[[#This Row],[LARGEUR UNITE]])</f>
        <v>120X2500</v>
      </c>
      <c r="S1857" s="16"/>
      <c r="T1857" s="16"/>
      <c r="U1857" s="16" t="s">
        <v>2231</v>
      </c>
      <c r="V1857" s="63" t="s">
        <v>2233</v>
      </c>
      <c r="W1857" s="45" t="s">
        <v>2592</v>
      </c>
      <c r="X1857" s="45"/>
      <c r="Y1857" s="6" t="s">
        <v>454</v>
      </c>
      <c r="Z1857" s="18">
        <v>1</v>
      </c>
      <c r="AA1857" s="92">
        <v>1</v>
      </c>
      <c r="AB1857" s="271">
        <v>7</v>
      </c>
      <c r="AC1857" s="271">
        <v>10</v>
      </c>
      <c r="AD1857" s="271">
        <v>70</v>
      </c>
      <c r="AE1857" s="278">
        <f t="shared" ref="AE1857" si="2699">AF1857/Z1857</f>
        <v>70.736000000000004</v>
      </c>
      <c r="AF1857" s="268">
        <v>70.736000000000004</v>
      </c>
      <c r="AG1857" s="278"/>
      <c r="AH1857" s="431">
        <v>70</v>
      </c>
      <c r="AI1857" s="404">
        <f t="shared" si="2689"/>
        <v>1</v>
      </c>
      <c r="AJ1857" s="727">
        <v>0.76827699999999988</v>
      </c>
      <c r="AK1857" s="88">
        <f t="shared" si="2690"/>
        <v>16.391158128000008</v>
      </c>
      <c r="AL1857" s="88">
        <f t="shared" si="2691"/>
        <v>16.391158128000008</v>
      </c>
      <c r="AM1857" s="88"/>
      <c r="AN1857" t="s">
        <v>2826</v>
      </c>
      <c r="AO1857" s="88" t="s">
        <v>2810</v>
      </c>
    </row>
    <row r="1858" spans="1:41" s="5" customFormat="1" ht="19.5" customHeight="1">
      <c r="A1858" s="745" t="s">
        <v>445</v>
      </c>
      <c r="B1858" t="str">
        <f t="shared" si="2687"/>
        <v>825002*1</v>
      </c>
      <c r="C1858"/>
      <c r="D1858" s="42" t="s">
        <v>1187</v>
      </c>
      <c r="E1858" s="187"/>
      <c r="F1858" s="407"/>
      <c r="G1858" s="226">
        <v>1</v>
      </c>
      <c r="H1858" s="304"/>
      <c r="I1858" s="406"/>
      <c r="J1858" s="406"/>
      <c r="K1858" s="58" t="s">
        <v>2608</v>
      </c>
      <c r="L1858" s="63" t="s">
        <v>2618</v>
      </c>
      <c r="M1858" s="16" t="s">
        <v>2413</v>
      </c>
      <c r="N1858" s="63"/>
      <c r="O1858" s="63" t="s">
        <v>541</v>
      </c>
      <c r="P1858" s="63">
        <v>120</v>
      </c>
      <c r="Q1858" s="63">
        <v>2500</v>
      </c>
      <c r="R1858" t="str">
        <f>CONCATENATE(Tableau1[[#This Row],[LONGUEUR UNITE]],"X",Tableau1[[#This Row],[LARGEUR UNITE]])</f>
        <v>120X2500</v>
      </c>
      <c r="S1858" s="16"/>
      <c r="T1858" s="16"/>
      <c r="U1858" s="16" t="s">
        <v>2231</v>
      </c>
      <c r="V1858" s="63" t="s">
        <v>2079</v>
      </c>
      <c r="W1858" s="45" t="s">
        <v>2592</v>
      </c>
      <c r="X1858" s="45"/>
      <c r="Y1858" s="6" t="s">
        <v>446</v>
      </c>
      <c r="Z1858" s="18">
        <v>1</v>
      </c>
      <c r="AA1858" s="92">
        <v>1</v>
      </c>
      <c r="AB1858" s="271">
        <v>7</v>
      </c>
      <c r="AC1858" s="271">
        <v>10</v>
      </c>
      <c r="AD1858" s="271">
        <v>70</v>
      </c>
      <c r="AE1858" s="278">
        <f t="shared" si="2688"/>
        <v>70.736000000000004</v>
      </c>
      <c r="AF1858" s="268">
        <v>70.736000000000004</v>
      </c>
      <c r="AG1858" s="278"/>
      <c r="AH1858" s="431">
        <v>1</v>
      </c>
      <c r="AI1858" s="404">
        <f t="shared" si="2689"/>
        <v>1.4285714285714285E-2</v>
      </c>
      <c r="AJ1858" s="727">
        <v>0.75608099999999989</v>
      </c>
      <c r="AK1858" s="88">
        <f t="shared" si="2690"/>
        <v>17.253854384000007</v>
      </c>
      <c r="AL1858" s="88">
        <f t="shared" si="2691"/>
        <v>17.253854384000007</v>
      </c>
      <c r="AM1858" s="88"/>
      <c r="AN1858" t="s">
        <v>2826</v>
      </c>
      <c r="AO1858" s="1053" t="s">
        <v>2811</v>
      </c>
    </row>
    <row r="1859" spans="1:41" s="5" customFormat="1" ht="19.5" customHeight="1">
      <c r="A1859" s="745" t="s">
        <v>445</v>
      </c>
      <c r="B1859" t="str">
        <f t="shared" ref="B1859" si="2700">+CONCATENATE(A1859,"*",AH1859)</f>
        <v>825002*70</v>
      </c>
      <c r="C1859"/>
      <c r="D1859" s="42" t="s">
        <v>1187</v>
      </c>
      <c r="E1859" s="187"/>
      <c r="F1859" s="407"/>
      <c r="G1859" s="226">
        <v>1</v>
      </c>
      <c r="H1859" s="304"/>
      <c r="I1859" s="406"/>
      <c r="J1859" s="406"/>
      <c r="K1859" s="58" t="s">
        <v>2608</v>
      </c>
      <c r="L1859" s="63" t="s">
        <v>2618</v>
      </c>
      <c r="M1859" s="16" t="s">
        <v>2413</v>
      </c>
      <c r="N1859" s="63"/>
      <c r="O1859" s="63" t="s">
        <v>541</v>
      </c>
      <c r="P1859" s="63">
        <v>120</v>
      </c>
      <c r="Q1859" s="63">
        <v>2500</v>
      </c>
      <c r="R1859" t="str">
        <f>CONCATENATE(Tableau1[[#This Row],[LONGUEUR UNITE]],"X",Tableau1[[#This Row],[LARGEUR UNITE]])</f>
        <v>120X2500</v>
      </c>
      <c r="S1859" s="16"/>
      <c r="T1859" s="16"/>
      <c r="U1859" s="16" t="s">
        <v>2231</v>
      </c>
      <c r="V1859" s="63" t="s">
        <v>2079</v>
      </c>
      <c r="W1859" s="45" t="s">
        <v>2592</v>
      </c>
      <c r="X1859" s="45"/>
      <c r="Y1859" s="6" t="s">
        <v>446</v>
      </c>
      <c r="Z1859" s="18">
        <v>1</v>
      </c>
      <c r="AA1859" s="92">
        <v>1</v>
      </c>
      <c r="AB1859" s="271">
        <v>7</v>
      </c>
      <c r="AC1859" s="271">
        <v>10</v>
      </c>
      <c r="AD1859" s="271">
        <v>70</v>
      </c>
      <c r="AE1859" s="278">
        <f t="shared" ref="AE1859" si="2701">AF1859/Z1859</f>
        <v>70.736000000000004</v>
      </c>
      <c r="AF1859" s="268">
        <v>70.736000000000004</v>
      </c>
      <c r="AG1859" s="278"/>
      <c r="AH1859" s="431">
        <v>70</v>
      </c>
      <c r="AI1859" s="404">
        <f t="shared" si="2689"/>
        <v>1</v>
      </c>
      <c r="AJ1859" s="727">
        <v>0.76827699999999988</v>
      </c>
      <c r="AK1859" s="88">
        <f t="shared" si="2690"/>
        <v>16.391158128000008</v>
      </c>
      <c r="AL1859" s="88">
        <f t="shared" si="2691"/>
        <v>16.391158128000008</v>
      </c>
      <c r="AM1859" s="88"/>
      <c r="AN1859" t="s">
        <v>2826</v>
      </c>
      <c r="AO1859" s="1053" t="s">
        <v>2811</v>
      </c>
    </row>
    <row r="1860" spans="1:41" ht="19.5" customHeight="1">
      <c r="A1860" s="745" t="s">
        <v>447</v>
      </c>
      <c r="B1860" t="str">
        <f t="shared" si="2687"/>
        <v>825003*1</v>
      </c>
      <c r="D1860" s="42" t="s">
        <v>1186</v>
      </c>
      <c r="E1860" s="187"/>
      <c r="F1860" s="407"/>
      <c r="G1860" s="226">
        <v>1</v>
      </c>
      <c r="H1860" s="304"/>
      <c r="I1860" s="406"/>
      <c r="J1860" s="406"/>
      <c r="K1860" s="58" t="s">
        <v>2608</v>
      </c>
      <c r="L1860" s="63" t="s">
        <v>2618</v>
      </c>
      <c r="M1860" s="16" t="s">
        <v>2413</v>
      </c>
      <c r="N1860" s="63"/>
      <c r="O1860" s="63" t="s">
        <v>541</v>
      </c>
      <c r="P1860" s="63">
        <v>120</v>
      </c>
      <c r="Q1860" s="63">
        <v>2500</v>
      </c>
      <c r="R1860" t="str">
        <f>CONCATENATE(Tableau1[[#This Row],[LONGUEUR UNITE]],"X",Tableau1[[#This Row],[LARGEUR UNITE]])</f>
        <v>120X2500</v>
      </c>
      <c r="S1860" s="16"/>
      <c r="T1860" s="16"/>
      <c r="U1860" s="16" t="s">
        <v>2231</v>
      </c>
      <c r="V1860" s="63" t="s">
        <v>2068</v>
      </c>
      <c r="W1860" s="45" t="s">
        <v>2592</v>
      </c>
      <c r="X1860" s="45"/>
      <c r="Y1860" s="6" t="s">
        <v>448</v>
      </c>
      <c r="Z1860" s="18">
        <v>1</v>
      </c>
      <c r="AA1860" s="92">
        <v>1</v>
      </c>
      <c r="AB1860" s="271">
        <v>7</v>
      </c>
      <c r="AC1860" s="271">
        <v>10</v>
      </c>
      <c r="AD1860" s="271">
        <v>70</v>
      </c>
      <c r="AE1860" s="278">
        <f t="shared" si="2688"/>
        <v>70.736000000000004</v>
      </c>
      <c r="AF1860" s="268">
        <v>70.736000000000004</v>
      </c>
      <c r="AG1860" s="278"/>
      <c r="AH1860" s="431">
        <v>1</v>
      </c>
      <c r="AI1860" s="404">
        <f t="shared" si="2689"/>
        <v>1.4285714285714285E-2</v>
      </c>
      <c r="AJ1860" s="727">
        <v>0.75608099999999989</v>
      </c>
      <c r="AK1860" s="88">
        <f t="shared" si="2690"/>
        <v>17.253854384000007</v>
      </c>
      <c r="AL1860" s="88">
        <f t="shared" si="2691"/>
        <v>17.253854384000007</v>
      </c>
      <c r="AM1860" s="88"/>
      <c r="AN1860" t="s">
        <v>2826</v>
      </c>
      <c r="AO1860" s="88" t="s">
        <v>2810</v>
      </c>
    </row>
    <row r="1861" spans="1:41" ht="19.5" customHeight="1">
      <c r="A1861" s="745" t="s">
        <v>447</v>
      </c>
      <c r="B1861" t="str">
        <f t="shared" ref="B1861" si="2702">+CONCATENATE(A1861,"*",AH1861)</f>
        <v>825003*70</v>
      </c>
      <c r="D1861" s="42" t="s">
        <v>1186</v>
      </c>
      <c r="E1861" s="187"/>
      <c r="F1861" s="407"/>
      <c r="G1861" s="226">
        <v>1</v>
      </c>
      <c r="H1861" s="304"/>
      <c r="I1861" s="406"/>
      <c r="J1861" s="406"/>
      <c r="K1861" s="58" t="s">
        <v>2608</v>
      </c>
      <c r="L1861" s="63" t="s">
        <v>2618</v>
      </c>
      <c r="M1861" s="16" t="s">
        <v>2413</v>
      </c>
      <c r="N1861" s="63"/>
      <c r="O1861" s="63" t="s">
        <v>541</v>
      </c>
      <c r="P1861" s="63">
        <v>120</v>
      </c>
      <c r="Q1861" s="63">
        <v>2500</v>
      </c>
      <c r="R1861" t="str">
        <f>CONCATENATE(Tableau1[[#This Row],[LONGUEUR UNITE]],"X",Tableau1[[#This Row],[LARGEUR UNITE]])</f>
        <v>120X2500</v>
      </c>
      <c r="S1861" s="16"/>
      <c r="T1861" s="16"/>
      <c r="U1861" s="16" t="s">
        <v>2231</v>
      </c>
      <c r="V1861" s="63" t="s">
        <v>2068</v>
      </c>
      <c r="W1861" s="45" t="s">
        <v>2592</v>
      </c>
      <c r="X1861" s="45"/>
      <c r="Y1861" s="6" t="s">
        <v>448</v>
      </c>
      <c r="Z1861" s="18">
        <v>1</v>
      </c>
      <c r="AA1861" s="92">
        <v>1</v>
      </c>
      <c r="AB1861" s="271">
        <v>7</v>
      </c>
      <c r="AC1861" s="271">
        <v>10</v>
      </c>
      <c r="AD1861" s="271">
        <v>70</v>
      </c>
      <c r="AE1861" s="278">
        <f t="shared" ref="AE1861" si="2703">AF1861/Z1861</f>
        <v>70.736000000000004</v>
      </c>
      <c r="AF1861" s="268">
        <v>70.736000000000004</v>
      </c>
      <c r="AG1861" s="278"/>
      <c r="AH1861" s="431">
        <v>70</v>
      </c>
      <c r="AI1861" s="404">
        <f t="shared" si="2689"/>
        <v>1</v>
      </c>
      <c r="AJ1861" s="727">
        <v>0.76827699999999988</v>
      </c>
      <c r="AK1861" s="88">
        <f t="shared" si="2690"/>
        <v>16.391158128000008</v>
      </c>
      <c r="AL1861" s="88">
        <f t="shared" si="2691"/>
        <v>16.391158128000008</v>
      </c>
      <c r="AM1861" s="88"/>
      <c r="AN1861" t="s">
        <v>2826</v>
      </c>
      <c r="AO1861" s="88" t="s">
        <v>2810</v>
      </c>
    </row>
    <row r="1862" spans="1:41" ht="19.5" customHeight="1">
      <c r="A1862" s="745" t="s">
        <v>451</v>
      </c>
      <c r="B1862" t="str">
        <f t="shared" si="2687"/>
        <v>825032*1</v>
      </c>
      <c r="D1862" s="42" t="s">
        <v>1202</v>
      </c>
      <c r="E1862" s="187"/>
      <c r="F1862" s="407"/>
      <c r="G1862" s="226">
        <v>1</v>
      </c>
      <c r="H1862" s="304"/>
      <c r="I1862" s="406"/>
      <c r="J1862" s="406"/>
      <c r="K1862" s="58" t="s">
        <v>2608</v>
      </c>
      <c r="L1862" s="63" t="s">
        <v>2618</v>
      </c>
      <c r="M1862" s="16" t="s">
        <v>2413</v>
      </c>
      <c r="N1862" s="63"/>
      <c r="O1862" s="63" t="s">
        <v>541</v>
      </c>
      <c r="P1862" s="63">
        <v>120</v>
      </c>
      <c r="Q1862" s="63">
        <v>2500</v>
      </c>
      <c r="R1862" t="str">
        <f>CONCATENATE(Tableau1[[#This Row],[LONGUEUR UNITE]],"X",Tableau1[[#This Row],[LARGEUR UNITE]])</f>
        <v>120X2500</v>
      </c>
      <c r="S1862" s="16"/>
      <c r="T1862" s="16"/>
      <c r="U1862" s="16" t="s">
        <v>2231</v>
      </c>
      <c r="V1862" s="63" t="s">
        <v>2234</v>
      </c>
      <c r="W1862" s="45" t="s">
        <v>2592</v>
      </c>
      <c r="X1862" s="45"/>
      <c r="Y1862" s="6" t="s">
        <v>452</v>
      </c>
      <c r="Z1862" s="18">
        <v>1</v>
      </c>
      <c r="AA1862" s="92">
        <v>1</v>
      </c>
      <c r="AB1862" s="271">
        <v>7</v>
      </c>
      <c r="AC1862" s="271">
        <v>10</v>
      </c>
      <c r="AD1862" s="271">
        <v>70</v>
      </c>
      <c r="AE1862" s="278">
        <f t="shared" si="2688"/>
        <v>70.736000000000004</v>
      </c>
      <c r="AF1862" s="268">
        <v>70.736000000000004</v>
      </c>
      <c r="AG1862" s="278"/>
      <c r="AH1862" s="431">
        <v>1</v>
      </c>
      <c r="AI1862" s="404">
        <f t="shared" si="2689"/>
        <v>1.4285714285714285E-2</v>
      </c>
      <c r="AJ1862" s="727">
        <v>0.75608099999999989</v>
      </c>
      <c r="AK1862" s="88">
        <f t="shared" si="2690"/>
        <v>17.253854384000007</v>
      </c>
      <c r="AL1862" s="88">
        <f t="shared" si="2691"/>
        <v>17.253854384000007</v>
      </c>
      <c r="AM1862" s="88"/>
      <c r="AN1862" t="s">
        <v>2826</v>
      </c>
      <c r="AO1862" s="88" t="s">
        <v>2810</v>
      </c>
    </row>
    <row r="1863" spans="1:41" ht="19.5" customHeight="1">
      <c r="A1863" s="745" t="s">
        <v>451</v>
      </c>
      <c r="B1863" t="str">
        <f t="shared" ref="B1863" si="2704">+CONCATENATE(A1863,"*",AH1863)</f>
        <v>825032*70</v>
      </c>
      <c r="D1863" s="42" t="s">
        <v>1202</v>
      </c>
      <c r="E1863" s="187"/>
      <c r="F1863" s="407"/>
      <c r="G1863" s="226">
        <v>1</v>
      </c>
      <c r="H1863" s="304"/>
      <c r="I1863" s="406"/>
      <c r="J1863" s="406"/>
      <c r="K1863" s="58" t="s">
        <v>2608</v>
      </c>
      <c r="L1863" s="63" t="s">
        <v>2618</v>
      </c>
      <c r="M1863" s="16" t="s">
        <v>2413</v>
      </c>
      <c r="N1863" s="63"/>
      <c r="O1863" s="63" t="s">
        <v>541</v>
      </c>
      <c r="P1863" s="63">
        <v>120</v>
      </c>
      <c r="Q1863" s="63">
        <v>2500</v>
      </c>
      <c r="R1863" t="str">
        <f>CONCATENATE(Tableau1[[#This Row],[LONGUEUR UNITE]],"X",Tableau1[[#This Row],[LARGEUR UNITE]])</f>
        <v>120X2500</v>
      </c>
      <c r="S1863" s="16"/>
      <c r="T1863" s="16"/>
      <c r="U1863" s="16" t="s">
        <v>2231</v>
      </c>
      <c r="V1863" s="63" t="s">
        <v>2234</v>
      </c>
      <c r="W1863" s="45" t="s">
        <v>2592</v>
      </c>
      <c r="X1863" s="45"/>
      <c r="Y1863" s="6" t="s">
        <v>452</v>
      </c>
      <c r="Z1863" s="18">
        <v>1</v>
      </c>
      <c r="AA1863" s="92">
        <v>1</v>
      </c>
      <c r="AB1863" s="271">
        <v>7</v>
      </c>
      <c r="AC1863" s="271">
        <v>10</v>
      </c>
      <c r="AD1863" s="271">
        <v>70</v>
      </c>
      <c r="AE1863" s="278">
        <f t="shared" ref="AE1863" si="2705">AF1863/Z1863</f>
        <v>70.736000000000004</v>
      </c>
      <c r="AF1863" s="268">
        <v>70.736000000000004</v>
      </c>
      <c r="AG1863" s="278"/>
      <c r="AH1863" s="431">
        <v>70</v>
      </c>
      <c r="AI1863" s="404">
        <f t="shared" si="2689"/>
        <v>1</v>
      </c>
      <c r="AJ1863" s="727">
        <v>0.76827699999999988</v>
      </c>
      <c r="AK1863" s="88">
        <f t="shared" si="2690"/>
        <v>16.391158128000008</v>
      </c>
      <c r="AL1863" s="88">
        <f t="shared" si="2691"/>
        <v>16.391158128000008</v>
      </c>
      <c r="AM1863" s="88"/>
      <c r="AN1863" t="s">
        <v>2826</v>
      </c>
      <c r="AO1863" s="88" t="s">
        <v>2810</v>
      </c>
    </row>
    <row r="1864" spans="1:41" ht="19.5" customHeight="1">
      <c r="A1864" s="744" t="s">
        <v>650</v>
      </c>
      <c r="B1864" t="str">
        <f t="shared" si="2687"/>
        <v>825038*1</v>
      </c>
      <c r="D1864" s="42" t="s">
        <v>1205</v>
      </c>
      <c r="E1864" s="187"/>
      <c r="F1864" s="407" t="s">
        <v>2557</v>
      </c>
      <c r="G1864" s="226">
        <v>1</v>
      </c>
      <c r="H1864" s="310"/>
      <c r="I1864" s="417"/>
      <c r="J1864" s="417"/>
      <c r="K1864" t="s">
        <v>2608</v>
      </c>
      <c r="L1864" s="63" t="s">
        <v>2618</v>
      </c>
      <c r="M1864" s="16" t="s">
        <v>2413</v>
      </c>
      <c r="O1864" t="s">
        <v>541</v>
      </c>
      <c r="P1864">
        <v>120</v>
      </c>
      <c r="Q1864">
        <v>2500</v>
      </c>
      <c r="R1864" t="str">
        <f>CONCATENATE(Tableau1[[#This Row],[LONGUEUR UNITE]],"X",Tableau1[[#This Row],[LARGEUR UNITE]])</f>
        <v>120X2500</v>
      </c>
      <c r="S1864" s="16"/>
      <c r="T1864" s="16"/>
      <c r="U1864" s="16" t="s">
        <v>2231</v>
      </c>
      <c r="V1864" t="s">
        <v>2235</v>
      </c>
      <c r="W1864" s="45" t="s">
        <v>2592</v>
      </c>
      <c r="X1864" s="45"/>
      <c r="Y1864" s="14" t="s">
        <v>653</v>
      </c>
      <c r="Z1864" s="18">
        <v>1</v>
      </c>
      <c r="AA1864" s="92">
        <v>1</v>
      </c>
      <c r="AB1864" s="271">
        <v>7</v>
      </c>
      <c r="AC1864" s="271">
        <v>10</v>
      </c>
      <c r="AD1864" s="271">
        <v>70</v>
      </c>
      <c r="AE1864" s="278">
        <f t="shared" si="2688"/>
        <v>70.736000000000004</v>
      </c>
      <c r="AF1864" s="268">
        <v>70.736000000000004</v>
      </c>
      <c r="AG1864" s="278"/>
      <c r="AH1864" s="431">
        <v>1</v>
      </c>
      <c r="AI1864" s="404">
        <f t="shared" si="2689"/>
        <v>1.4285714285714285E-2</v>
      </c>
      <c r="AJ1864" s="727">
        <v>0.75608099999999989</v>
      </c>
      <c r="AK1864" s="88">
        <f t="shared" si="2690"/>
        <v>17.253854384000007</v>
      </c>
      <c r="AL1864" s="88">
        <f t="shared" si="2691"/>
        <v>17.253854384000007</v>
      </c>
      <c r="AM1864" s="88"/>
      <c r="AN1864" t="s">
        <v>2826</v>
      </c>
      <c r="AO1864" s="88" t="s">
        <v>2810</v>
      </c>
    </row>
    <row r="1865" spans="1:41" ht="19.5" customHeight="1">
      <c r="A1865" s="744" t="s">
        <v>650</v>
      </c>
      <c r="B1865" t="str">
        <f t="shared" ref="B1865" si="2706">+CONCATENATE(A1865,"*",AH1865)</f>
        <v>825038*70</v>
      </c>
      <c r="D1865" s="42" t="s">
        <v>1205</v>
      </c>
      <c r="E1865" s="187"/>
      <c r="F1865" s="407" t="s">
        <v>2557</v>
      </c>
      <c r="G1865" s="226">
        <v>1</v>
      </c>
      <c r="H1865" s="310"/>
      <c r="I1865" s="417"/>
      <c r="J1865" s="417"/>
      <c r="K1865" t="s">
        <v>2608</v>
      </c>
      <c r="L1865" s="63" t="s">
        <v>2618</v>
      </c>
      <c r="M1865" s="16" t="s">
        <v>2413</v>
      </c>
      <c r="O1865" t="s">
        <v>541</v>
      </c>
      <c r="P1865">
        <v>120</v>
      </c>
      <c r="Q1865">
        <v>2500</v>
      </c>
      <c r="R1865" t="str">
        <f>CONCATENATE(Tableau1[[#This Row],[LONGUEUR UNITE]],"X",Tableau1[[#This Row],[LARGEUR UNITE]])</f>
        <v>120X2500</v>
      </c>
      <c r="S1865" s="16"/>
      <c r="T1865" s="16"/>
      <c r="U1865" s="16" t="s">
        <v>2231</v>
      </c>
      <c r="V1865" t="s">
        <v>2235</v>
      </c>
      <c r="W1865" s="45" t="s">
        <v>2592</v>
      </c>
      <c r="X1865" s="45"/>
      <c r="Y1865" s="14" t="s">
        <v>653</v>
      </c>
      <c r="Z1865" s="18">
        <v>1</v>
      </c>
      <c r="AA1865" s="92">
        <v>1</v>
      </c>
      <c r="AB1865" s="271">
        <v>7</v>
      </c>
      <c r="AC1865" s="271">
        <v>10</v>
      </c>
      <c r="AD1865" s="271">
        <v>70</v>
      </c>
      <c r="AE1865" s="278">
        <f t="shared" ref="AE1865" si="2707">AF1865/Z1865</f>
        <v>70.736000000000004</v>
      </c>
      <c r="AF1865" s="268">
        <v>70.736000000000004</v>
      </c>
      <c r="AG1865" s="279"/>
      <c r="AH1865" s="431">
        <v>70</v>
      </c>
      <c r="AI1865" s="404">
        <f t="shared" si="2689"/>
        <v>1</v>
      </c>
      <c r="AJ1865" s="727">
        <v>0.76827699999999988</v>
      </c>
      <c r="AK1865" s="88">
        <f t="shared" si="2690"/>
        <v>16.391158128000008</v>
      </c>
      <c r="AL1865" s="88">
        <f t="shared" si="2691"/>
        <v>16.391158128000008</v>
      </c>
      <c r="AM1865" s="88"/>
      <c r="AN1865" t="s">
        <v>2826</v>
      </c>
      <c r="AO1865" s="88" t="s">
        <v>2810</v>
      </c>
    </row>
    <row r="1866" spans="1:41" ht="19.5" customHeight="1">
      <c r="A1866" s="745"/>
      <c r="D1866" s="42"/>
      <c r="E1866" s="187"/>
      <c r="F1866" s="407"/>
      <c r="G1866" s="226"/>
      <c r="H1866" s="304"/>
      <c r="I1866" s="406"/>
      <c r="J1866" s="406"/>
      <c r="K1866" s="58"/>
      <c r="L1866" s="63"/>
      <c r="M1866" s="63"/>
      <c r="N1866" s="63"/>
      <c r="O1866" s="63"/>
      <c r="P1866" s="63"/>
      <c r="Q1866" s="63"/>
      <c r="R1866" s="63"/>
      <c r="S1866" s="63"/>
      <c r="T1866" s="63"/>
      <c r="U1866" s="63"/>
      <c r="V1866" s="64"/>
      <c r="W1866" s="3"/>
      <c r="X1866" s="3"/>
      <c r="Z1866" s="18"/>
      <c r="AA1866" s="92"/>
      <c r="AB1866" s="271"/>
      <c r="AC1866" s="271"/>
      <c r="AD1866" s="271"/>
      <c r="AE1866" s="257"/>
      <c r="AF1866"/>
      <c r="AG1866" s="257"/>
      <c r="AH1866" s="404"/>
      <c r="AI1866" s="404"/>
      <c r="AJ1866" s="88"/>
      <c r="AK1866" s="88"/>
      <c r="AL1866" s="88"/>
      <c r="AM1866" s="88"/>
      <c r="AO1866" s="88"/>
    </row>
    <row r="1867" spans="1:41" ht="19.5" customHeight="1">
      <c r="A1867" s="745" t="s">
        <v>467</v>
      </c>
      <c r="B1867" t="str">
        <f t="shared" ref="B1867:B1889" si="2708">+CONCATENATE(A1867,"*",AH1867)</f>
        <v>825035*1</v>
      </c>
      <c r="D1867" s="42" t="s">
        <v>1204</v>
      </c>
      <c r="E1867" s="187"/>
      <c r="F1867" s="407"/>
      <c r="G1867" s="226">
        <v>1</v>
      </c>
      <c r="H1867" s="304"/>
      <c r="I1867" s="406" t="s">
        <v>1850</v>
      </c>
      <c r="J1867" s="406"/>
      <c r="K1867" s="58" t="s">
        <v>2608</v>
      </c>
      <c r="L1867" s="63" t="s">
        <v>2618</v>
      </c>
      <c r="M1867" s="16" t="s">
        <v>2413</v>
      </c>
      <c r="N1867" s="63"/>
      <c r="O1867" s="63" t="s">
        <v>2071</v>
      </c>
      <c r="P1867" s="63">
        <v>120</v>
      </c>
      <c r="Q1867" s="63">
        <v>2500</v>
      </c>
      <c r="R1867" t="str">
        <f>CONCATENATE(Tableau1[[#This Row],[LONGUEUR UNITE]],"X",Tableau1[[#This Row],[LARGEUR UNITE]])</f>
        <v>120X2500</v>
      </c>
      <c r="S1867" s="16"/>
      <c r="T1867" s="16"/>
      <c r="U1867" s="16" t="s">
        <v>2231</v>
      </c>
      <c r="V1867" s="63" t="s">
        <v>2072</v>
      </c>
      <c r="W1867" s="45" t="s">
        <v>2592</v>
      </c>
      <c r="X1867" s="45"/>
      <c r="Y1867" s="6" t="s">
        <v>468</v>
      </c>
      <c r="Z1867" s="18">
        <v>1</v>
      </c>
      <c r="AA1867" s="92">
        <v>1</v>
      </c>
      <c r="AB1867" s="271">
        <v>7</v>
      </c>
      <c r="AC1867" s="271">
        <v>10</v>
      </c>
      <c r="AD1867" s="271">
        <v>70</v>
      </c>
      <c r="AE1867" s="278">
        <f t="shared" ref="AE1867:AE1889" si="2709">AF1867/Z1867</f>
        <v>76.376000000000005</v>
      </c>
      <c r="AF1867" s="268">
        <v>76.376000000000005</v>
      </c>
      <c r="AG1867" s="278"/>
      <c r="AH1867" s="431">
        <v>1</v>
      </c>
      <c r="AI1867" s="404">
        <f t="shared" ref="AI1867:AI1890" si="2710">AH1867/AD1867</f>
        <v>1.4285714285714285E-2</v>
      </c>
      <c r="AJ1867" s="727">
        <v>0.75608099999999989</v>
      </c>
      <c r="AK1867" s="88">
        <f t="shared" ref="AK1867:AK1890" si="2711">AL1867/Z1867</f>
        <v>18.629557544000008</v>
      </c>
      <c r="AL1867" s="88">
        <f t="shared" ref="AL1867:AL1890" si="2712">AF1867-(AF1867*AJ1867)</f>
        <v>18.629557544000008</v>
      </c>
      <c r="AM1867" s="88"/>
      <c r="AN1867" t="s">
        <v>2826</v>
      </c>
      <c r="AO1867" s="88" t="s">
        <v>2811</v>
      </c>
    </row>
    <row r="1868" spans="1:41" ht="19.5" customHeight="1">
      <c r="A1868" s="745" t="s">
        <v>467</v>
      </c>
      <c r="B1868" t="str">
        <f t="shared" ref="B1868" si="2713">+CONCATENATE(A1868,"*",AH1868)</f>
        <v>825035*70</v>
      </c>
      <c r="D1868" s="42" t="s">
        <v>1204</v>
      </c>
      <c r="E1868" s="187"/>
      <c r="F1868" s="407"/>
      <c r="G1868" s="226">
        <v>1</v>
      </c>
      <c r="H1868" s="304"/>
      <c r="I1868" s="406" t="s">
        <v>1850</v>
      </c>
      <c r="J1868" s="406"/>
      <c r="K1868" s="58" t="s">
        <v>2608</v>
      </c>
      <c r="L1868" s="63" t="s">
        <v>2618</v>
      </c>
      <c r="M1868" s="16" t="s">
        <v>2413</v>
      </c>
      <c r="N1868" s="63"/>
      <c r="O1868" s="63" t="s">
        <v>2071</v>
      </c>
      <c r="P1868" s="63">
        <v>120</v>
      </c>
      <c r="Q1868" s="63">
        <v>2500</v>
      </c>
      <c r="R1868" t="str">
        <f>CONCATENATE(Tableau1[[#This Row],[LONGUEUR UNITE]],"X",Tableau1[[#This Row],[LARGEUR UNITE]])</f>
        <v>120X2500</v>
      </c>
      <c r="S1868" s="16"/>
      <c r="T1868" s="16"/>
      <c r="U1868" s="16" t="s">
        <v>2231</v>
      </c>
      <c r="V1868" s="63" t="s">
        <v>2072</v>
      </c>
      <c r="W1868" s="45" t="s">
        <v>2592</v>
      </c>
      <c r="X1868" s="45"/>
      <c r="Y1868" s="6" t="s">
        <v>468</v>
      </c>
      <c r="Z1868" s="18">
        <v>1</v>
      </c>
      <c r="AA1868" s="92">
        <v>1</v>
      </c>
      <c r="AB1868" s="271">
        <v>7</v>
      </c>
      <c r="AC1868" s="271">
        <v>10</v>
      </c>
      <c r="AD1868" s="271">
        <v>70</v>
      </c>
      <c r="AE1868" s="278">
        <f t="shared" ref="AE1868" si="2714">AF1868/Z1868</f>
        <v>76.376000000000005</v>
      </c>
      <c r="AF1868" s="268">
        <v>76.376000000000005</v>
      </c>
      <c r="AG1868" s="278"/>
      <c r="AH1868" s="431">
        <v>70</v>
      </c>
      <c r="AI1868" s="404">
        <f t="shared" si="2710"/>
        <v>1</v>
      </c>
      <c r="AJ1868" s="727">
        <v>0.76827699999999988</v>
      </c>
      <c r="AK1868" s="88">
        <f t="shared" si="2711"/>
        <v>17.698075848000009</v>
      </c>
      <c r="AL1868" s="88">
        <f t="shared" si="2712"/>
        <v>17.698075848000009</v>
      </c>
      <c r="AM1868" s="88"/>
      <c r="AN1868" t="s">
        <v>2826</v>
      </c>
      <c r="AO1868" s="88" t="s">
        <v>2811</v>
      </c>
    </row>
    <row r="1869" spans="1:41" s="5" customFormat="1" ht="19.5" customHeight="1">
      <c r="A1869" s="745" t="s">
        <v>455</v>
      </c>
      <c r="B1869" t="str">
        <f t="shared" si="2708"/>
        <v>825008*1</v>
      </c>
      <c r="C1869"/>
      <c r="D1869" s="42" t="s">
        <v>1194</v>
      </c>
      <c r="E1869" s="187"/>
      <c r="F1869" s="407"/>
      <c r="G1869" s="226">
        <v>1</v>
      </c>
      <c r="H1869" s="304"/>
      <c r="I1869" s="406"/>
      <c r="J1869" s="406"/>
      <c r="K1869" s="58" t="s">
        <v>2608</v>
      </c>
      <c r="L1869" s="63" t="s">
        <v>2618</v>
      </c>
      <c r="M1869" s="16" t="s">
        <v>2413</v>
      </c>
      <c r="N1869" s="63"/>
      <c r="O1869" s="63" t="s">
        <v>2071</v>
      </c>
      <c r="P1869" s="63">
        <v>120</v>
      </c>
      <c r="Q1869" s="63">
        <v>2500</v>
      </c>
      <c r="R1869" t="str">
        <f>CONCATENATE(Tableau1[[#This Row],[LONGUEUR UNITE]],"X",Tableau1[[#This Row],[LARGEUR UNITE]])</f>
        <v>120X2500</v>
      </c>
      <c r="S1869" s="16"/>
      <c r="T1869" s="16"/>
      <c r="U1869" s="16" t="s">
        <v>2231</v>
      </c>
      <c r="V1869" s="63" t="s">
        <v>2074</v>
      </c>
      <c r="W1869" s="45" t="s">
        <v>2592</v>
      </c>
      <c r="X1869" s="45"/>
      <c r="Y1869" s="6" t="s">
        <v>456</v>
      </c>
      <c r="Z1869" s="18">
        <v>1</v>
      </c>
      <c r="AA1869" s="92">
        <v>1</v>
      </c>
      <c r="AB1869" s="271">
        <v>7</v>
      </c>
      <c r="AC1869" s="271">
        <v>10</v>
      </c>
      <c r="AD1869" s="271">
        <v>70</v>
      </c>
      <c r="AE1869" s="278">
        <f t="shared" si="2709"/>
        <v>76.376000000000005</v>
      </c>
      <c r="AF1869" s="268">
        <v>76.376000000000005</v>
      </c>
      <c r="AG1869" s="278"/>
      <c r="AH1869" s="431">
        <v>1</v>
      </c>
      <c r="AI1869" s="404">
        <f t="shared" si="2710"/>
        <v>1.4285714285714285E-2</v>
      </c>
      <c r="AJ1869" s="727">
        <v>0.75608099999999989</v>
      </c>
      <c r="AK1869" s="88">
        <f t="shared" si="2711"/>
        <v>18.629557544000008</v>
      </c>
      <c r="AL1869" s="88">
        <f t="shared" si="2712"/>
        <v>18.629557544000008</v>
      </c>
      <c r="AM1869" s="88"/>
      <c r="AN1869" t="s">
        <v>2826</v>
      </c>
      <c r="AO1869" s="1053" t="s">
        <v>2811</v>
      </c>
    </row>
    <row r="1870" spans="1:41" s="5" customFormat="1" ht="19.5" customHeight="1">
      <c r="A1870" s="745" t="s">
        <v>455</v>
      </c>
      <c r="B1870" t="str">
        <f t="shared" ref="B1870" si="2715">+CONCATENATE(A1870,"*",AH1870)</f>
        <v>825008*70</v>
      </c>
      <c r="C1870"/>
      <c r="D1870" s="42" t="s">
        <v>1194</v>
      </c>
      <c r="E1870" s="187"/>
      <c r="F1870" s="407"/>
      <c r="G1870" s="226">
        <v>1</v>
      </c>
      <c r="H1870" s="304"/>
      <c r="I1870" s="406"/>
      <c r="J1870" s="406"/>
      <c r="K1870" s="58" t="s">
        <v>2608</v>
      </c>
      <c r="L1870" s="63" t="s">
        <v>2618</v>
      </c>
      <c r="M1870" s="16" t="s">
        <v>2413</v>
      </c>
      <c r="N1870" s="63"/>
      <c r="O1870" s="63" t="s">
        <v>2071</v>
      </c>
      <c r="P1870" s="63">
        <v>120</v>
      </c>
      <c r="Q1870" s="63">
        <v>2500</v>
      </c>
      <c r="R1870" t="str">
        <f>CONCATENATE(Tableau1[[#This Row],[LONGUEUR UNITE]],"X",Tableau1[[#This Row],[LARGEUR UNITE]])</f>
        <v>120X2500</v>
      </c>
      <c r="S1870" s="16"/>
      <c r="T1870" s="16"/>
      <c r="U1870" s="16" t="s">
        <v>2231</v>
      </c>
      <c r="V1870" s="63" t="s">
        <v>2074</v>
      </c>
      <c r="W1870" s="45" t="s">
        <v>2592</v>
      </c>
      <c r="X1870" s="45"/>
      <c r="Y1870" s="6" t="s">
        <v>456</v>
      </c>
      <c r="Z1870" s="18">
        <v>1</v>
      </c>
      <c r="AA1870" s="92">
        <v>1</v>
      </c>
      <c r="AB1870" s="271">
        <v>7</v>
      </c>
      <c r="AC1870" s="271">
        <v>10</v>
      </c>
      <c r="AD1870" s="271">
        <v>70</v>
      </c>
      <c r="AE1870" s="278">
        <f t="shared" ref="AE1870" si="2716">AF1870/Z1870</f>
        <v>76.376000000000005</v>
      </c>
      <c r="AF1870" s="268">
        <v>76.376000000000005</v>
      </c>
      <c r="AG1870" s="278"/>
      <c r="AH1870" s="431">
        <v>70</v>
      </c>
      <c r="AI1870" s="404">
        <f t="shared" si="2710"/>
        <v>1</v>
      </c>
      <c r="AJ1870" s="727">
        <v>0.76827699999999988</v>
      </c>
      <c r="AK1870" s="88">
        <f t="shared" si="2711"/>
        <v>17.698075848000009</v>
      </c>
      <c r="AL1870" s="88">
        <f t="shared" si="2712"/>
        <v>17.698075848000009</v>
      </c>
      <c r="AM1870" s="88"/>
      <c r="AN1870" t="s">
        <v>2826</v>
      </c>
      <c r="AO1870" s="1053" t="s">
        <v>2811</v>
      </c>
    </row>
    <row r="1871" spans="1:41" ht="19.5" customHeight="1">
      <c r="A1871" s="745" t="s">
        <v>1355</v>
      </c>
      <c r="B1871" t="str">
        <f t="shared" si="2708"/>
        <v>828022*1</v>
      </c>
      <c r="D1871" s="42" t="s">
        <v>1764</v>
      </c>
      <c r="E1871" s="187"/>
      <c r="F1871" s="407"/>
      <c r="G1871" s="226">
        <v>1</v>
      </c>
      <c r="H1871" s="304"/>
      <c r="I1871" s="406"/>
      <c r="J1871" s="406"/>
      <c r="K1871" s="58" t="s">
        <v>2608</v>
      </c>
      <c r="L1871" s="63" t="s">
        <v>2618</v>
      </c>
      <c r="M1871" s="16" t="s">
        <v>2413</v>
      </c>
      <c r="N1871" s="63"/>
      <c r="O1871" s="63" t="s">
        <v>2071</v>
      </c>
      <c r="P1871" s="63">
        <v>120</v>
      </c>
      <c r="Q1871" s="63">
        <v>2500</v>
      </c>
      <c r="R1871" t="str">
        <f>CONCATENATE(Tableau1[[#This Row],[LONGUEUR UNITE]],"X",Tableau1[[#This Row],[LARGEUR UNITE]])</f>
        <v>120X2500</v>
      </c>
      <c r="S1871" s="16"/>
      <c r="T1871" s="16"/>
      <c r="U1871" s="16" t="s">
        <v>2231</v>
      </c>
      <c r="V1871" s="63" t="s">
        <v>2236</v>
      </c>
      <c r="W1871" s="45" t="s">
        <v>2592</v>
      </c>
      <c r="X1871" s="45"/>
      <c r="Y1871" s="6" t="s">
        <v>2488</v>
      </c>
      <c r="Z1871" s="18">
        <v>1</v>
      </c>
      <c r="AA1871" s="92">
        <v>1</v>
      </c>
      <c r="AB1871" s="271">
        <v>7</v>
      </c>
      <c r="AC1871" s="271">
        <v>10</v>
      </c>
      <c r="AD1871" s="271">
        <v>70</v>
      </c>
      <c r="AE1871" s="278">
        <f t="shared" si="2709"/>
        <v>76.376000000000005</v>
      </c>
      <c r="AF1871" s="268">
        <v>76.376000000000005</v>
      </c>
      <c r="AG1871" s="278"/>
      <c r="AH1871" s="431">
        <v>1</v>
      </c>
      <c r="AI1871" s="404">
        <f t="shared" si="2710"/>
        <v>1.4285714285714285E-2</v>
      </c>
      <c r="AJ1871" s="727">
        <v>0.75608099999999989</v>
      </c>
      <c r="AK1871" s="88">
        <f t="shared" si="2711"/>
        <v>18.629557544000008</v>
      </c>
      <c r="AL1871" s="88">
        <f t="shared" si="2712"/>
        <v>18.629557544000008</v>
      </c>
      <c r="AM1871" s="88"/>
      <c r="AN1871" t="s">
        <v>2826</v>
      </c>
      <c r="AO1871" s="88" t="s">
        <v>2811</v>
      </c>
    </row>
    <row r="1872" spans="1:41" ht="19.5" customHeight="1">
      <c r="A1872" s="745" t="s">
        <v>1355</v>
      </c>
      <c r="B1872" t="str">
        <f t="shared" ref="B1872" si="2717">+CONCATENATE(A1872,"*",AH1872)</f>
        <v>828022*70</v>
      </c>
      <c r="D1872" s="42" t="s">
        <v>1764</v>
      </c>
      <c r="E1872" s="187"/>
      <c r="F1872" s="407"/>
      <c r="G1872" s="226">
        <v>1</v>
      </c>
      <c r="H1872" s="304"/>
      <c r="I1872" s="406"/>
      <c r="J1872" s="406"/>
      <c r="K1872" s="58" t="s">
        <v>2608</v>
      </c>
      <c r="L1872" s="63" t="s">
        <v>2618</v>
      </c>
      <c r="M1872" s="16" t="s">
        <v>2413</v>
      </c>
      <c r="N1872" s="63"/>
      <c r="O1872" s="63" t="s">
        <v>2071</v>
      </c>
      <c r="P1872" s="63">
        <v>120</v>
      </c>
      <c r="Q1872" s="63">
        <v>2500</v>
      </c>
      <c r="R1872" t="str">
        <f>CONCATENATE(Tableau1[[#This Row],[LONGUEUR UNITE]],"X",Tableau1[[#This Row],[LARGEUR UNITE]])</f>
        <v>120X2500</v>
      </c>
      <c r="S1872" s="16"/>
      <c r="T1872" s="16"/>
      <c r="U1872" s="16" t="s">
        <v>2231</v>
      </c>
      <c r="V1872" s="63" t="s">
        <v>2236</v>
      </c>
      <c r="W1872" s="45" t="s">
        <v>2592</v>
      </c>
      <c r="X1872" s="45"/>
      <c r="Y1872" s="6" t="s">
        <v>2488</v>
      </c>
      <c r="Z1872" s="18">
        <v>1</v>
      </c>
      <c r="AA1872" s="92">
        <v>1</v>
      </c>
      <c r="AB1872" s="271">
        <v>7</v>
      </c>
      <c r="AC1872" s="271">
        <v>10</v>
      </c>
      <c r="AD1872" s="271">
        <v>70</v>
      </c>
      <c r="AE1872" s="278">
        <f t="shared" ref="AE1872" si="2718">AF1872/Z1872</f>
        <v>76.376000000000005</v>
      </c>
      <c r="AF1872" s="268">
        <v>76.376000000000005</v>
      </c>
      <c r="AG1872" s="278"/>
      <c r="AH1872" s="431">
        <v>70</v>
      </c>
      <c r="AI1872" s="404">
        <f t="shared" si="2710"/>
        <v>1</v>
      </c>
      <c r="AJ1872" s="727">
        <v>0.76827699999999988</v>
      </c>
      <c r="AK1872" s="88">
        <f t="shared" si="2711"/>
        <v>17.698075848000009</v>
      </c>
      <c r="AL1872" s="88">
        <f t="shared" si="2712"/>
        <v>17.698075848000009</v>
      </c>
      <c r="AM1872" s="88"/>
      <c r="AN1872" t="s">
        <v>2826</v>
      </c>
      <c r="AO1872" s="88" t="s">
        <v>2811</v>
      </c>
    </row>
    <row r="1873" spans="1:41" s="5" customFormat="1" ht="19.5" customHeight="1">
      <c r="A1873" s="745" t="s">
        <v>457</v>
      </c>
      <c r="B1873" t="str">
        <f t="shared" si="2708"/>
        <v>825009*1</v>
      </c>
      <c r="C1873"/>
      <c r="D1873" s="42" t="s">
        <v>1197</v>
      </c>
      <c r="E1873" s="187"/>
      <c r="F1873" s="407"/>
      <c r="G1873" s="226">
        <v>1</v>
      </c>
      <c r="H1873" s="304"/>
      <c r="I1873" s="406"/>
      <c r="J1873" s="406"/>
      <c r="K1873" s="58" t="s">
        <v>2608</v>
      </c>
      <c r="L1873" s="63" t="s">
        <v>2618</v>
      </c>
      <c r="M1873" s="16" t="s">
        <v>2413</v>
      </c>
      <c r="N1873" s="63"/>
      <c r="O1873" s="63" t="s">
        <v>2071</v>
      </c>
      <c r="P1873" s="63">
        <v>120</v>
      </c>
      <c r="Q1873" s="63">
        <v>2500</v>
      </c>
      <c r="R1873" t="str">
        <f>CONCATENATE(Tableau1[[#This Row],[LONGUEUR UNITE]],"X",Tableau1[[#This Row],[LARGEUR UNITE]])</f>
        <v>120X2500</v>
      </c>
      <c r="S1873" s="16"/>
      <c r="T1873" s="16"/>
      <c r="U1873" s="16" t="s">
        <v>2231</v>
      </c>
      <c r="V1873" s="63" t="s">
        <v>2076</v>
      </c>
      <c r="W1873" s="45" t="s">
        <v>2592</v>
      </c>
      <c r="X1873" s="45"/>
      <c r="Y1873" s="6" t="s">
        <v>458</v>
      </c>
      <c r="Z1873" s="18">
        <v>1</v>
      </c>
      <c r="AA1873" s="92">
        <v>1</v>
      </c>
      <c r="AB1873" s="271">
        <v>7</v>
      </c>
      <c r="AC1873" s="271">
        <v>10</v>
      </c>
      <c r="AD1873" s="271">
        <v>70</v>
      </c>
      <c r="AE1873" s="278">
        <f t="shared" si="2709"/>
        <v>76.376000000000005</v>
      </c>
      <c r="AF1873" s="268">
        <v>76.376000000000005</v>
      </c>
      <c r="AG1873" s="278"/>
      <c r="AH1873" s="431">
        <v>1</v>
      </c>
      <c r="AI1873" s="404">
        <f t="shared" si="2710"/>
        <v>1.4285714285714285E-2</v>
      </c>
      <c r="AJ1873" s="727">
        <v>0.75608099999999989</v>
      </c>
      <c r="AK1873" s="88">
        <f t="shared" si="2711"/>
        <v>18.629557544000008</v>
      </c>
      <c r="AL1873" s="88">
        <f t="shared" si="2712"/>
        <v>18.629557544000008</v>
      </c>
      <c r="AM1873" s="88"/>
      <c r="AN1873" t="s">
        <v>2826</v>
      </c>
      <c r="AO1873" s="1053" t="s">
        <v>2811</v>
      </c>
    </row>
    <row r="1874" spans="1:41" s="5" customFormat="1" ht="19.5" customHeight="1">
      <c r="A1874" s="745" t="s">
        <v>457</v>
      </c>
      <c r="B1874" t="str">
        <f t="shared" ref="B1874" si="2719">+CONCATENATE(A1874,"*",AH1874)</f>
        <v>825009*70</v>
      </c>
      <c r="C1874"/>
      <c r="D1874" s="42" t="s">
        <v>1197</v>
      </c>
      <c r="E1874" s="187"/>
      <c r="F1874" s="407"/>
      <c r="G1874" s="226">
        <v>1</v>
      </c>
      <c r="H1874" s="304"/>
      <c r="I1874" s="406"/>
      <c r="J1874" s="406"/>
      <c r="K1874" s="58" t="s">
        <v>2608</v>
      </c>
      <c r="L1874" s="63" t="s">
        <v>2618</v>
      </c>
      <c r="M1874" s="16" t="s">
        <v>2413</v>
      </c>
      <c r="N1874" s="63"/>
      <c r="O1874" s="63" t="s">
        <v>2071</v>
      </c>
      <c r="P1874" s="63">
        <v>120</v>
      </c>
      <c r="Q1874" s="63">
        <v>2500</v>
      </c>
      <c r="R1874" t="str">
        <f>CONCATENATE(Tableau1[[#This Row],[LONGUEUR UNITE]],"X",Tableau1[[#This Row],[LARGEUR UNITE]])</f>
        <v>120X2500</v>
      </c>
      <c r="S1874" s="16"/>
      <c r="T1874" s="16"/>
      <c r="U1874" s="16" t="s">
        <v>2231</v>
      </c>
      <c r="V1874" s="63" t="s">
        <v>2076</v>
      </c>
      <c r="W1874" s="45" t="s">
        <v>2592</v>
      </c>
      <c r="X1874" s="45"/>
      <c r="Y1874" s="6" t="s">
        <v>458</v>
      </c>
      <c r="Z1874" s="18">
        <v>1</v>
      </c>
      <c r="AA1874" s="92">
        <v>1</v>
      </c>
      <c r="AB1874" s="271">
        <v>7</v>
      </c>
      <c r="AC1874" s="271">
        <v>10</v>
      </c>
      <c r="AD1874" s="271">
        <v>70</v>
      </c>
      <c r="AE1874" s="278">
        <f t="shared" ref="AE1874" si="2720">AF1874/Z1874</f>
        <v>76.376000000000005</v>
      </c>
      <c r="AF1874" s="268">
        <v>76.376000000000005</v>
      </c>
      <c r="AG1874" s="278"/>
      <c r="AH1874" s="431">
        <v>70</v>
      </c>
      <c r="AI1874" s="404">
        <f t="shared" si="2710"/>
        <v>1</v>
      </c>
      <c r="AJ1874" s="727">
        <v>0.76827699999999988</v>
      </c>
      <c r="AK1874" s="88">
        <f t="shared" si="2711"/>
        <v>17.698075848000009</v>
      </c>
      <c r="AL1874" s="88">
        <f t="shared" si="2712"/>
        <v>17.698075848000009</v>
      </c>
      <c r="AM1874" s="88"/>
      <c r="AN1874" t="s">
        <v>2826</v>
      </c>
      <c r="AO1874" s="1053" t="s">
        <v>2811</v>
      </c>
    </row>
    <row r="1875" spans="1:41" ht="19.5" customHeight="1">
      <c r="A1875" s="745" t="s">
        <v>465</v>
      </c>
      <c r="B1875" t="str">
        <f t="shared" si="2708"/>
        <v>825029*1</v>
      </c>
      <c r="D1875" s="42" t="s">
        <v>1196</v>
      </c>
      <c r="E1875" s="187"/>
      <c r="F1875" s="407"/>
      <c r="G1875" s="226">
        <v>1</v>
      </c>
      <c r="H1875" s="304"/>
      <c r="I1875" s="406"/>
      <c r="J1875" s="406"/>
      <c r="K1875" s="58" t="s">
        <v>2608</v>
      </c>
      <c r="L1875" s="63" t="s">
        <v>2618</v>
      </c>
      <c r="M1875" s="16" t="s">
        <v>2413</v>
      </c>
      <c r="N1875" s="63"/>
      <c r="O1875" s="63" t="s">
        <v>2071</v>
      </c>
      <c r="P1875" s="63">
        <v>120</v>
      </c>
      <c r="Q1875" s="63">
        <v>2500</v>
      </c>
      <c r="R1875" t="str">
        <f>CONCATENATE(Tableau1[[#This Row],[LONGUEUR UNITE]],"X",Tableau1[[#This Row],[LARGEUR UNITE]])</f>
        <v>120X2500</v>
      </c>
      <c r="S1875" s="16"/>
      <c r="T1875" s="16"/>
      <c r="U1875" s="16" t="s">
        <v>2231</v>
      </c>
      <c r="V1875" s="63" t="s">
        <v>2078</v>
      </c>
      <c r="W1875" s="45" t="s">
        <v>2592</v>
      </c>
      <c r="X1875" s="45"/>
      <c r="Y1875" s="6" t="s">
        <v>466</v>
      </c>
      <c r="Z1875" s="18">
        <v>1</v>
      </c>
      <c r="AA1875" s="92">
        <v>1</v>
      </c>
      <c r="AB1875" s="271">
        <v>7</v>
      </c>
      <c r="AC1875" s="271">
        <v>10</v>
      </c>
      <c r="AD1875" s="271">
        <v>70</v>
      </c>
      <c r="AE1875" s="278">
        <f t="shared" si="2709"/>
        <v>76.376000000000005</v>
      </c>
      <c r="AF1875" s="268">
        <v>76.376000000000005</v>
      </c>
      <c r="AG1875" s="278"/>
      <c r="AH1875" s="431">
        <v>1</v>
      </c>
      <c r="AI1875" s="404">
        <f t="shared" si="2710"/>
        <v>1.4285714285714285E-2</v>
      </c>
      <c r="AJ1875" s="727">
        <v>0.75608099999999989</v>
      </c>
      <c r="AK1875" s="88">
        <f t="shared" si="2711"/>
        <v>18.629557544000008</v>
      </c>
      <c r="AL1875" s="88">
        <f t="shared" si="2712"/>
        <v>18.629557544000008</v>
      </c>
      <c r="AM1875" s="88"/>
      <c r="AN1875" t="s">
        <v>2826</v>
      </c>
      <c r="AO1875" s="88" t="s">
        <v>2811</v>
      </c>
    </row>
    <row r="1876" spans="1:41" ht="19.5" customHeight="1">
      <c r="A1876" s="745" t="s">
        <v>465</v>
      </c>
      <c r="B1876" t="str">
        <f t="shared" ref="B1876" si="2721">+CONCATENATE(A1876,"*",AH1876)</f>
        <v>825029*70</v>
      </c>
      <c r="D1876" s="42" t="s">
        <v>1196</v>
      </c>
      <c r="E1876" s="187"/>
      <c r="F1876" s="407"/>
      <c r="G1876" s="226">
        <v>1</v>
      </c>
      <c r="H1876" s="304"/>
      <c r="I1876" s="406"/>
      <c r="J1876" s="406"/>
      <c r="K1876" s="58" t="s">
        <v>2608</v>
      </c>
      <c r="L1876" s="63" t="s">
        <v>2618</v>
      </c>
      <c r="M1876" s="16" t="s">
        <v>2413</v>
      </c>
      <c r="N1876" s="63"/>
      <c r="O1876" s="63" t="s">
        <v>2071</v>
      </c>
      <c r="P1876" s="63">
        <v>120</v>
      </c>
      <c r="Q1876" s="63">
        <v>2500</v>
      </c>
      <c r="R1876" t="str">
        <f>CONCATENATE(Tableau1[[#This Row],[LONGUEUR UNITE]],"X",Tableau1[[#This Row],[LARGEUR UNITE]])</f>
        <v>120X2500</v>
      </c>
      <c r="S1876" s="16"/>
      <c r="T1876" s="16"/>
      <c r="U1876" s="16" t="s">
        <v>2231</v>
      </c>
      <c r="V1876" s="63" t="s">
        <v>2078</v>
      </c>
      <c r="W1876" s="45" t="s">
        <v>2592</v>
      </c>
      <c r="X1876" s="45"/>
      <c r="Y1876" s="6" t="s">
        <v>466</v>
      </c>
      <c r="Z1876" s="18">
        <v>1</v>
      </c>
      <c r="AA1876" s="92">
        <v>1</v>
      </c>
      <c r="AB1876" s="271">
        <v>7</v>
      </c>
      <c r="AC1876" s="271">
        <v>10</v>
      </c>
      <c r="AD1876" s="271">
        <v>70</v>
      </c>
      <c r="AE1876" s="278">
        <f t="shared" ref="AE1876" si="2722">AF1876/Z1876</f>
        <v>76.376000000000005</v>
      </c>
      <c r="AF1876" s="268">
        <v>76.376000000000005</v>
      </c>
      <c r="AG1876" s="278"/>
      <c r="AH1876" s="431">
        <v>70</v>
      </c>
      <c r="AI1876" s="404">
        <f t="shared" si="2710"/>
        <v>1</v>
      </c>
      <c r="AJ1876" s="727">
        <v>0.76827699999999988</v>
      </c>
      <c r="AK1876" s="88">
        <f t="shared" si="2711"/>
        <v>17.698075848000009</v>
      </c>
      <c r="AL1876" s="88">
        <f t="shared" si="2712"/>
        <v>17.698075848000009</v>
      </c>
      <c r="AM1876" s="88"/>
      <c r="AN1876" t="s">
        <v>2826</v>
      </c>
      <c r="AO1876" s="88" t="s">
        <v>2811</v>
      </c>
    </row>
    <row r="1877" spans="1:41" ht="19.5" customHeight="1">
      <c r="A1877" s="745" t="s">
        <v>471</v>
      </c>
      <c r="B1877" t="str">
        <f t="shared" si="2708"/>
        <v>825026*1</v>
      </c>
      <c r="D1877" s="42" t="s">
        <v>1201</v>
      </c>
      <c r="E1877" s="187"/>
      <c r="F1877" s="407"/>
      <c r="G1877" s="226">
        <v>1</v>
      </c>
      <c r="H1877" s="304"/>
      <c r="I1877" s="406"/>
      <c r="J1877" s="406"/>
      <c r="K1877" s="58" t="s">
        <v>2608</v>
      </c>
      <c r="L1877" s="63" t="s">
        <v>2618</v>
      </c>
      <c r="M1877" s="16" t="s">
        <v>2413</v>
      </c>
      <c r="N1877" s="63"/>
      <c r="O1877" s="63" t="s">
        <v>2071</v>
      </c>
      <c r="P1877" s="63">
        <v>120</v>
      </c>
      <c r="Q1877" s="63">
        <v>2500</v>
      </c>
      <c r="R1877" t="str">
        <f>CONCATENATE(Tableau1[[#This Row],[LONGUEUR UNITE]],"X",Tableau1[[#This Row],[LARGEUR UNITE]])</f>
        <v>120X2500</v>
      </c>
      <c r="S1877" s="16"/>
      <c r="T1877" s="16"/>
      <c r="U1877" s="16" t="s">
        <v>2231</v>
      </c>
      <c r="V1877" s="63" t="s">
        <v>2080</v>
      </c>
      <c r="W1877" s="45" t="s">
        <v>2592</v>
      </c>
      <c r="X1877" s="45"/>
      <c r="Y1877" s="6" t="s">
        <v>472</v>
      </c>
      <c r="Z1877" s="18">
        <v>1</v>
      </c>
      <c r="AA1877" s="92">
        <v>1</v>
      </c>
      <c r="AB1877" s="271">
        <v>7</v>
      </c>
      <c r="AC1877" s="271">
        <v>10</v>
      </c>
      <c r="AD1877" s="271">
        <v>70</v>
      </c>
      <c r="AE1877" s="278">
        <f t="shared" si="2709"/>
        <v>76.376000000000005</v>
      </c>
      <c r="AF1877" s="268">
        <v>76.376000000000005</v>
      </c>
      <c r="AG1877" s="278"/>
      <c r="AH1877" s="431">
        <v>1</v>
      </c>
      <c r="AI1877" s="404">
        <f t="shared" si="2710"/>
        <v>1.4285714285714285E-2</v>
      </c>
      <c r="AJ1877" s="727">
        <v>0.75608099999999989</v>
      </c>
      <c r="AK1877" s="88">
        <f t="shared" si="2711"/>
        <v>18.629557544000008</v>
      </c>
      <c r="AL1877" s="88">
        <f t="shared" si="2712"/>
        <v>18.629557544000008</v>
      </c>
      <c r="AM1877" s="88"/>
      <c r="AN1877" t="s">
        <v>2826</v>
      </c>
      <c r="AO1877" s="88" t="s">
        <v>2811</v>
      </c>
    </row>
    <row r="1878" spans="1:41" ht="19.5" customHeight="1">
      <c r="A1878" s="745" t="s">
        <v>471</v>
      </c>
      <c r="B1878" t="str">
        <f t="shared" ref="B1878" si="2723">+CONCATENATE(A1878,"*",AH1878)</f>
        <v>825026*70</v>
      </c>
      <c r="D1878" s="42" t="s">
        <v>1201</v>
      </c>
      <c r="E1878" s="187"/>
      <c r="F1878" s="407"/>
      <c r="G1878" s="226">
        <v>1</v>
      </c>
      <c r="H1878" s="304"/>
      <c r="I1878" s="406"/>
      <c r="J1878" s="406"/>
      <c r="K1878" s="58" t="s">
        <v>2608</v>
      </c>
      <c r="L1878" s="63" t="s">
        <v>2618</v>
      </c>
      <c r="M1878" s="16" t="s">
        <v>2413</v>
      </c>
      <c r="N1878" s="63"/>
      <c r="O1878" s="63" t="s">
        <v>2071</v>
      </c>
      <c r="P1878" s="63">
        <v>120</v>
      </c>
      <c r="Q1878" s="63">
        <v>2500</v>
      </c>
      <c r="R1878" t="str">
        <f>CONCATENATE(Tableau1[[#This Row],[LONGUEUR UNITE]],"X",Tableau1[[#This Row],[LARGEUR UNITE]])</f>
        <v>120X2500</v>
      </c>
      <c r="S1878" s="16"/>
      <c r="T1878" s="16"/>
      <c r="U1878" s="16" t="s">
        <v>2231</v>
      </c>
      <c r="V1878" s="63" t="s">
        <v>2080</v>
      </c>
      <c r="W1878" s="45" t="s">
        <v>2592</v>
      </c>
      <c r="X1878" s="45"/>
      <c r="Y1878" s="6" t="s">
        <v>472</v>
      </c>
      <c r="Z1878" s="18">
        <v>1</v>
      </c>
      <c r="AA1878" s="92">
        <v>1</v>
      </c>
      <c r="AB1878" s="271">
        <v>7</v>
      </c>
      <c r="AC1878" s="271">
        <v>10</v>
      </c>
      <c r="AD1878" s="271">
        <v>70</v>
      </c>
      <c r="AE1878" s="278">
        <f t="shared" ref="AE1878" si="2724">AF1878/Z1878</f>
        <v>76.376000000000005</v>
      </c>
      <c r="AF1878" s="268">
        <v>76.376000000000005</v>
      </c>
      <c r="AG1878" s="278"/>
      <c r="AH1878" s="431">
        <v>70</v>
      </c>
      <c r="AI1878" s="404">
        <f t="shared" si="2710"/>
        <v>1</v>
      </c>
      <c r="AJ1878" s="727">
        <v>0.76827699999999988</v>
      </c>
      <c r="AK1878" s="88">
        <f t="shared" si="2711"/>
        <v>17.698075848000009</v>
      </c>
      <c r="AL1878" s="88">
        <f t="shared" si="2712"/>
        <v>17.698075848000009</v>
      </c>
      <c r="AM1878" s="88"/>
      <c r="AN1878" t="s">
        <v>2826</v>
      </c>
      <c r="AO1878" s="88" t="s">
        <v>2811</v>
      </c>
    </row>
    <row r="1879" spans="1:41" ht="19.5" customHeight="1">
      <c r="A1879" s="745" t="s">
        <v>1356</v>
      </c>
      <c r="B1879" t="str">
        <f t="shared" si="2708"/>
        <v>828023*1</v>
      </c>
      <c r="D1879" s="42" t="s">
        <v>1765</v>
      </c>
      <c r="E1879" s="187"/>
      <c r="F1879" s="407"/>
      <c r="G1879" s="226">
        <v>1</v>
      </c>
      <c r="H1879" s="304"/>
      <c r="I1879" s="406"/>
      <c r="J1879" s="406"/>
      <c r="K1879" s="58" t="s">
        <v>2608</v>
      </c>
      <c r="L1879" s="63" t="s">
        <v>2618</v>
      </c>
      <c r="M1879" s="16" t="s">
        <v>2413</v>
      </c>
      <c r="N1879" s="63"/>
      <c r="O1879" s="63" t="s">
        <v>2071</v>
      </c>
      <c r="P1879" s="63">
        <v>120</v>
      </c>
      <c r="Q1879" s="63">
        <v>2500</v>
      </c>
      <c r="R1879" t="str">
        <f>CONCATENATE(Tableau1[[#This Row],[LONGUEUR UNITE]],"X",Tableau1[[#This Row],[LARGEUR UNITE]])</f>
        <v>120X2500</v>
      </c>
      <c r="S1879" s="16"/>
      <c r="T1879" s="16"/>
      <c r="U1879" s="16" t="s">
        <v>2231</v>
      </c>
      <c r="V1879" s="63" t="s">
        <v>2237</v>
      </c>
      <c r="W1879" s="45" t="s">
        <v>2592</v>
      </c>
      <c r="X1879" s="45"/>
      <c r="Y1879" s="6" t="s">
        <v>1354</v>
      </c>
      <c r="Z1879" s="18">
        <v>1</v>
      </c>
      <c r="AA1879" s="92">
        <v>1</v>
      </c>
      <c r="AB1879" s="271">
        <v>7</v>
      </c>
      <c r="AC1879" s="271">
        <v>10</v>
      </c>
      <c r="AD1879" s="271">
        <v>70</v>
      </c>
      <c r="AE1879" s="278">
        <f t="shared" si="2709"/>
        <v>76.376000000000005</v>
      </c>
      <c r="AF1879" s="268">
        <v>76.376000000000005</v>
      </c>
      <c r="AG1879" s="278"/>
      <c r="AH1879" s="431">
        <v>1</v>
      </c>
      <c r="AI1879" s="404">
        <f t="shared" si="2710"/>
        <v>1.4285714285714285E-2</v>
      </c>
      <c r="AJ1879" s="727">
        <v>0.75608099999999989</v>
      </c>
      <c r="AK1879" s="88">
        <f t="shared" si="2711"/>
        <v>18.629557544000008</v>
      </c>
      <c r="AL1879" s="88">
        <f t="shared" si="2712"/>
        <v>18.629557544000008</v>
      </c>
      <c r="AM1879" s="88"/>
      <c r="AN1879" t="s">
        <v>2826</v>
      </c>
      <c r="AO1879" s="88" t="s">
        <v>2811</v>
      </c>
    </row>
    <row r="1880" spans="1:41" ht="19.5" customHeight="1">
      <c r="A1880" s="745" t="s">
        <v>1356</v>
      </c>
      <c r="B1880" t="str">
        <f t="shared" ref="B1880" si="2725">+CONCATENATE(A1880,"*",AH1880)</f>
        <v>828023*70</v>
      </c>
      <c r="D1880" s="42" t="s">
        <v>1765</v>
      </c>
      <c r="E1880" s="187"/>
      <c r="F1880" s="407"/>
      <c r="G1880" s="226">
        <v>1</v>
      </c>
      <c r="H1880" s="304"/>
      <c r="I1880" s="406"/>
      <c r="J1880" s="406"/>
      <c r="K1880" s="58" t="s">
        <v>2608</v>
      </c>
      <c r="L1880" s="63" t="s">
        <v>2618</v>
      </c>
      <c r="M1880" s="16" t="s">
        <v>2413</v>
      </c>
      <c r="N1880" s="63"/>
      <c r="O1880" s="63" t="s">
        <v>2071</v>
      </c>
      <c r="P1880" s="63">
        <v>120</v>
      </c>
      <c r="Q1880" s="63">
        <v>2500</v>
      </c>
      <c r="R1880" t="str">
        <f>CONCATENATE(Tableau1[[#This Row],[LONGUEUR UNITE]],"X",Tableau1[[#This Row],[LARGEUR UNITE]])</f>
        <v>120X2500</v>
      </c>
      <c r="S1880" s="16"/>
      <c r="T1880" s="16"/>
      <c r="U1880" s="16" t="s">
        <v>2231</v>
      </c>
      <c r="V1880" s="63" t="s">
        <v>2237</v>
      </c>
      <c r="W1880" s="45" t="s">
        <v>2592</v>
      </c>
      <c r="X1880" s="45"/>
      <c r="Y1880" s="6" t="s">
        <v>1354</v>
      </c>
      <c r="Z1880" s="18">
        <v>1</v>
      </c>
      <c r="AA1880" s="92">
        <v>1</v>
      </c>
      <c r="AB1880" s="271">
        <v>7</v>
      </c>
      <c r="AC1880" s="271">
        <v>10</v>
      </c>
      <c r="AD1880" s="271">
        <v>70</v>
      </c>
      <c r="AE1880" s="278">
        <f t="shared" ref="AE1880" si="2726">AF1880/Z1880</f>
        <v>76.376000000000005</v>
      </c>
      <c r="AF1880" s="268">
        <v>76.376000000000005</v>
      </c>
      <c r="AG1880" s="278"/>
      <c r="AH1880" s="431">
        <v>70</v>
      </c>
      <c r="AI1880" s="404">
        <f t="shared" si="2710"/>
        <v>1</v>
      </c>
      <c r="AJ1880" s="727">
        <v>0.76827699999999988</v>
      </c>
      <c r="AK1880" s="88">
        <f t="shared" si="2711"/>
        <v>17.698075848000009</v>
      </c>
      <c r="AL1880" s="88">
        <f t="shared" si="2712"/>
        <v>17.698075848000009</v>
      </c>
      <c r="AM1880" s="88"/>
      <c r="AN1880" t="s">
        <v>2826</v>
      </c>
      <c r="AO1880" s="88" t="s">
        <v>2811</v>
      </c>
    </row>
    <row r="1881" spans="1:41" ht="19.5" customHeight="1">
      <c r="A1881" s="745" t="s">
        <v>469</v>
      </c>
      <c r="B1881" t="str">
        <f t="shared" si="2708"/>
        <v>825036*1</v>
      </c>
      <c r="D1881" s="42" t="s">
        <v>1206</v>
      </c>
      <c r="E1881" s="187"/>
      <c r="F1881" s="407"/>
      <c r="G1881" s="226">
        <v>1</v>
      </c>
      <c r="H1881" s="304"/>
      <c r="I1881" s="406"/>
      <c r="J1881" s="406"/>
      <c r="K1881" s="58" t="s">
        <v>2608</v>
      </c>
      <c r="L1881" s="63" t="s">
        <v>2618</v>
      </c>
      <c r="M1881" s="16" t="s">
        <v>2413</v>
      </c>
      <c r="N1881" s="63"/>
      <c r="O1881" s="63" t="s">
        <v>2071</v>
      </c>
      <c r="P1881" s="63">
        <v>120</v>
      </c>
      <c r="Q1881" s="63">
        <v>2500</v>
      </c>
      <c r="R1881" t="str">
        <f>CONCATENATE(Tableau1[[#This Row],[LONGUEUR UNITE]],"X",Tableau1[[#This Row],[LARGEUR UNITE]])</f>
        <v>120X2500</v>
      </c>
      <c r="S1881" s="16"/>
      <c r="T1881" s="16"/>
      <c r="U1881" s="16" t="s">
        <v>2231</v>
      </c>
      <c r="V1881" s="63" t="s">
        <v>2081</v>
      </c>
      <c r="W1881" s="45" t="s">
        <v>2592</v>
      </c>
      <c r="X1881" s="45"/>
      <c r="Y1881" s="6" t="s">
        <v>470</v>
      </c>
      <c r="Z1881" s="18">
        <v>1</v>
      </c>
      <c r="AA1881" s="92">
        <v>1</v>
      </c>
      <c r="AB1881" s="271">
        <v>7</v>
      </c>
      <c r="AC1881" s="271">
        <v>10</v>
      </c>
      <c r="AD1881" s="271">
        <v>70</v>
      </c>
      <c r="AE1881" s="278">
        <f t="shared" si="2709"/>
        <v>76.376000000000005</v>
      </c>
      <c r="AF1881" s="268">
        <v>76.376000000000005</v>
      </c>
      <c r="AG1881" s="278"/>
      <c r="AH1881" s="431">
        <v>1</v>
      </c>
      <c r="AI1881" s="404">
        <f t="shared" si="2710"/>
        <v>1.4285714285714285E-2</v>
      </c>
      <c r="AJ1881" s="727">
        <v>0.75608099999999989</v>
      </c>
      <c r="AK1881" s="88">
        <f t="shared" si="2711"/>
        <v>18.629557544000008</v>
      </c>
      <c r="AL1881" s="88">
        <f t="shared" si="2712"/>
        <v>18.629557544000008</v>
      </c>
      <c r="AM1881" s="88"/>
      <c r="AN1881" t="s">
        <v>2826</v>
      </c>
      <c r="AO1881" s="88" t="s">
        <v>2811</v>
      </c>
    </row>
    <row r="1882" spans="1:41" ht="19.5" customHeight="1">
      <c r="A1882" s="745" t="s">
        <v>469</v>
      </c>
      <c r="B1882" t="str">
        <f t="shared" ref="B1882" si="2727">+CONCATENATE(A1882,"*",AH1882)</f>
        <v>825036*70</v>
      </c>
      <c r="D1882" s="42" t="s">
        <v>1206</v>
      </c>
      <c r="E1882" s="187"/>
      <c r="F1882" s="407"/>
      <c r="G1882" s="226">
        <v>1</v>
      </c>
      <c r="H1882" s="304"/>
      <c r="I1882" s="406"/>
      <c r="J1882" s="406"/>
      <c r="K1882" s="58" t="s">
        <v>2608</v>
      </c>
      <c r="L1882" s="63" t="s">
        <v>2618</v>
      </c>
      <c r="M1882" s="16" t="s">
        <v>2413</v>
      </c>
      <c r="N1882" s="63"/>
      <c r="O1882" s="63" t="s">
        <v>2071</v>
      </c>
      <c r="P1882" s="63">
        <v>120</v>
      </c>
      <c r="Q1882" s="63">
        <v>2500</v>
      </c>
      <c r="R1882" t="str">
        <f>CONCATENATE(Tableau1[[#This Row],[LONGUEUR UNITE]],"X",Tableau1[[#This Row],[LARGEUR UNITE]])</f>
        <v>120X2500</v>
      </c>
      <c r="S1882" s="16"/>
      <c r="T1882" s="16"/>
      <c r="U1882" s="16" t="s">
        <v>2231</v>
      </c>
      <c r="V1882" s="63" t="s">
        <v>2081</v>
      </c>
      <c r="W1882" s="45" t="s">
        <v>2592</v>
      </c>
      <c r="X1882" s="45"/>
      <c r="Y1882" s="6" t="s">
        <v>470</v>
      </c>
      <c r="Z1882" s="18">
        <v>1</v>
      </c>
      <c r="AA1882" s="92">
        <v>1</v>
      </c>
      <c r="AB1882" s="271">
        <v>7</v>
      </c>
      <c r="AC1882" s="271">
        <v>10</v>
      </c>
      <c r="AD1882" s="271">
        <v>70</v>
      </c>
      <c r="AE1882" s="278">
        <f t="shared" ref="AE1882" si="2728">AF1882/Z1882</f>
        <v>76.376000000000005</v>
      </c>
      <c r="AF1882" s="268">
        <v>76.376000000000005</v>
      </c>
      <c r="AG1882" s="278"/>
      <c r="AH1882" s="431">
        <v>70</v>
      </c>
      <c r="AI1882" s="404">
        <f t="shared" si="2710"/>
        <v>1</v>
      </c>
      <c r="AJ1882" s="727">
        <v>0.76827699999999988</v>
      </c>
      <c r="AK1882" s="88">
        <f t="shared" si="2711"/>
        <v>17.698075848000009</v>
      </c>
      <c r="AL1882" s="88">
        <f t="shared" si="2712"/>
        <v>17.698075848000009</v>
      </c>
      <c r="AM1882" s="88"/>
      <c r="AN1882" t="s">
        <v>2826</v>
      </c>
      <c r="AO1882" s="88" t="s">
        <v>2811</v>
      </c>
    </row>
    <row r="1883" spans="1:41" ht="19.5" customHeight="1">
      <c r="A1883" s="745" t="s">
        <v>463</v>
      </c>
      <c r="B1883" t="str">
        <f t="shared" si="2708"/>
        <v>825024*1</v>
      </c>
      <c r="D1883" s="42" t="s">
        <v>1193</v>
      </c>
      <c r="E1883" s="187"/>
      <c r="F1883" s="407"/>
      <c r="G1883" s="226">
        <v>1</v>
      </c>
      <c r="H1883" s="304"/>
      <c r="I1883" s="406"/>
      <c r="J1883" s="406"/>
      <c r="K1883" s="58" t="s">
        <v>2608</v>
      </c>
      <c r="L1883" s="63" t="s">
        <v>2618</v>
      </c>
      <c r="M1883" s="16" t="s">
        <v>2413</v>
      </c>
      <c r="N1883" s="63"/>
      <c r="O1883" s="63" t="s">
        <v>2071</v>
      </c>
      <c r="P1883" s="63">
        <v>120</v>
      </c>
      <c r="Q1883" s="63">
        <v>2500</v>
      </c>
      <c r="R1883" t="str">
        <f>CONCATENATE(Tableau1[[#This Row],[LONGUEUR UNITE]],"X",Tableau1[[#This Row],[LARGEUR UNITE]])</f>
        <v>120X2500</v>
      </c>
      <c r="S1883" s="16"/>
      <c r="T1883" s="16"/>
      <c r="U1883" s="16" t="s">
        <v>2231</v>
      </c>
      <c r="V1883" s="63" t="s">
        <v>2082</v>
      </c>
      <c r="W1883" s="45" t="s">
        <v>2592</v>
      </c>
      <c r="X1883" s="45"/>
      <c r="Y1883" s="6" t="s">
        <v>464</v>
      </c>
      <c r="Z1883" s="18">
        <v>1</v>
      </c>
      <c r="AA1883" s="92">
        <v>1</v>
      </c>
      <c r="AB1883" s="271">
        <v>7</v>
      </c>
      <c r="AC1883" s="271">
        <v>10</v>
      </c>
      <c r="AD1883" s="271">
        <v>70</v>
      </c>
      <c r="AE1883" s="278">
        <f t="shared" si="2709"/>
        <v>76.376000000000005</v>
      </c>
      <c r="AF1883" s="268">
        <v>76.376000000000005</v>
      </c>
      <c r="AG1883" s="278"/>
      <c r="AH1883" s="431">
        <v>1</v>
      </c>
      <c r="AI1883" s="404">
        <f t="shared" si="2710"/>
        <v>1.4285714285714285E-2</v>
      </c>
      <c r="AJ1883" s="727">
        <v>0.75608099999999989</v>
      </c>
      <c r="AK1883" s="88">
        <f t="shared" si="2711"/>
        <v>18.629557544000008</v>
      </c>
      <c r="AL1883" s="88">
        <f t="shared" si="2712"/>
        <v>18.629557544000008</v>
      </c>
      <c r="AM1883" s="88"/>
      <c r="AN1883" t="s">
        <v>2826</v>
      </c>
      <c r="AO1883" s="88" t="s">
        <v>2811</v>
      </c>
    </row>
    <row r="1884" spans="1:41" ht="19.5" customHeight="1">
      <c r="A1884" s="745" t="s">
        <v>463</v>
      </c>
      <c r="B1884" t="str">
        <f t="shared" ref="B1884" si="2729">+CONCATENATE(A1884,"*",AH1884)</f>
        <v>825024*70</v>
      </c>
      <c r="D1884" s="42" t="s">
        <v>1193</v>
      </c>
      <c r="E1884" s="187"/>
      <c r="F1884" s="407"/>
      <c r="G1884" s="226">
        <v>1</v>
      </c>
      <c r="H1884" s="304"/>
      <c r="I1884" s="406"/>
      <c r="J1884" s="406"/>
      <c r="K1884" s="58" t="s">
        <v>2608</v>
      </c>
      <c r="L1884" s="63" t="s">
        <v>2618</v>
      </c>
      <c r="M1884" s="16" t="s">
        <v>2413</v>
      </c>
      <c r="N1884" s="63"/>
      <c r="O1884" s="63" t="s">
        <v>2071</v>
      </c>
      <c r="P1884" s="63">
        <v>120</v>
      </c>
      <c r="Q1884" s="63">
        <v>2500</v>
      </c>
      <c r="R1884" t="str">
        <f>CONCATENATE(Tableau1[[#This Row],[LONGUEUR UNITE]],"X",Tableau1[[#This Row],[LARGEUR UNITE]])</f>
        <v>120X2500</v>
      </c>
      <c r="S1884" s="16"/>
      <c r="T1884" s="16"/>
      <c r="U1884" s="16" t="s">
        <v>2231</v>
      </c>
      <c r="V1884" s="63" t="s">
        <v>2082</v>
      </c>
      <c r="W1884" s="45" t="s">
        <v>2592</v>
      </c>
      <c r="X1884" s="45"/>
      <c r="Y1884" s="6" t="s">
        <v>464</v>
      </c>
      <c r="Z1884" s="18">
        <v>1</v>
      </c>
      <c r="AA1884" s="92">
        <v>1</v>
      </c>
      <c r="AB1884" s="271">
        <v>7</v>
      </c>
      <c r="AC1884" s="271">
        <v>10</v>
      </c>
      <c r="AD1884" s="271">
        <v>70</v>
      </c>
      <c r="AE1884" s="278">
        <f t="shared" ref="AE1884" si="2730">AF1884/Z1884</f>
        <v>76.376000000000005</v>
      </c>
      <c r="AF1884" s="268">
        <v>76.376000000000005</v>
      </c>
      <c r="AG1884" s="278"/>
      <c r="AH1884" s="431">
        <v>70</v>
      </c>
      <c r="AI1884" s="404">
        <f t="shared" si="2710"/>
        <v>1</v>
      </c>
      <c r="AJ1884" s="727">
        <v>0.76827699999999988</v>
      </c>
      <c r="AK1884" s="88">
        <f t="shared" si="2711"/>
        <v>17.698075848000009</v>
      </c>
      <c r="AL1884" s="88">
        <f t="shared" si="2712"/>
        <v>17.698075848000009</v>
      </c>
      <c r="AM1884" s="88"/>
      <c r="AN1884" t="s">
        <v>2826</v>
      </c>
      <c r="AO1884" s="88" t="s">
        <v>2811</v>
      </c>
    </row>
    <row r="1885" spans="1:41" ht="19.5" customHeight="1">
      <c r="A1885" s="745" t="s">
        <v>459</v>
      </c>
      <c r="B1885" t="str">
        <f t="shared" si="2708"/>
        <v>825011*1</v>
      </c>
      <c r="D1885" s="42" t="s">
        <v>1195</v>
      </c>
      <c r="E1885" s="187"/>
      <c r="F1885" s="407"/>
      <c r="G1885" s="226">
        <v>1</v>
      </c>
      <c r="H1885" s="304"/>
      <c r="I1885" s="406"/>
      <c r="J1885" s="406"/>
      <c r="K1885" s="58" t="s">
        <v>2608</v>
      </c>
      <c r="L1885" s="63" t="s">
        <v>2618</v>
      </c>
      <c r="M1885" s="16" t="s">
        <v>2413</v>
      </c>
      <c r="N1885" s="63"/>
      <c r="O1885" s="63" t="s">
        <v>2071</v>
      </c>
      <c r="P1885" s="63">
        <v>120</v>
      </c>
      <c r="Q1885" s="63">
        <v>2500</v>
      </c>
      <c r="R1885" t="str">
        <f>CONCATENATE(Tableau1[[#This Row],[LONGUEUR UNITE]],"X",Tableau1[[#This Row],[LARGEUR UNITE]])</f>
        <v>120X2500</v>
      </c>
      <c r="S1885" s="16"/>
      <c r="T1885" s="16"/>
      <c r="U1885" s="16" t="s">
        <v>2231</v>
      </c>
      <c r="V1885" s="63" t="s">
        <v>2084</v>
      </c>
      <c r="W1885" s="45" t="s">
        <v>2592</v>
      </c>
      <c r="X1885" s="45"/>
      <c r="Y1885" s="6" t="s">
        <v>460</v>
      </c>
      <c r="Z1885" s="18">
        <v>1</v>
      </c>
      <c r="AA1885" s="92">
        <v>1</v>
      </c>
      <c r="AB1885" s="271">
        <v>7</v>
      </c>
      <c r="AC1885" s="271">
        <v>10</v>
      </c>
      <c r="AD1885" s="271">
        <v>70</v>
      </c>
      <c r="AE1885" s="278">
        <f t="shared" si="2709"/>
        <v>76.376000000000005</v>
      </c>
      <c r="AF1885" s="268">
        <v>76.376000000000005</v>
      </c>
      <c r="AG1885" s="278"/>
      <c r="AH1885" s="431">
        <v>1</v>
      </c>
      <c r="AI1885" s="404">
        <f t="shared" si="2710"/>
        <v>1.4285714285714285E-2</v>
      </c>
      <c r="AJ1885" s="727">
        <v>0.75608099999999989</v>
      </c>
      <c r="AK1885" s="88">
        <f t="shared" si="2711"/>
        <v>18.629557544000008</v>
      </c>
      <c r="AL1885" s="88">
        <f t="shared" si="2712"/>
        <v>18.629557544000008</v>
      </c>
      <c r="AM1885" s="88"/>
      <c r="AN1885" t="s">
        <v>2826</v>
      </c>
      <c r="AO1885" s="88" t="s">
        <v>2811</v>
      </c>
    </row>
    <row r="1886" spans="1:41" ht="19.5" customHeight="1">
      <c r="A1886" s="745" t="s">
        <v>459</v>
      </c>
      <c r="B1886" t="str">
        <f t="shared" ref="B1886" si="2731">+CONCATENATE(A1886,"*",AH1886)</f>
        <v>825011*70</v>
      </c>
      <c r="D1886" s="42" t="s">
        <v>1195</v>
      </c>
      <c r="E1886" s="187"/>
      <c r="F1886" s="407"/>
      <c r="G1886" s="226">
        <v>1</v>
      </c>
      <c r="H1886" s="304"/>
      <c r="I1886" s="406"/>
      <c r="J1886" s="406"/>
      <c r="K1886" s="58" t="s">
        <v>2608</v>
      </c>
      <c r="L1886" s="63" t="s">
        <v>2618</v>
      </c>
      <c r="M1886" s="16" t="s">
        <v>2413</v>
      </c>
      <c r="N1886" s="63"/>
      <c r="O1886" s="63" t="s">
        <v>2071</v>
      </c>
      <c r="P1886" s="63">
        <v>120</v>
      </c>
      <c r="Q1886" s="63">
        <v>2500</v>
      </c>
      <c r="R1886" t="str">
        <f>CONCATENATE(Tableau1[[#This Row],[LONGUEUR UNITE]],"X",Tableau1[[#This Row],[LARGEUR UNITE]])</f>
        <v>120X2500</v>
      </c>
      <c r="S1886" s="16"/>
      <c r="T1886" s="16"/>
      <c r="U1886" s="16" t="s">
        <v>2231</v>
      </c>
      <c r="V1886" s="63" t="s">
        <v>2084</v>
      </c>
      <c r="W1886" s="45" t="s">
        <v>2592</v>
      </c>
      <c r="X1886" s="45"/>
      <c r="Y1886" s="6" t="s">
        <v>460</v>
      </c>
      <c r="Z1886" s="18">
        <v>1</v>
      </c>
      <c r="AA1886" s="92">
        <v>1</v>
      </c>
      <c r="AB1886" s="271">
        <v>7</v>
      </c>
      <c r="AC1886" s="271">
        <v>10</v>
      </c>
      <c r="AD1886" s="271">
        <v>70</v>
      </c>
      <c r="AE1886" s="278">
        <f t="shared" ref="AE1886" si="2732">AF1886/Z1886</f>
        <v>76.376000000000005</v>
      </c>
      <c r="AF1886" s="268">
        <v>76.376000000000005</v>
      </c>
      <c r="AG1886" s="278"/>
      <c r="AH1886" s="431">
        <v>70</v>
      </c>
      <c r="AI1886" s="404">
        <f t="shared" si="2710"/>
        <v>1</v>
      </c>
      <c r="AJ1886" s="727">
        <v>0.76827699999999988</v>
      </c>
      <c r="AK1886" s="88">
        <f t="shared" si="2711"/>
        <v>17.698075848000009</v>
      </c>
      <c r="AL1886" s="88">
        <f t="shared" si="2712"/>
        <v>17.698075848000009</v>
      </c>
      <c r="AM1886" s="88"/>
      <c r="AN1886" t="s">
        <v>2826</v>
      </c>
      <c r="AO1886" s="88" t="s">
        <v>2811</v>
      </c>
    </row>
    <row r="1887" spans="1:41" ht="19.5" customHeight="1">
      <c r="A1887" s="742" t="s">
        <v>609</v>
      </c>
      <c r="B1887" t="str">
        <f t="shared" si="2708"/>
        <v>825045*1</v>
      </c>
      <c r="D1887" s="42" t="s">
        <v>1207</v>
      </c>
      <c r="E1887" s="187"/>
      <c r="F1887" s="407"/>
      <c r="G1887" s="226">
        <v>1</v>
      </c>
      <c r="H1887" s="310"/>
      <c r="I1887" s="417"/>
      <c r="J1887" s="417"/>
      <c r="K1887" t="s">
        <v>2608</v>
      </c>
      <c r="L1887" s="63" t="s">
        <v>2618</v>
      </c>
      <c r="M1887" s="16" t="s">
        <v>2413</v>
      </c>
      <c r="O1887" t="s">
        <v>2071</v>
      </c>
      <c r="P1887">
        <v>120</v>
      </c>
      <c r="Q1887">
        <v>2500</v>
      </c>
      <c r="R1887" t="str">
        <f>CONCATENATE(Tableau1[[#This Row],[LONGUEUR UNITE]],"X",Tableau1[[#This Row],[LARGEUR UNITE]])</f>
        <v>120X2500</v>
      </c>
      <c r="S1887" s="16"/>
      <c r="T1887" s="16"/>
      <c r="U1887" s="16" t="s">
        <v>2231</v>
      </c>
      <c r="V1887" t="s">
        <v>2238</v>
      </c>
      <c r="W1887" s="45" t="s">
        <v>2592</v>
      </c>
      <c r="X1887" s="45"/>
      <c r="Y1887" s="6" t="s">
        <v>610</v>
      </c>
      <c r="Z1887" s="18">
        <v>1</v>
      </c>
      <c r="AA1887" s="92">
        <v>1</v>
      </c>
      <c r="AB1887" s="271">
        <v>7</v>
      </c>
      <c r="AC1887" s="271">
        <v>10</v>
      </c>
      <c r="AD1887" s="271">
        <v>70</v>
      </c>
      <c r="AE1887" s="278">
        <f t="shared" si="2709"/>
        <v>76.376000000000005</v>
      </c>
      <c r="AF1887" s="268">
        <v>76.376000000000005</v>
      </c>
      <c r="AG1887" s="278"/>
      <c r="AH1887" s="431">
        <v>1</v>
      </c>
      <c r="AI1887" s="404">
        <f t="shared" si="2710"/>
        <v>1.4285714285714285E-2</v>
      </c>
      <c r="AJ1887" s="727">
        <v>0.75608099999999989</v>
      </c>
      <c r="AK1887" s="88">
        <f t="shared" si="2711"/>
        <v>18.629557544000008</v>
      </c>
      <c r="AL1887" s="88">
        <f t="shared" si="2712"/>
        <v>18.629557544000008</v>
      </c>
      <c r="AM1887" s="88"/>
      <c r="AN1887" t="s">
        <v>2826</v>
      </c>
      <c r="AO1887" s="88" t="s">
        <v>2811</v>
      </c>
    </row>
    <row r="1888" spans="1:41" ht="19.5" customHeight="1">
      <c r="A1888" s="742" t="s">
        <v>609</v>
      </c>
      <c r="B1888" t="str">
        <f t="shared" ref="B1888" si="2733">+CONCATENATE(A1888,"*",AH1888)</f>
        <v>825045*70</v>
      </c>
      <c r="D1888" s="42" t="s">
        <v>1207</v>
      </c>
      <c r="E1888" s="187"/>
      <c r="F1888" s="407"/>
      <c r="G1888" s="226">
        <v>1</v>
      </c>
      <c r="H1888" s="310"/>
      <c r="I1888" s="417"/>
      <c r="J1888" s="417"/>
      <c r="K1888" t="s">
        <v>2608</v>
      </c>
      <c r="L1888" s="63" t="s">
        <v>2618</v>
      </c>
      <c r="M1888" s="16" t="s">
        <v>2413</v>
      </c>
      <c r="O1888" t="s">
        <v>2071</v>
      </c>
      <c r="P1888">
        <v>120</v>
      </c>
      <c r="Q1888">
        <v>2500</v>
      </c>
      <c r="R1888" t="str">
        <f>CONCATENATE(Tableau1[[#This Row],[LONGUEUR UNITE]],"X",Tableau1[[#This Row],[LARGEUR UNITE]])</f>
        <v>120X2500</v>
      </c>
      <c r="S1888" s="16"/>
      <c r="T1888" s="16"/>
      <c r="U1888" s="16" t="s">
        <v>2231</v>
      </c>
      <c r="V1888" t="s">
        <v>2238</v>
      </c>
      <c r="W1888" s="45" t="s">
        <v>2592</v>
      </c>
      <c r="X1888" s="45"/>
      <c r="Y1888" s="6" t="s">
        <v>610</v>
      </c>
      <c r="Z1888" s="18">
        <v>1</v>
      </c>
      <c r="AA1888" s="92">
        <v>1</v>
      </c>
      <c r="AB1888" s="271">
        <v>7</v>
      </c>
      <c r="AC1888" s="271">
        <v>10</v>
      </c>
      <c r="AD1888" s="271">
        <v>70</v>
      </c>
      <c r="AE1888" s="278">
        <f t="shared" ref="AE1888" si="2734">AF1888/Z1888</f>
        <v>76.376000000000005</v>
      </c>
      <c r="AF1888" s="268">
        <v>76.376000000000005</v>
      </c>
      <c r="AG1888" s="278"/>
      <c r="AH1888" s="431">
        <v>70</v>
      </c>
      <c r="AI1888" s="404">
        <f t="shared" si="2710"/>
        <v>1</v>
      </c>
      <c r="AJ1888" s="727">
        <v>0.76827699999999988</v>
      </c>
      <c r="AK1888" s="88">
        <f t="shared" si="2711"/>
        <v>17.698075848000009</v>
      </c>
      <c r="AL1888" s="88">
        <f t="shared" si="2712"/>
        <v>17.698075848000009</v>
      </c>
      <c r="AM1888" s="88"/>
      <c r="AN1888" t="s">
        <v>2826</v>
      </c>
      <c r="AO1888" s="88" t="s">
        <v>2811</v>
      </c>
    </row>
    <row r="1889" spans="1:41" ht="19.5" customHeight="1">
      <c r="A1889" s="745" t="s">
        <v>461</v>
      </c>
      <c r="B1889" t="str">
        <f t="shared" si="2708"/>
        <v>825012*1</v>
      </c>
      <c r="D1889" s="42" t="s">
        <v>1199</v>
      </c>
      <c r="E1889" s="187"/>
      <c r="F1889" s="407"/>
      <c r="G1889" s="226">
        <v>1</v>
      </c>
      <c r="H1889" s="304"/>
      <c r="I1889" s="406"/>
      <c r="J1889" s="406"/>
      <c r="K1889" s="58" t="s">
        <v>2608</v>
      </c>
      <c r="L1889" s="63" t="s">
        <v>2618</v>
      </c>
      <c r="M1889" s="16" t="s">
        <v>2413</v>
      </c>
      <c r="N1889" s="63"/>
      <c r="O1889" s="63" t="s">
        <v>2071</v>
      </c>
      <c r="P1889" s="63">
        <v>120</v>
      </c>
      <c r="Q1889" s="63">
        <v>2500</v>
      </c>
      <c r="R1889" t="str">
        <f>CONCATENATE(Tableau1[[#This Row],[LONGUEUR UNITE]],"X",Tableau1[[#This Row],[LARGEUR UNITE]])</f>
        <v>120X2500</v>
      </c>
      <c r="S1889" s="16"/>
      <c r="T1889" s="16"/>
      <c r="U1889" s="16" t="s">
        <v>2231</v>
      </c>
      <c r="V1889" s="63" t="s">
        <v>2098</v>
      </c>
      <c r="W1889" s="45" t="s">
        <v>2592</v>
      </c>
      <c r="X1889" s="45"/>
      <c r="Y1889" s="6" t="s">
        <v>462</v>
      </c>
      <c r="Z1889" s="18">
        <v>1</v>
      </c>
      <c r="AA1889" s="92">
        <v>1</v>
      </c>
      <c r="AB1889" s="271">
        <v>7</v>
      </c>
      <c r="AC1889" s="271">
        <v>10</v>
      </c>
      <c r="AD1889" s="271">
        <v>70</v>
      </c>
      <c r="AE1889" s="278">
        <f t="shared" si="2709"/>
        <v>76.376000000000005</v>
      </c>
      <c r="AF1889" s="268">
        <v>76.376000000000005</v>
      </c>
      <c r="AG1889" s="278"/>
      <c r="AH1889" s="431">
        <v>1</v>
      </c>
      <c r="AI1889" s="404">
        <f t="shared" si="2710"/>
        <v>1.4285714285714285E-2</v>
      </c>
      <c r="AJ1889" s="727">
        <v>0.75608099999999989</v>
      </c>
      <c r="AK1889" s="88">
        <f t="shared" si="2711"/>
        <v>18.629557544000008</v>
      </c>
      <c r="AL1889" s="88">
        <f t="shared" si="2712"/>
        <v>18.629557544000008</v>
      </c>
      <c r="AM1889" s="88"/>
      <c r="AN1889" t="s">
        <v>2826</v>
      </c>
      <c r="AO1889" s="88" t="s">
        <v>2811</v>
      </c>
    </row>
    <row r="1890" spans="1:41" ht="19.5" customHeight="1">
      <c r="A1890" s="745" t="s">
        <v>461</v>
      </c>
      <c r="B1890" t="str">
        <f t="shared" ref="B1890" si="2735">+CONCATENATE(A1890,"*",AH1890)</f>
        <v>825012*70</v>
      </c>
      <c r="D1890" s="42" t="s">
        <v>1199</v>
      </c>
      <c r="E1890" s="187"/>
      <c r="F1890" s="407"/>
      <c r="G1890" s="226">
        <v>1</v>
      </c>
      <c r="H1890" s="304"/>
      <c r="I1890" s="406"/>
      <c r="J1890" s="406"/>
      <c r="K1890" s="58" t="s">
        <v>2608</v>
      </c>
      <c r="L1890" s="63" t="s">
        <v>2618</v>
      </c>
      <c r="M1890" s="16" t="s">
        <v>2413</v>
      </c>
      <c r="N1890" s="63"/>
      <c r="O1890" s="63" t="s">
        <v>2071</v>
      </c>
      <c r="P1890" s="63">
        <v>120</v>
      </c>
      <c r="Q1890" s="63">
        <v>2500</v>
      </c>
      <c r="R1890" t="str">
        <f>CONCATENATE(Tableau1[[#This Row],[LONGUEUR UNITE]],"X",Tableau1[[#This Row],[LARGEUR UNITE]])</f>
        <v>120X2500</v>
      </c>
      <c r="S1890" s="16"/>
      <c r="T1890" s="16"/>
      <c r="U1890" s="16" t="s">
        <v>2231</v>
      </c>
      <c r="V1890" s="63" t="s">
        <v>2098</v>
      </c>
      <c r="W1890" s="45" t="s">
        <v>2592</v>
      </c>
      <c r="X1890" s="45"/>
      <c r="Y1890" s="6" t="s">
        <v>462</v>
      </c>
      <c r="Z1890" s="18">
        <v>1</v>
      </c>
      <c r="AA1890" s="92">
        <v>1</v>
      </c>
      <c r="AB1890" s="271">
        <v>7</v>
      </c>
      <c r="AC1890" s="271">
        <v>10</v>
      </c>
      <c r="AD1890" s="271">
        <v>70</v>
      </c>
      <c r="AE1890" s="278">
        <f t="shared" ref="AE1890" si="2736">AF1890/Z1890</f>
        <v>76.376000000000005</v>
      </c>
      <c r="AF1890" s="268">
        <v>76.376000000000005</v>
      </c>
      <c r="AG1890" s="279"/>
      <c r="AH1890" s="431">
        <v>70</v>
      </c>
      <c r="AI1890" s="404">
        <f t="shared" si="2710"/>
        <v>1</v>
      </c>
      <c r="AJ1890" s="727">
        <v>0.76827699999999988</v>
      </c>
      <c r="AK1890" s="88">
        <f t="shared" si="2711"/>
        <v>17.698075848000009</v>
      </c>
      <c r="AL1890" s="88">
        <f t="shared" si="2712"/>
        <v>17.698075848000009</v>
      </c>
      <c r="AM1890" s="88"/>
      <c r="AN1890" t="s">
        <v>2826</v>
      </c>
      <c r="AO1890" s="88" t="s">
        <v>2811</v>
      </c>
    </row>
    <row r="1891" spans="1:41" ht="19.5" customHeight="1">
      <c r="A1891" s="825"/>
      <c r="D1891" s="42"/>
      <c r="E1891" s="187"/>
      <c r="F1891" s="405"/>
      <c r="G1891" s="226"/>
      <c r="H1891" s="304"/>
      <c r="I1891" s="406"/>
      <c r="J1891" s="406"/>
      <c r="K1891" s="59"/>
      <c r="L1891" s="65"/>
      <c r="M1891" s="65"/>
      <c r="N1891" s="66"/>
      <c r="O1891" s="66"/>
      <c r="P1891" s="66"/>
      <c r="Q1891" s="66"/>
      <c r="R1891" s="66"/>
      <c r="S1891" s="66"/>
      <c r="T1891" s="66"/>
      <c r="U1891" s="66"/>
      <c r="V1891" s="65"/>
      <c r="W1891" s="5"/>
      <c r="X1891" s="5"/>
      <c r="Y1891" s="5"/>
      <c r="Z1891" s="18"/>
      <c r="AA1891" s="92"/>
      <c r="AB1891" s="271"/>
      <c r="AC1891" s="271"/>
      <c r="AD1891" s="271"/>
      <c r="AE1891" s="257"/>
      <c r="AF1891"/>
      <c r="AG1891" s="257"/>
      <c r="AH1891" s="404"/>
      <c r="AI1891" s="404"/>
      <c r="AJ1891" s="88"/>
      <c r="AK1891" s="88"/>
      <c r="AL1891" s="88"/>
      <c r="AM1891" s="88"/>
      <c r="AO1891" s="88"/>
    </row>
    <row r="1892" spans="1:41" ht="19.5" customHeight="1">
      <c r="A1892" s="745" t="s">
        <v>473</v>
      </c>
      <c r="B1892" t="str">
        <f>+CONCATENATE(A1892,"*",AH1892)</f>
        <v>815000*1</v>
      </c>
      <c r="D1892" s="42" t="s">
        <v>1142</v>
      </c>
      <c r="E1892" s="187"/>
      <c r="F1892" s="407"/>
      <c r="G1892" s="226">
        <v>1</v>
      </c>
      <c r="H1892" s="304"/>
      <c r="I1892" s="406" t="s">
        <v>1851</v>
      </c>
      <c r="J1892" s="406"/>
      <c r="K1892" s="58" t="s">
        <v>2608</v>
      </c>
      <c r="L1892" s="63" t="s">
        <v>2618</v>
      </c>
      <c r="M1892" s="16" t="s">
        <v>2413</v>
      </c>
      <c r="N1892" s="63"/>
      <c r="O1892" s="63" t="s">
        <v>5</v>
      </c>
      <c r="P1892" s="63">
        <v>120</v>
      </c>
      <c r="Q1892" s="63">
        <v>5000</v>
      </c>
      <c r="R1892" t="str">
        <f>CONCATENATE(Tableau1[[#This Row],[LONGUEUR UNITE]],"X",Tableau1[[#This Row],[LARGEUR UNITE]])</f>
        <v>120X5000</v>
      </c>
      <c r="S1892" s="16"/>
      <c r="T1892" s="16"/>
      <c r="U1892" s="16" t="s">
        <v>2231</v>
      </c>
      <c r="V1892" s="63" t="s">
        <v>5</v>
      </c>
      <c r="W1892" s="45" t="s">
        <v>2592</v>
      </c>
      <c r="X1892" s="45"/>
      <c r="Y1892" s="6" t="s">
        <v>540</v>
      </c>
      <c r="Z1892" s="18">
        <v>1</v>
      </c>
      <c r="AA1892" s="92">
        <v>1</v>
      </c>
      <c r="AB1892" s="271">
        <v>5</v>
      </c>
      <c r="AC1892" s="271">
        <v>9</v>
      </c>
      <c r="AD1892" s="271">
        <v>45</v>
      </c>
      <c r="AE1892" s="278">
        <f t="shared" ref="AE1892:AE1895" si="2737">AF1892/Z1892</f>
        <v>90.503</v>
      </c>
      <c r="AF1892" s="268">
        <v>90.503</v>
      </c>
      <c r="AG1892" s="278"/>
      <c r="AH1892" s="431">
        <v>1</v>
      </c>
      <c r="AI1892" s="404">
        <f t="shared" ref="AI1892:AI1896" si="2738">AH1892/AD1892</f>
        <v>2.2222222222222223E-2</v>
      </c>
      <c r="AJ1892" s="727">
        <v>0.77001999999999993</v>
      </c>
      <c r="AK1892" s="88">
        <f t="shared" ref="AK1892:AK1896" si="2739">AL1892/Z1892</f>
        <v>20.813879940000007</v>
      </c>
      <c r="AL1892" s="88">
        <f t="shared" ref="AL1892:AL1896" si="2740">AF1892-(AF1892*AJ1892)</f>
        <v>20.813879940000007</v>
      </c>
      <c r="AM1892" s="88"/>
      <c r="AN1892" t="s">
        <v>2826</v>
      </c>
      <c r="AO1892" s="88" t="s">
        <v>2812</v>
      </c>
    </row>
    <row r="1893" spans="1:41" ht="19.5" customHeight="1">
      <c r="A1893" s="745" t="s">
        <v>473</v>
      </c>
      <c r="B1893" t="str">
        <f>+CONCATENATE(A1893,"*",AH1893)</f>
        <v>815000*45</v>
      </c>
      <c r="D1893" s="42" t="s">
        <v>1142</v>
      </c>
      <c r="E1893" s="187"/>
      <c r="F1893" s="407"/>
      <c r="G1893" s="226">
        <v>1</v>
      </c>
      <c r="H1893" s="304"/>
      <c r="I1893" s="406" t="s">
        <v>1851</v>
      </c>
      <c r="J1893" s="406"/>
      <c r="K1893" s="58" t="s">
        <v>2608</v>
      </c>
      <c r="L1893" s="63" t="s">
        <v>2618</v>
      </c>
      <c r="M1893" s="16" t="s">
        <v>2413</v>
      </c>
      <c r="N1893" s="63"/>
      <c r="O1893" s="63" t="s">
        <v>5</v>
      </c>
      <c r="P1893" s="63">
        <v>120</v>
      </c>
      <c r="Q1893" s="63">
        <v>5000</v>
      </c>
      <c r="R1893" t="str">
        <f>CONCATENATE(Tableau1[[#This Row],[LONGUEUR UNITE]],"X",Tableau1[[#This Row],[LARGEUR UNITE]])</f>
        <v>120X5000</v>
      </c>
      <c r="S1893" s="16"/>
      <c r="T1893" s="16"/>
      <c r="U1893" s="16" t="s">
        <v>2231</v>
      </c>
      <c r="V1893" s="63" t="s">
        <v>5</v>
      </c>
      <c r="W1893" s="45" t="s">
        <v>2592</v>
      </c>
      <c r="X1893" s="45"/>
      <c r="Y1893" s="6" t="s">
        <v>540</v>
      </c>
      <c r="Z1893" s="18">
        <v>1</v>
      </c>
      <c r="AA1893" s="92">
        <v>1</v>
      </c>
      <c r="AB1893" s="271">
        <v>5</v>
      </c>
      <c r="AC1893" s="271">
        <v>9</v>
      </c>
      <c r="AD1893" s="271">
        <v>45</v>
      </c>
      <c r="AE1893" s="278">
        <f t="shared" ref="AE1893" si="2741">AF1893/Z1893</f>
        <v>90.503</v>
      </c>
      <c r="AF1893" s="268">
        <v>90.503</v>
      </c>
      <c r="AG1893" s="278"/>
      <c r="AH1893" s="431">
        <v>45</v>
      </c>
      <c r="AI1893" s="404">
        <f t="shared" si="2738"/>
        <v>1</v>
      </c>
      <c r="AJ1893" s="727">
        <v>0.78151899999999996</v>
      </c>
      <c r="AK1893" s="88">
        <f t="shared" si="2739"/>
        <v>19.773185943000001</v>
      </c>
      <c r="AL1893" s="88">
        <f t="shared" si="2740"/>
        <v>19.773185943000001</v>
      </c>
      <c r="AM1893" s="88"/>
      <c r="AN1893" t="s">
        <v>2826</v>
      </c>
      <c r="AO1893" s="88" t="s">
        <v>2812</v>
      </c>
    </row>
    <row r="1894" spans="1:41" ht="19.5" customHeight="1">
      <c r="A1894" s="745" t="s">
        <v>473</v>
      </c>
      <c r="B1894" t="str">
        <f>+CONCATENATE(A1894,"*",AH1894)</f>
        <v>815000*135</v>
      </c>
      <c r="D1894" s="42" t="s">
        <v>1142</v>
      </c>
      <c r="E1894" s="187"/>
      <c r="F1894" s="407"/>
      <c r="G1894" s="226">
        <v>1</v>
      </c>
      <c r="H1894" s="304"/>
      <c r="I1894" s="406" t="s">
        <v>1851</v>
      </c>
      <c r="J1894" s="406"/>
      <c r="K1894" s="58" t="s">
        <v>2608</v>
      </c>
      <c r="L1894" s="63" t="s">
        <v>2618</v>
      </c>
      <c r="M1894" s="16" t="s">
        <v>2413</v>
      </c>
      <c r="N1894" s="63"/>
      <c r="O1894" s="63" t="s">
        <v>5</v>
      </c>
      <c r="P1894" s="63">
        <v>120</v>
      </c>
      <c r="Q1894" s="63">
        <v>5000</v>
      </c>
      <c r="R1894" t="str">
        <f>CONCATENATE(Tableau1[[#This Row],[LONGUEUR UNITE]],"X",Tableau1[[#This Row],[LARGEUR UNITE]])</f>
        <v>120X5000</v>
      </c>
      <c r="S1894" s="16"/>
      <c r="T1894" s="16"/>
      <c r="U1894" s="16" t="s">
        <v>2231</v>
      </c>
      <c r="V1894" s="63" t="s">
        <v>5</v>
      </c>
      <c r="W1894" s="45" t="s">
        <v>2592</v>
      </c>
      <c r="X1894" s="45"/>
      <c r="Y1894" s="6" t="s">
        <v>540</v>
      </c>
      <c r="Z1894" s="18">
        <v>1</v>
      </c>
      <c r="AA1894" s="92">
        <v>1</v>
      </c>
      <c r="AB1894" s="271">
        <v>5</v>
      </c>
      <c r="AC1894" s="271">
        <v>9</v>
      </c>
      <c r="AD1894" s="271">
        <v>45</v>
      </c>
      <c r="AE1894" s="278">
        <f t="shared" ref="AE1894" si="2742">AF1894/Z1894</f>
        <v>90.503</v>
      </c>
      <c r="AF1894" s="268">
        <v>90.503</v>
      </c>
      <c r="AG1894" s="278"/>
      <c r="AH1894" s="431">
        <v>135</v>
      </c>
      <c r="AI1894" s="404">
        <f t="shared" si="2738"/>
        <v>3</v>
      </c>
      <c r="AJ1894" s="727">
        <v>0.78611909999999996</v>
      </c>
      <c r="AK1894" s="88">
        <f t="shared" si="2739"/>
        <v>19.35686309270001</v>
      </c>
      <c r="AL1894" s="88">
        <f t="shared" si="2740"/>
        <v>19.35686309270001</v>
      </c>
      <c r="AM1894" s="88"/>
      <c r="AN1894" t="s">
        <v>2826</v>
      </c>
      <c r="AO1894" s="88" t="s">
        <v>2812</v>
      </c>
    </row>
    <row r="1895" spans="1:41" ht="19.5" customHeight="1">
      <c r="A1895" s="745" t="s">
        <v>1458</v>
      </c>
      <c r="B1895" t="str">
        <f>+CONCATENATE(A1895,"*",AH1895)</f>
        <v>814056*1</v>
      </c>
      <c r="D1895" s="42" t="s">
        <v>1766</v>
      </c>
      <c r="E1895" s="187"/>
      <c r="F1895" s="407"/>
      <c r="G1895" s="226">
        <v>1</v>
      </c>
      <c r="H1895" s="304"/>
      <c r="I1895" s="406" t="s">
        <v>2003</v>
      </c>
      <c r="J1895" s="406"/>
      <c r="K1895" s="58" t="s">
        <v>2608</v>
      </c>
      <c r="L1895" s="63" t="s">
        <v>2618</v>
      </c>
      <c r="M1895" s="16" t="s">
        <v>2413</v>
      </c>
      <c r="N1895" s="63"/>
      <c r="O1895" s="63" t="s">
        <v>5</v>
      </c>
      <c r="P1895" s="63">
        <v>120</v>
      </c>
      <c r="Q1895" s="63">
        <v>5040</v>
      </c>
      <c r="R1895" t="str">
        <f>CONCATENATE(Tableau1[[#This Row],[LONGUEUR UNITE]],"X",Tableau1[[#This Row],[LARGEUR UNITE]])</f>
        <v>120X5040</v>
      </c>
      <c r="S1895" s="16"/>
      <c r="T1895" s="16"/>
      <c r="U1895" s="16" t="s">
        <v>2231</v>
      </c>
      <c r="V1895" s="63" t="s">
        <v>5</v>
      </c>
      <c r="W1895" s="45" t="s">
        <v>2592</v>
      </c>
      <c r="X1895" s="45"/>
      <c r="Y1895" s="6" t="s">
        <v>2489</v>
      </c>
      <c r="Z1895" s="18">
        <v>1</v>
      </c>
      <c r="AA1895" s="92">
        <v>1</v>
      </c>
      <c r="AB1895" s="271">
        <v>5</v>
      </c>
      <c r="AC1895" s="271">
        <v>9</v>
      </c>
      <c r="AD1895" s="271">
        <v>45</v>
      </c>
      <c r="AE1895" s="278">
        <f t="shared" si="2737"/>
        <v>99.552999999999997</v>
      </c>
      <c r="AF1895" s="268">
        <v>99.552999999999997</v>
      </c>
      <c r="AG1895" s="278"/>
      <c r="AH1895" s="431">
        <v>1</v>
      </c>
      <c r="AI1895" s="404">
        <f t="shared" si="2738"/>
        <v>2.2222222222222223E-2</v>
      </c>
      <c r="AJ1895" s="727">
        <v>0.77001999999999993</v>
      </c>
      <c r="AK1895" s="88">
        <f t="shared" si="2739"/>
        <v>22.89519894</v>
      </c>
      <c r="AL1895" s="88">
        <f t="shared" si="2740"/>
        <v>22.89519894</v>
      </c>
      <c r="AM1895" s="88"/>
      <c r="AN1895" t="s">
        <v>2826</v>
      </c>
      <c r="AO1895" s="88" t="s">
        <v>2813</v>
      </c>
    </row>
    <row r="1896" spans="1:41" ht="19.5" customHeight="1">
      <c r="A1896" s="745" t="s">
        <v>1458</v>
      </c>
      <c r="B1896" t="str">
        <f>+CONCATENATE(A1896,"*",AH1896)</f>
        <v>814056*45</v>
      </c>
      <c r="D1896" s="42" t="s">
        <v>1766</v>
      </c>
      <c r="E1896" s="187"/>
      <c r="F1896" s="407"/>
      <c r="G1896" s="226">
        <v>1</v>
      </c>
      <c r="H1896" s="304"/>
      <c r="I1896" s="406" t="s">
        <v>2003</v>
      </c>
      <c r="J1896" s="406"/>
      <c r="K1896" s="58" t="s">
        <v>2608</v>
      </c>
      <c r="L1896" s="63" t="s">
        <v>2618</v>
      </c>
      <c r="M1896" s="16" t="s">
        <v>2413</v>
      </c>
      <c r="N1896" s="63"/>
      <c r="O1896" s="63" t="s">
        <v>5</v>
      </c>
      <c r="P1896" s="63">
        <v>120</v>
      </c>
      <c r="Q1896" s="63">
        <v>5040</v>
      </c>
      <c r="R1896" t="str">
        <f>CONCATENATE(Tableau1[[#This Row],[LONGUEUR UNITE]],"X",Tableau1[[#This Row],[LARGEUR UNITE]])</f>
        <v>120X5040</v>
      </c>
      <c r="S1896" s="16"/>
      <c r="T1896" s="16"/>
      <c r="U1896" s="16" t="s">
        <v>2231</v>
      </c>
      <c r="V1896" s="63" t="s">
        <v>5</v>
      </c>
      <c r="W1896" s="45" t="s">
        <v>2592</v>
      </c>
      <c r="X1896" s="45"/>
      <c r="Y1896" s="6" t="s">
        <v>2489</v>
      </c>
      <c r="Z1896" s="18">
        <v>1</v>
      </c>
      <c r="AA1896" s="92">
        <v>1</v>
      </c>
      <c r="AB1896" s="271">
        <v>5</v>
      </c>
      <c r="AC1896" s="271">
        <v>9</v>
      </c>
      <c r="AD1896" s="271">
        <v>45</v>
      </c>
      <c r="AE1896" s="278">
        <f t="shared" ref="AE1896" si="2743">AF1896/Z1896</f>
        <v>99.552999999999997</v>
      </c>
      <c r="AF1896" s="268">
        <v>99.552999999999997</v>
      </c>
      <c r="AG1896" s="279"/>
      <c r="AH1896" s="431">
        <v>45</v>
      </c>
      <c r="AI1896" s="404">
        <f t="shared" si="2738"/>
        <v>1</v>
      </c>
      <c r="AJ1896" s="727">
        <v>0.78151899999999996</v>
      </c>
      <c r="AK1896" s="88">
        <f t="shared" si="2739"/>
        <v>21.750438993000003</v>
      </c>
      <c r="AL1896" s="88">
        <f t="shared" si="2740"/>
        <v>21.750438993000003</v>
      </c>
      <c r="AM1896" s="88"/>
      <c r="AN1896" t="s">
        <v>2826</v>
      </c>
      <c r="AO1896" s="88" t="s">
        <v>2813</v>
      </c>
    </row>
    <row r="1897" spans="1:41" ht="19.5" customHeight="1">
      <c r="A1897" s="745"/>
      <c r="D1897" s="42"/>
      <c r="E1897" s="187"/>
      <c r="F1897" s="407"/>
      <c r="G1897" s="226"/>
      <c r="H1897" s="304"/>
      <c r="I1897" s="406"/>
      <c r="J1897" s="406"/>
      <c r="K1897" s="58"/>
      <c r="L1897" s="63"/>
      <c r="M1897" s="63"/>
      <c r="N1897" s="63"/>
      <c r="O1897" s="63"/>
      <c r="P1897" s="63"/>
      <c r="Q1897" s="63"/>
      <c r="R1897" s="63"/>
      <c r="S1897" s="63"/>
      <c r="T1897" s="63"/>
      <c r="U1897" s="63"/>
      <c r="V1897" s="64"/>
      <c r="W1897" s="3"/>
      <c r="X1897" s="3"/>
      <c r="Z1897" s="18"/>
      <c r="AA1897" s="92"/>
      <c r="AB1897" s="271"/>
      <c r="AC1897" s="271"/>
      <c r="AD1897" s="271"/>
      <c r="AE1897" s="257"/>
      <c r="AF1897"/>
      <c r="AG1897" s="257"/>
      <c r="AH1897" s="404"/>
      <c r="AI1897" s="404"/>
      <c r="AJ1897" s="88"/>
      <c r="AK1897" s="88"/>
      <c r="AL1897" s="88"/>
      <c r="AM1897" s="88"/>
      <c r="AO1897" s="88"/>
    </row>
    <row r="1898" spans="1:41" ht="19.5" customHeight="1">
      <c r="A1898" s="745" t="s">
        <v>477</v>
      </c>
      <c r="B1898" t="str">
        <f t="shared" ref="B1898:B1912" si="2744">+CONCATENATE(A1898,"*",AH1898)</f>
        <v>815030*1</v>
      </c>
      <c r="D1898" s="42" t="s">
        <v>1172</v>
      </c>
      <c r="E1898" s="187"/>
      <c r="F1898" s="407"/>
      <c r="G1898" s="226">
        <v>1</v>
      </c>
      <c r="H1898" s="304"/>
      <c r="I1898" s="406" t="s">
        <v>1852</v>
      </c>
      <c r="J1898" s="406"/>
      <c r="K1898" s="58" t="s">
        <v>2608</v>
      </c>
      <c r="L1898" s="63" t="s">
        <v>2618</v>
      </c>
      <c r="M1898" s="16" t="s">
        <v>2413</v>
      </c>
      <c r="N1898" s="63"/>
      <c r="O1898" s="63" t="s">
        <v>541</v>
      </c>
      <c r="P1898" s="63">
        <v>120</v>
      </c>
      <c r="Q1898" s="63">
        <v>5000</v>
      </c>
      <c r="R1898" t="str">
        <f>CONCATENATE(Tableau1[[#This Row],[LONGUEUR UNITE]],"X",Tableau1[[#This Row],[LARGEUR UNITE]])</f>
        <v>120X5000</v>
      </c>
      <c r="S1898" s="16"/>
      <c r="T1898" s="16"/>
      <c r="U1898" s="16" t="s">
        <v>2231</v>
      </c>
      <c r="V1898" s="63" t="s">
        <v>2066</v>
      </c>
      <c r="W1898" s="45" t="s">
        <v>2592</v>
      </c>
      <c r="X1898" s="45"/>
      <c r="Y1898" s="6" t="s">
        <v>542</v>
      </c>
      <c r="Z1898" s="18">
        <v>1</v>
      </c>
      <c r="AA1898" s="92">
        <v>1</v>
      </c>
      <c r="AB1898" s="271">
        <v>5</v>
      </c>
      <c r="AC1898" s="271">
        <v>9</v>
      </c>
      <c r="AD1898" s="271">
        <v>45</v>
      </c>
      <c r="AE1898" s="278">
        <f t="shared" ref="AE1898:AE1912" si="2745">AF1898/Z1898</f>
        <v>137.03200000000001</v>
      </c>
      <c r="AF1898" s="268">
        <v>137.03200000000001</v>
      </c>
      <c r="AG1898" s="278"/>
      <c r="AH1898" s="431">
        <v>1</v>
      </c>
      <c r="AI1898" s="404">
        <f t="shared" ref="AI1898:AI1913" si="2746">AH1898/AD1898</f>
        <v>2.2222222222222223E-2</v>
      </c>
      <c r="AJ1898" s="727">
        <v>0.75608099999999989</v>
      </c>
      <c r="AK1898" s="88">
        <f t="shared" ref="AK1898:AK1913" si="2747">AL1898/Z1898</f>
        <v>33.424708408000015</v>
      </c>
      <c r="AL1898" s="88">
        <f t="shared" ref="AL1898:AL1913" si="2748">AF1898-(AF1898*AJ1898)</f>
        <v>33.424708408000015</v>
      </c>
      <c r="AM1898" s="88"/>
      <c r="AN1898" t="s">
        <v>2826</v>
      </c>
      <c r="AO1898" s="88" t="s">
        <v>2814</v>
      </c>
    </row>
    <row r="1899" spans="1:41" ht="19.5" customHeight="1">
      <c r="A1899" s="745" t="s">
        <v>477</v>
      </c>
      <c r="B1899" t="str">
        <f t="shared" ref="B1899" si="2749">+CONCATENATE(A1899,"*",AH1899)</f>
        <v>815030*45</v>
      </c>
      <c r="D1899" s="42" t="s">
        <v>1172</v>
      </c>
      <c r="E1899" s="187"/>
      <c r="F1899" s="407"/>
      <c r="G1899" s="226">
        <v>1</v>
      </c>
      <c r="H1899" s="304"/>
      <c r="I1899" s="406" t="s">
        <v>1852</v>
      </c>
      <c r="J1899" s="406"/>
      <c r="K1899" s="58" t="s">
        <v>2608</v>
      </c>
      <c r="L1899" s="63" t="s">
        <v>2618</v>
      </c>
      <c r="M1899" s="16" t="s">
        <v>2413</v>
      </c>
      <c r="N1899" s="63"/>
      <c r="O1899" s="63" t="s">
        <v>541</v>
      </c>
      <c r="P1899" s="63">
        <v>120</v>
      </c>
      <c r="Q1899" s="63">
        <v>5000</v>
      </c>
      <c r="R1899" t="str">
        <f>CONCATENATE(Tableau1[[#This Row],[LONGUEUR UNITE]],"X",Tableau1[[#This Row],[LARGEUR UNITE]])</f>
        <v>120X5000</v>
      </c>
      <c r="S1899" s="16"/>
      <c r="T1899" s="16"/>
      <c r="U1899" s="16" t="s">
        <v>2231</v>
      </c>
      <c r="V1899" s="63" t="s">
        <v>2066</v>
      </c>
      <c r="W1899" s="45" t="s">
        <v>2592</v>
      </c>
      <c r="X1899" s="45"/>
      <c r="Y1899" s="6" t="s">
        <v>542</v>
      </c>
      <c r="Z1899" s="18">
        <v>1</v>
      </c>
      <c r="AA1899" s="92">
        <v>1</v>
      </c>
      <c r="AB1899" s="271">
        <v>5</v>
      </c>
      <c r="AC1899" s="271">
        <v>9</v>
      </c>
      <c r="AD1899" s="271">
        <v>45</v>
      </c>
      <c r="AE1899" s="278">
        <f t="shared" ref="AE1899" si="2750">AF1899/Z1899</f>
        <v>137.03200000000001</v>
      </c>
      <c r="AF1899" s="268">
        <v>137.03200000000001</v>
      </c>
      <c r="AG1899" s="278"/>
      <c r="AH1899" s="431">
        <v>45</v>
      </c>
      <c r="AI1899" s="404">
        <f t="shared" si="2746"/>
        <v>1</v>
      </c>
      <c r="AJ1899" s="727">
        <v>0.76827699999999988</v>
      </c>
      <c r="AK1899" s="88">
        <f t="shared" si="2747"/>
        <v>31.753466136000014</v>
      </c>
      <c r="AL1899" s="88">
        <f t="shared" si="2748"/>
        <v>31.753466136000014</v>
      </c>
      <c r="AM1899" s="88"/>
      <c r="AN1899" t="s">
        <v>2826</v>
      </c>
      <c r="AO1899" s="88" t="s">
        <v>2814</v>
      </c>
    </row>
    <row r="1900" spans="1:41" ht="19.5" customHeight="1">
      <c r="A1900" s="745" t="s">
        <v>474</v>
      </c>
      <c r="B1900" t="str">
        <f t="shared" si="2744"/>
        <v>815001*1</v>
      </c>
      <c r="D1900" s="42" t="s">
        <v>1143</v>
      </c>
      <c r="E1900" s="187"/>
      <c r="F1900" s="407"/>
      <c r="G1900" s="226">
        <v>1</v>
      </c>
      <c r="H1900" s="304"/>
      <c r="I1900" s="406"/>
      <c r="J1900" s="406"/>
      <c r="K1900" s="58" t="s">
        <v>2608</v>
      </c>
      <c r="L1900" s="63" t="s">
        <v>2618</v>
      </c>
      <c r="M1900" s="16" t="s">
        <v>2413</v>
      </c>
      <c r="N1900" s="63"/>
      <c r="O1900" s="63" t="s">
        <v>541</v>
      </c>
      <c r="P1900" s="63">
        <v>120</v>
      </c>
      <c r="Q1900" s="63">
        <v>5000</v>
      </c>
      <c r="R1900" t="str">
        <f>CONCATENATE(Tableau1[[#This Row],[LONGUEUR UNITE]],"X",Tableau1[[#This Row],[LARGEUR UNITE]])</f>
        <v>120X5000</v>
      </c>
      <c r="S1900" s="16"/>
      <c r="T1900" s="16"/>
      <c r="U1900" s="16" t="s">
        <v>2231</v>
      </c>
      <c r="V1900" s="63" t="s">
        <v>2067</v>
      </c>
      <c r="W1900" s="45" t="s">
        <v>2592</v>
      </c>
      <c r="X1900" s="45"/>
      <c r="Y1900" s="6" t="s">
        <v>543</v>
      </c>
      <c r="Z1900" s="18">
        <v>1</v>
      </c>
      <c r="AA1900" s="92">
        <v>1</v>
      </c>
      <c r="AB1900" s="271">
        <v>5</v>
      </c>
      <c r="AC1900" s="271">
        <v>9</v>
      </c>
      <c r="AD1900" s="271">
        <v>45</v>
      </c>
      <c r="AE1900" s="278">
        <f t="shared" si="2745"/>
        <v>137.03200000000001</v>
      </c>
      <c r="AF1900" s="268">
        <v>137.03200000000001</v>
      </c>
      <c r="AG1900" s="278"/>
      <c r="AH1900" s="431">
        <v>1</v>
      </c>
      <c r="AI1900" s="404">
        <f t="shared" si="2746"/>
        <v>2.2222222222222223E-2</v>
      </c>
      <c r="AJ1900" s="727">
        <v>0.75608099999999989</v>
      </c>
      <c r="AK1900" s="88">
        <f t="shared" si="2747"/>
        <v>33.424708408000015</v>
      </c>
      <c r="AL1900" s="88">
        <f t="shared" si="2748"/>
        <v>33.424708408000015</v>
      </c>
      <c r="AM1900" s="88"/>
      <c r="AN1900" t="s">
        <v>2826</v>
      </c>
      <c r="AO1900" s="88" t="s">
        <v>2814</v>
      </c>
    </row>
    <row r="1901" spans="1:41" ht="19.5" customHeight="1">
      <c r="A1901" s="745" t="s">
        <v>474</v>
      </c>
      <c r="B1901" t="str">
        <f t="shared" ref="B1901" si="2751">+CONCATENATE(A1901,"*",AH1901)</f>
        <v>815001*45</v>
      </c>
      <c r="D1901" s="42" t="s">
        <v>1143</v>
      </c>
      <c r="E1901" s="187"/>
      <c r="F1901" s="407"/>
      <c r="G1901" s="226">
        <v>1</v>
      </c>
      <c r="H1901" s="304"/>
      <c r="I1901" s="406"/>
      <c r="J1901" s="406"/>
      <c r="K1901" s="58" t="s">
        <v>2608</v>
      </c>
      <c r="L1901" s="63" t="s">
        <v>2618</v>
      </c>
      <c r="M1901" s="16" t="s">
        <v>2413</v>
      </c>
      <c r="N1901" s="63"/>
      <c r="O1901" s="63" t="s">
        <v>541</v>
      </c>
      <c r="P1901" s="63">
        <v>120</v>
      </c>
      <c r="Q1901" s="63">
        <v>5000</v>
      </c>
      <c r="R1901" t="str">
        <f>CONCATENATE(Tableau1[[#This Row],[LONGUEUR UNITE]],"X",Tableau1[[#This Row],[LARGEUR UNITE]])</f>
        <v>120X5000</v>
      </c>
      <c r="S1901" s="16"/>
      <c r="T1901" s="16"/>
      <c r="U1901" s="16" t="s">
        <v>2231</v>
      </c>
      <c r="V1901" s="63" t="s">
        <v>2067</v>
      </c>
      <c r="W1901" s="45" t="s">
        <v>2592</v>
      </c>
      <c r="X1901" s="45"/>
      <c r="Y1901" s="6" t="s">
        <v>543</v>
      </c>
      <c r="Z1901" s="18">
        <v>1</v>
      </c>
      <c r="AA1901" s="92">
        <v>1</v>
      </c>
      <c r="AB1901" s="271">
        <v>5</v>
      </c>
      <c r="AC1901" s="271">
        <v>9</v>
      </c>
      <c r="AD1901" s="271">
        <v>45</v>
      </c>
      <c r="AE1901" s="278">
        <f t="shared" ref="AE1901" si="2752">AF1901/Z1901</f>
        <v>137.03200000000001</v>
      </c>
      <c r="AF1901" s="268">
        <v>137.03200000000001</v>
      </c>
      <c r="AG1901" s="278"/>
      <c r="AH1901" s="431">
        <v>45</v>
      </c>
      <c r="AI1901" s="404">
        <f t="shared" si="2746"/>
        <v>1</v>
      </c>
      <c r="AJ1901" s="727">
        <v>0.76827699999999988</v>
      </c>
      <c r="AK1901" s="88">
        <f t="shared" si="2747"/>
        <v>31.753466136000014</v>
      </c>
      <c r="AL1901" s="88">
        <f t="shared" si="2748"/>
        <v>31.753466136000014</v>
      </c>
      <c r="AM1901" s="88"/>
      <c r="AN1901" t="s">
        <v>2826</v>
      </c>
      <c r="AO1901" s="88" t="s">
        <v>2814</v>
      </c>
    </row>
    <row r="1902" spans="1:41" s="5" customFormat="1" ht="19.5" customHeight="1">
      <c r="A1902" s="745" t="s">
        <v>1358</v>
      </c>
      <c r="B1902" t="str">
        <f t="shared" si="2744"/>
        <v>818015*1</v>
      </c>
      <c r="C1902"/>
      <c r="D1902" s="42" t="s">
        <v>1999</v>
      </c>
      <c r="E1902" s="187"/>
      <c r="F1902" s="407"/>
      <c r="G1902" s="226">
        <v>1</v>
      </c>
      <c r="H1902" s="304"/>
      <c r="I1902" s="406"/>
      <c r="J1902" s="406"/>
      <c r="K1902" s="58" t="s">
        <v>2608</v>
      </c>
      <c r="L1902" s="63" t="s">
        <v>2618</v>
      </c>
      <c r="M1902" s="16" t="s">
        <v>2413</v>
      </c>
      <c r="N1902" s="63"/>
      <c r="O1902" s="63" t="s">
        <v>541</v>
      </c>
      <c r="P1902" s="63">
        <v>120</v>
      </c>
      <c r="Q1902" s="63">
        <v>5000</v>
      </c>
      <c r="R1902" t="str">
        <f>CONCATENATE(Tableau1[[#This Row],[LONGUEUR UNITE]],"X",Tableau1[[#This Row],[LARGEUR UNITE]])</f>
        <v>120X5000</v>
      </c>
      <c r="S1902" s="16"/>
      <c r="T1902" s="16"/>
      <c r="U1902" s="16" t="s">
        <v>2231</v>
      </c>
      <c r="V1902" s="63" t="s">
        <v>2232</v>
      </c>
      <c r="W1902" s="45" t="s">
        <v>2592</v>
      </c>
      <c r="X1902" s="45"/>
      <c r="Y1902" s="6" t="s">
        <v>1357</v>
      </c>
      <c r="Z1902" s="18">
        <v>1</v>
      </c>
      <c r="AA1902" s="92">
        <v>1</v>
      </c>
      <c r="AB1902" s="271">
        <v>5</v>
      </c>
      <c r="AC1902" s="271">
        <v>9</v>
      </c>
      <c r="AD1902" s="271">
        <v>45</v>
      </c>
      <c r="AE1902" s="278">
        <f t="shared" si="2745"/>
        <v>137.03200000000001</v>
      </c>
      <c r="AF1902" s="268">
        <v>137.03200000000001</v>
      </c>
      <c r="AG1902" s="278"/>
      <c r="AH1902" s="431">
        <v>1</v>
      </c>
      <c r="AI1902" s="404">
        <f t="shared" si="2746"/>
        <v>2.2222222222222223E-2</v>
      </c>
      <c r="AJ1902" s="727">
        <v>0.75608099999999989</v>
      </c>
      <c r="AK1902" s="88">
        <f t="shared" si="2747"/>
        <v>33.424708408000015</v>
      </c>
      <c r="AL1902" s="88">
        <f t="shared" si="2748"/>
        <v>33.424708408000015</v>
      </c>
      <c r="AM1902" s="88"/>
      <c r="AN1902" t="s">
        <v>2826</v>
      </c>
      <c r="AO1902" s="1053" t="s">
        <v>2814</v>
      </c>
    </row>
    <row r="1903" spans="1:41" s="5" customFormat="1" ht="19.5" customHeight="1">
      <c r="A1903" s="745" t="s">
        <v>1358</v>
      </c>
      <c r="B1903" t="str">
        <f t="shared" ref="B1903" si="2753">+CONCATENATE(A1903,"*",AH1903)</f>
        <v>818015*45</v>
      </c>
      <c r="C1903"/>
      <c r="D1903" s="42" t="s">
        <v>1999</v>
      </c>
      <c r="E1903" s="187"/>
      <c r="F1903" s="407"/>
      <c r="G1903" s="226">
        <v>1</v>
      </c>
      <c r="H1903" s="304"/>
      <c r="I1903" s="406"/>
      <c r="J1903" s="406"/>
      <c r="K1903" s="58" t="s">
        <v>2608</v>
      </c>
      <c r="L1903" s="63" t="s">
        <v>2618</v>
      </c>
      <c r="M1903" s="16" t="s">
        <v>2413</v>
      </c>
      <c r="N1903" s="63"/>
      <c r="O1903" s="63" t="s">
        <v>541</v>
      </c>
      <c r="P1903" s="63">
        <v>120</v>
      </c>
      <c r="Q1903" s="63">
        <v>5000</v>
      </c>
      <c r="R1903" t="str">
        <f>CONCATENATE(Tableau1[[#This Row],[LONGUEUR UNITE]],"X",Tableau1[[#This Row],[LARGEUR UNITE]])</f>
        <v>120X5000</v>
      </c>
      <c r="S1903" s="16"/>
      <c r="T1903" s="16"/>
      <c r="U1903" s="16" t="s">
        <v>2231</v>
      </c>
      <c r="V1903" s="63" t="s">
        <v>2232</v>
      </c>
      <c r="W1903" s="45" t="s">
        <v>2592</v>
      </c>
      <c r="X1903" s="45"/>
      <c r="Y1903" s="6" t="s">
        <v>1357</v>
      </c>
      <c r="Z1903" s="18">
        <v>1</v>
      </c>
      <c r="AA1903" s="92">
        <v>1</v>
      </c>
      <c r="AB1903" s="271">
        <v>5</v>
      </c>
      <c r="AC1903" s="271">
        <v>9</v>
      </c>
      <c r="AD1903" s="271">
        <v>45</v>
      </c>
      <c r="AE1903" s="278">
        <f t="shared" ref="AE1903" si="2754">AF1903/Z1903</f>
        <v>137.03200000000001</v>
      </c>
      <c r="AF1903" s="268">
        <v>137.03200000000001</v>
      </c>
      <c r="AG1903" s="278"/>
      <c r="AH1903" s="431">
        <v>45</v>
      </c>
      <c r="AI1903" s="404">
        <f t="shared" si="2746"/>
        <v>1</v>
      </c>
      <c r="AJ1903" s="727">
        <v>0.76827699999999988</v>
      </c>
      <c r="AK1903" s="88">
        <f t="shared" si="2747"/>
        <v>31.753466136000014</v>
      </c>
      <c r="AL1903" s="88">
        <f t="shared" si="2748"/>
        <v>31.753466136000014</v>
      </c>
      <c r="AM1903" s="88"/>
      <c r="AN1903" t="s">
        <v>2826</v>
      </c>
      <c r="AO1903" s="1053" t="s">
        <v>2814</v>
      </c>
    </row>
    <row r="1904" spans="1:41" ht="19.5" customHeight="1">
      <c r="A1904" s="745" t="s">
        <v>479</v>
      </c>
      <c r="B1904" t="str">
        <f t="shared" si="2744"/>
        <v>815034*1</v>
      </c>
      <c r="D1904" s="42" t="s">
        <v>1162</v>
      </c>
      <c r="E1904" s="187"/>
      <c r="F1904" s="407"/>
      <c r="G1904" s="226">
        <v>1</v>
      </c>
      <c r="H1904" s="304"/>
      <c r="I1904" s="406"/>
      <c r="J1904" s="406"/>
      <c r="K1904" s="58" t="s">
        <v>2608</v>
      </c>
      <c r="L1904" s="63" t="s">
        <v>2618</v>
      </c>
      <c r="M1904" s="16" t="s">
        <v>2413</v>
      </c>
      <c r="N1904" s="63"/>
      <c r="O1904" s="63" t="s">
        <v>541</v>
      </c>
      <c r="P1904" s="63">
        <v>120</v>
      </c>
      <c r="Q1904" s="63">
        <v>5000</v>
      </c>
      <c r="R1904" t="str">
        <f>CONCATENATE(Tableau1[[#This Row],[LONGUEUR UNITE]],"X",Tableau1[[#This Row],[LARGEUR UNITE]])</f>
        <v>120X5000</v>
      </c>
      <c r="S1904" s="16"/>
      <c r="T1904" s="16"/>
      <c r="U1904" s="16" t="s">
        <v>2231</v>
      </c>
      <c r="V1904" s="63" t="s">
        <v>2233</v>
      </c>
      <c r="W1904" s="45" t="s">
        <v>2592</v>
      </c>
      <c r="X1904" s="45"/>
      <c r="Y1904" s="6" t="s">
        <v>544</v>
      </c>
      <c r="Z1904" s="18">
        <v>1</v>
      </c>
      <c r="AA1904" s="92">
        <v>1</v>
      </c>
      <c r="AB1904" s="271">
        <v>5</v>
      </c>
      <c r="AC1904" s="271">
        <v>9</v>
      </c>
      <c r="AD1904" s="271">
        <v>45</v>
      </c>
      <c r="AE1904" s="278">
        <f t="shared" si="2745"/>
        <v>137.03200000000001</v>
      </c>
      <c r="AF1904" s="268">
        <v>137.03200000000001</v>
      </c>
      <c r="AG1904" s="278"/>
      <c r="AH1904" s="431">
        <v>1</v>
      </c>
      <c r="AI1904" s="404">
        <f t="shared" si="2746"/>
        <v>2.2222222222222223E-2</v>
      </c>
      <c r="AJ1904" s="727">
        <v>0.75608099999999989</v>
      </c>
      <c r="AK1904" s="88">
        <f t="shared" si="2747"/>
        <v>33.424708408000015</v>
      </c>
      <c r="AL1904" s="88">
        <f t="shared" si="2748"/>
        <v>33.424708408000015</v>
      </c>
      <c r="AM1904" s="88"/>
      <c r="AN1904" t="s">
        <v>2826</v>
      </c>
      <c r="AO1904" s="88" t="s">
        <v>2814</v>
      </c>
    </row>
    <row r="1905" spans="1:41" ht="19.5" customHeight="1">
      <c r="A1905" s="745" t="s">
        <v>479</v>
      </c>
      <c r="B1905" t="str">
        <f t="shared" ref="B1905" si="2755">+CONCATENATE(A1905,"*",AH1905)</f>
        <v>815034*45</v>
      </c>
      <c r="D1905" s="42" t="s">
        <v>1162</v>
      </c>
      <c r="E1905" s="187"/>
      <c r="F1905" s="407"/>
      <c r="G1905" s="226">
        <v>1</v>
      </c>
      <c r="H1905" s="304"/>
      <c r="I1905" s="406"/>
      <c r="J1905" s="406"/>
      <c r="K1905" s="58" t="s">
        <v>2608</v>
      </c>
      <c r="L1905" s="63" t="s">
        <v>2618</v>
      </c>
      <c r="M1905" s="16" t="s">
        <v>2413</v>
      </c>
      <c r="N1905" s="63"/>
      <c r="O1905" s="63" t="s">
        <v>541</v>
      </c>
      <c r="P1905" s="63">
        <v>120</v>
      </c>
      <c r="Q1905" s="63">
        <v>5000</v>
      </c>
      <c r="R1905" t="str">
        <f>CONCATENATE(Tableau1[[#This Row],[LONGUEUR UNITE]],"X",Tableau1[[#This Row],[LARGEUR UNITE]])</f>
        <v>120X5000</v>
      </c>
      <c r="S1905" s="16"/>
      <c r="T1905" s="16"/>
      <c r="U1905" s="16" t="s">
        <v>2231</v>
      </c>
      <c r="V1905" s="63" t="s">
        <v>2233</v>
      </c>
      <c r="W1905" s="45" t="s">
        <v>2592</v>
      </c>
      <c r="X1905" s="45"/>
      <c r="Y1905" s="6" t="s">
        <v>544</v>
      </c>
      <c r="Z1905" s="18">
        <v>1</v>
      </c>
      <c r="AA1905" s="92">
        <v>1</v>
      </c>
      <c r="AB1905" s="271">
        <v>5</v>
      </c>
      <c r="AC1905" s="271">
        <v>9</v>
      </c>
      <c r="AD1905" s="271">
        <v>45</v>
      </c>
      <c r="AE1905" s="278">
        <f t="shared" ref="AE1905" si="2756">AF1905/Z1905</f>
        <v>137.03200000000001</v>
      </c>
      <c r="AF1905" s="268">
        <v>137.03200000000001</v>
      </c>
      <c r="AG1905" s="278"/>
      <c r="AH1905" s="431">
        <v>45</v>
      </c>
      <c r="AI1905" s="404">
        <f t="shared" si="2746"/>
        <v>1</v>
      </c>
      <c r="AJ1905" s="727">
        <v>0.76827699999999988</v>
      </c>
      <c r="AK1905" s="88">
        <f t="shared" si="2747"/>
        <v>31.753466136000014</v>
      </c>
      <c r="AL1905" s="88">
        <f t="shared" si="2748"/>
        <v>31.753466136000014</v>
      </c>
      <c r="AM1905" s="88"/>
      <c r="AN1905" t="s">
        <v>2826</v>
      </c>
      <c r="AO1905" s="88" t="s">
        <v>2814</v>
      </c>
    </row>
    <row r="1906" spans="1:41" ht="19.5" customHeight="1">
      <c r="A1906" s="745" t="s">
        <v>475</v>
      </c>
      <c r="B1906" t="str">
        <f t="shared" si="2744"/>
        <v>815002*1</v>
      </c>
      <c r="D1906" s="42" t="s">
        <v>1149</v>
      </c>
      <c r="E1906" s="187"/>
      <c r="F1906" s="407"/>
      <c r="G1906" s="226">
        <v>1</v>
      </c>
      <c r="H1906" s="304"/>
      <c r="I1906" s="406"/>
      <c r="J1906" s="406"/>
      <c r="K1906" s="58" t="s">
        <v>2608</v>
      </c>
      <c r="L1906" s="63" t="s">
        <v>2618</v>
      </c>
      <c r="M1906" s="16" t="s">
        <v>2413</v>
      </c>
      <c r="N1906" s="63"/>
      <c r="O1906" s="63" t="s">
        <v>541</v>
      </c>
      <c r="P1906" s="63">
        <v>120</v>
      </c>
      <c r="Q1906" s="63">
        <v>5000</v>
      </c>
      <c r="R1906" t="str">
        <f>CONCATENATE(Tableau1[[#This Row],[LONGUEUR UNITE]],"X",Tableau1[[#This Row],[LARGEUR UNITE]])</f>
        <v>120X5000</v>
      </c>
      <c r="S1906" s="16"/>
      <c r="T1906" s="16"/>
      <c r="U1906" s="16" t="s">
        <v>2231</v>
      </c>
      <c r="V1906" s="63" t="s">
        <v>2079</v>
      </c>
      <c r="W1906" s="45" t="s">
        <v>2592</v>
      </c>
      <c r="X1906" s="45"/>
      <c r="Y1906" s="6" t="s">
        <v>545</v>
      </c>
      <c r="Z1906" s="18">
        <v>1</v>
      </c>
      <c r="AA1906" s="92">
        <v>1</v>
      </c>
      <c r="AB1906" s="271">
        <v>5</v>
      </c>
      <c r="AC1906" s="271">
        <v>9</v>
      </c>
      <c r="AD1906" s="271">
        <v>45</v>
      </c>
      <c r="AE1906" s="278">
        <f t="shared" si="2745"/>
        <v>137.03200000000001</v>
      </c>
      <c r="AF1906" s="268">
        <v>137.03200000000001</v>
      </c>
      <c r="AG1906" s="278"/>
      <c r="AH1906" s="431">
        <v>1</v>
      </c>
      <c r="AI1906" s="404">
        <f t="shared" si="2746"/>
        <v>2.2222222222222223E-2</v>
      </c>
      <c r="AJ1906" s="727">
        <v>0.75608099999999989</v>
      </c>
      <c r="AK1906" s="88">
        <f t="shared" si="2747"/>
        <v>33.424708408000015</v>
      </c>
      <c r="AL1906" s="88">
        <f t="shared" si="2748"/>
        <v>33.424708408000015</v>
      </c>
      <c r="AM1906" s="88"/>
      <c r="AN1906" t="s">
        <v>2826</v>
      </c>
      <c r="AO1906" s="88" t="s">
        <v>2815</v>
      </c>
    </row>
    <row r="1907" spans="1:41" ht="19.5" customHeight="1">
      <c r="A1907" s="745" t="s">
        <v>475</v>
      </c>
      <c r="B1907" t="str">
        <f t="shared" ref="B1907" si="2757">+CONCATENATE(A1907,"*",AH1907)</f>
        <v>815002*45</v>
      </c>
      <c r="D1907" s="42" t="s">
        <v>1149</v>
      </c>
      <c r="E1907" s="187"/>
      <c r="F1907" s="407"/>
      <c r="G1907" s="226">
        <v>1</v>
      </c>
      <c r="H1907" s="304"/>
      <c r="I1907" s="406"/>
      <c r="J1907" s="406"/>
      <c r="K1907" s="58" t="s">
        <v>2608</v>
      </c>
      <c r="L1907" s="63" t="s">
        <v>2618</v>
      </c>
      <c r="M1907" s="16" t="s">
        <v>2413</v>
      </c>
      <c r="N1907" s="63"/>
      <c r="O1907" s="63" t="s">
        <v>541</v>
      </c>
      <c r="P1907" s="63">
        <v>120</v>
      </c>
      <c r="Q1907" s="63">
        <v>5000</v>
      </c>
      <c r="R1907" t="str">
        <f>CONCATENATE(Tableau1[[#This Row],[LONGUEUR UNITE]],"X",Tableau1[[#This Row],[LARGEUR UNITE]])</f>
        <v>120X5000</v>
      </c>
      <c r="S1907" s="16"/>
      <c r="T1907" s="16"/>
      <c r="U1907" s="16" t="s">
        <v>2231</v>
      </c>
      <c r="V1907" s="63" t="s">
        <v>2079</v>
      </c>
      <c r="W1907" s="45" t="s">
        <v>2592</v>
      </c>
      <c r="X1907" s="45"/>
      <c r="Y1907" s="6" t="s">
        <v>545</v>
      </c>
      <c r="Z1907" s="18">
        <v>1</v>
      </c>
      <c r="AA1907" s="92">
        <v>1</v>
      </c>
      <c r="AB1907" s="271">
        <v>5</v>
      </c>
      <c r="AC1907" s="271">
        <v>9</v>
      </c>
      <c r="AD1907" s="271">
        <v>45</v>
      </c>
      <c r="AE1907" s="278">
        <f t="shared" ref="AE1907" si="2758">AF1907/Z1907</f>
        <v>137.03200000000001</v>
      </c>
      <c r="AF1907" s="268">
        <v>137.03200000000001</v>
      </c>
      <c r="AG1907" s="278"/>
      <c r="AH1907" s="431">
        <v>45</v>
      </c>
      <c r="AI1907" s="404">
        <f t="shared" si="2746"/>
        <v>1</v>
      </c>
      <c r="AJ1907" s="727">
        <v>0.76827699999999988</v>
      </c>
      <c r="AK1907" s="88">
        <f t="shared" si="2747"/>
        <v>31.753466136000014</v>
      </c>
      <c r="AL1907" s="88">
        <f t="shared" si="2748"/>
        <v>31.753466136000014</v>
      </c>
      <c r="AM1907" s="88"/>
      <c r="AN1907" t="s">
        <v>2826</v>
      </c>
      <c r="AO1907" s="88" t="s">
        <v>2815</v>
      </c>
    </row>
    <row r="1908" spans="1:41" ht="27" customHeight="1">
      <c r="A1908" s="745" t="s">
        <v>476</v>
      </c>
      <c r="B1908" t="str">
        <f t="shared" si="2744"/>
        <v>815003*1</v>
      </c>
      <c r="D1908" s="42" t="s">
        <v>1145</v>
      </c>
      <c r="E1908" s="187"/>
      <c r="F1908" s="407"/>
      <c r="G1908" s="226">
        <v>1</v>
      </c>
      <c r="H1908" s="304"/>
      <c r="I1908" s="406"/>
      <c r="J1908" s="406"/>
      <c r="K1908" s="58" t="s">
        <v>2608</v>
      </c>
      <c r="L1908" s="63" t="s">
        <v>2618</v>
      </c>
      <c r="M1908" s="16" t="s">
        <v>2413</v>
      </c>
      <c r="N1908" s="63"/>
      <c r="O1908" s="63" t="s">
        <v>541</v>
      </c>
      <c r="P1908" s="63">
        <v>120</v>
      </c>
      <c r="Q1908" s="63">
        <v>5000</v>
      </c>
      <c r="R1908" t="str">
        <f>CONCATENATE(Tableau1[[#This Row],[LONGUEUR UNITE]],"X",Tableau1[[#This Row],[LARGEUR UNITE]])</f>
        <v>120X5000</v>
      </c>
      <c r="S1908" s="16"/>
      <c r="T1908" s="16"/>
      <c r="U1908" s="16" t="s">
        <v>2231</v>
      </c>
      <c r="V1908" s="63" t="s">
        <v>2068</v>
      </c>
      <c r="W1908" s="45" t="s">
        <v>2592</v>
      </c>
      <c r="X1908" s="45"/>
      <c r="Y1908" s="6" t="s">
        <v>546</v>
      </c>
      <c r="Z1908" s="18">
        <v>1</v>
      </c>
      <c r="AA1908" s="92">
        <v>1</v>
      </c>
      <c r="AB1908" s="271">
        <v>5</v>
      </c>
      <c r="AC1908" s="271">
        <v>9</v>
      </c>
      <c r="AD1908" s="271">
        <v>45</v>
      </c>
      <c r="AE1908" s="278">
        <f t="shared" si="2745"/>
        <v>137.03200000000001</v>
      </c>
      <c r="AF1908" s="268">
        <v>137.03200000000001</v>
      </c>
      <c r="AG1908" s="278"/>
      <c r="AH1908" s="431">
        <v>1</v>
      </c>
      <c r="AI1908" s="404">
        <f t="shared" si="2746"/>
        <v>2.2222222222222223E-2</v>
      </c>
      <c r="AJ1908" s="727">
        <v>0.75608099999999989</v>
      </c>
      <c r="AK1908" s="88">
        <f t="shared" si="2747"/>
        <v>33.424708408000015</v>
      </c>
      <c r="AL1908" s="88">
        <f t="shared" si="2748"/>
        <v>33.424708408000015</v>
      </c>
      <c r="AM1908" s="88"/>
      <c r="AN1908" t="s">
        <v>2826</v>
      </c>
      <c r="AO1908" s="88" t="s">
        <v>2814</v>
      </c>
    </row>
    <row r="1909" spans="1:41" ht="27" customHeight="1">
      <c r="A1909" s="745" t="s">
        <v>476</v>
      </c>
      <c r="B1909" t="str">
        <f t="shared" ref="B1909" si="2759">+CONCATENATE(A1909,"*",AH1909)</f>
        <v>815003*45</v>
      </c>
      <c r="D1909" s="42" t="s">
        <v>1145</v>
      </c>
      <c r="E1909" s="187"/>
      <c r="F1909" s="407"/>
      <c r="G1909" s="226">
        <v>1</v>
      </c>
      <c r="H1909" s="304"/>
      <c r="I1909" s="406"/>
      <c r="J1909" s="406"/>
      <c r="K1909" s="58" t="s">
        <v>2608</v>
      </c>
      <c r="L1909" s="63" t="s">
        <v>2618</v>
      </c>
      <c r="M1909" s="16" t="s">
        <v>2413</v>
      </c>
      <c r="N1909" s="63"/>
      <c r="O1909" s="63" t="s">
        <v>541</v>
      </c>
      <c r="P1909" s="63">
        <v>120</v>
      </c>
      <c r="Q1909" s="63">
        <v>5000</v>
      </c>
      <c r="R1909" t="str">
        <f>CONCATENATE(Tableau1[[#This Row],[LONGUEUR UNITE]],"X",Tableau1[[#This Row],[LARGEUR UNITE]])</f>
        <v>120X5000</v>
      </c>
      <c r="S1909" s="16"/>
      <c r="T1909" s="16"/>
      <c r="U1909" s="16" t="s">
        <v>2231</v>
      </c>
      <c r="V1909" s="63" t="s">
        <v>2068</v>
      </c>
      <c r="W1909" s="45" t="s">
        <v>2592</v>
      </c>
      <c r="X1909" s="45"/>
      <c r="Y1909" s="6" t="s">
        <v>546</v>
      </c>
      <c r="Z1909" s="18">
        <v>1</v>
      </c>
      <c r="AA1909" s="92">
        <v>1</v>
      </c>
      <c r="AB1909" s="271">
        <v>5</v>
      </c>
      <c r="AC1909" s="271">
        <v>9</v>
      </c>
      <c r="AD1909" s="271">
        <v>45</v>
      </c>
      <c r="AE1909" s="278">
        <f t="shared" ref="AE1909" si="2760">AF1909/Z1909</f>
        <v>137.03200000000001</v>
      </c>
      <c r="AF1909" s="268">
        <v>137.03200000000001</v>
      </c>
      <c r="AG1909" s="278"/>
      <c r="AH1909" s="431">
        <v>45</v>
      </c>
      <c r="AI1909" s="404">
        <f t="shared" si="2746"/>
        <v>1</v>
      </c>
      <c r="AJ1909" s="727">
        <v>0.76827699999999988</v>
      </c>
      <c r="AK1909" s="88">
        <f t="shared" si="2747"/>
        <v>31.753466136000014</v>
      </c>
      <c r="AL1909" s="88">
        <f t="shared" si="2748"/>
        <v>31.753466136000014</v>
      </c>
      <c r="AM1909" s="88"/>
      <c r="AN1909" t="s">
        <v>2826</v>
      </c>
      <c r="AO1909" s="88" t="s">
        <v>2814</v>
      </c>
    </row>
    <row r="1910" spans="1:41" ht="19.5" customHeight="1">
      <c r="A1910" s="745" t="s">
        <v>478</v>
      </c>
      <c r="B1910" t="str">
        <f t="shared" si="2744"/>
        <v>815032*1</v>
      </c>
      <c r="D1910" s="42" t="s">
        <v>1161</v>
      </c>
      <c r="E1910" s="187"/>
      <c r="F1910" s="407"/>
      <c r="G1910" s="226">
        <v>1</v>
      </c>
      <c r="H1910" s="304"/>
      <c r="I1910" s="406"/>
      <c r="J1910" s="406"/>
      <c r="K1910" s="58" t="s">
        <v>2608</v>
      </c>
      <c r="L1910" s="63" t="s">
        <v>2618</v>
      </c>
      <c r="M1910" s="16" t="s">
        <v>2413</v>
      </c>
      <c r="N1910" s="63"/>
      <c r="O1910" s="63" t="s">
        <v>541</v>
      </c>
      <c r="P1910" s="63">
        <v>120</v>
      </c>
      <c r="Q1910" s="63">
        <v>5000</v>
      </c>
      <c r="R1910" t="str">
        <f>CONCATENATE(Tableau1[[#This Row],[LONGUEUR UNITE]],"X",Tableau1[[#This Row],[LARGEUR UNITE]])</f>
        <v>120X5000</v>
      </c>
      <c r="S1910" s="16"/>
      <c r="T1910" s="16"/>
      <c r="U1910" s="16" t="s">
        <v>2231</v>
      </c>
      <c r="V1910" s="63" t="s">
        <v>2234</v>
      </c>
      <c r="W1910" s="45" t="s">
        <v>2592</v>
      </c>
      <c r="X1910" s="45"/>
      <c r="Y1910" s="6" t="s">
        <v>547</v>
      </c>
      <c r="Z1910" s="18">
        <v>1</v>
      </c>
      <c r="AA1910" s="92">
        <v>1</v>
      </c>
      <c r="AB1910" s="271">
        <v>5</v>
      </c>
      <c r="AC1910" s="271">
        <v>9</v>
      </c>
      <c r="AD1910" s="271">
        <v>45</v>
      </c>
      <c r="AE1910" s="278">
        <f t="shared" si="2745"/>
        <v>137.03200000000001</v>
      </c>
      <c r="AF1910" s="268">
        <v>137.03200000000001</v>
      </c>
      <c r="AG1910" s="278"/>
      <c r="AH1910" s="431">
        <v>1</v>
      </c>
      <c r="AI1910" s="404">
        <f t="shared" si="2746"/>
        <v>2.2222222222222223E-2</v>
      </c>
      <c r="AJ1910" s="727">
        <v>0.75608099999999989</v>
      </c>
      <c r="AK1910" s="88">
        <f t="shared" si="2747"/>
        <v>33.424708408000015</v>
      </c>
      <c r="AL1910" s="88">
        <f t="shared" si="2748"/>
        <v>33.424708408000015</v>
      </c>
      <c r="AM1910" s="88"/>
      <c r="AN1910" t="s">
        <v>2826</v>
      </c>
      <c r="AO1910" s="88" t="s">
        <v>2814</v>
      </c>
    </row>
    <row r="1911" spans="1:41" ht="19.5" customHeight="1">
      <c r="A1911" s="745" t="s">
        <v>478</v>
      </c>
      <c r="B1911" t="str">
        <f t="shared" ref="B1911" si="2761">+CONCATENATE(A1911,"*",AH1911)</f>
        <v>815032*45</v>
      </c>
      <c r="D1911" s="42" t="s">
        <v>1161</v>
      </c>
      <c r="E1911" s="187"/>
      <c r="F1911" s="407"/>
      <c r="G1911" s="226">
        <v>1</v>
      </c>
      <c r="H1911" s="304"/>
      <c r="I1911" s="406"/>
      <c r="J1911" s="406"/>
      <c r="K1911" s="58" t="s">
        <v>2608</v>
      </c>
      <c r="L1911" s="63" t="s">
        <v>2618</v>
      </c>
      <c r="M1911" s="16" t="s">
        <v>2413</v>
      </c>
      <c r="N1911" s="63"/>
      <c r="O1911" s="63" t="s">
        <v>541</v>
      </c>
      <c r="P1911" s="63">
        <v>120</v>
      </c>
      <c r="Q1911" s="63">
        <v>5000</v>
      </c>
      <c r="R1911" t="str">
        <f>CONCATENATE(Tableau1[[#This Row],[LONGUEUR UNITE]],"X",Tableau1[[#This Row],[LARGEUR UNITE]])</f>
        <v>120X5000</v>
      </c>
      <c r="S1911" s="16"/>
      <c r="T1911" s="16"/>
      <c r="U1911" s="16" t="s">
        <v>2231</v>
      </c>
      <c r="V1911" s="63" t="s">
        <v>2234</v>
      </c>
      <c r="W1911" s="45" t="s">
        <v>2592</v>
      </c>
      <c r="X1911" s="45"/>
      <c r="Y1911" s="6" t="s">
        <v>547</v>
      </c>
      <c r="Z1911" s="18">
        <v>1</v>
      </c>
      <c r="AA1911" s="92">
        <v>1</v>
      </c>
      <c r="AB1911" s="271">
        <v>5</v>
      </c>
      <c r="AC1911" s="271">
        <v>9</v>
      </c>
      <c r="AD1911" s="271">
        <v>45</v>
      </c>
      <c r="AE1911" s="278">
        <f t="shared" ref="AE1911" si="2762">AF1911/Z1911</f>
        <v>137.03200000000001</v>
      </c>
      <c r="AF1911" s="268">
        <v>137.03200000000001</v>
      </c>
      <c r="AG1911" s="278"/>
      <c r="AH1911" s="431">
        <v>45</v>
      </c>
      <c r="AI1911" s="404">
        <f t="shared" si="2746"/>
        <v>1</v>
      </c>
      <c r="AJ1911" s="727">
        <v>0.76827699999999988</v>
      </c>
      <c r="AK1911" s="88">
        <f t="shared" si="2747"/>
        <v>31.753466136000014</v>
      </c>
      <c r="AL1911" s="88">
        <f t="shared" si="2748"/>
        <v>31.753466136000014</v>
      </c>
      <c r="AM1911" s="88"/>
      <c r="AN1911" t="s">
        <v>2826</v>
      </c>
      <c r="AO1911" s="88" t="s">
        <v>2814</v>
      </c>
    </row>
    <row r="1912" spans="1:41" ht="19.5" customHeight="1">
      <c r="A1912" s="744" t="s">
        <v>651</v>
      </c>
      <c r="B1912" t="str">
        <f t="shared" si="2744"/>
        <v>815038*1</v>
      </c>
      <c r="D1912" s="42" t="s">
        <v>1176</v>
      </c>
      <c r="E1912" s="187"/>
      <c r="F1912" s="407" t="s">
        <v>2557</v>
      </c>
      <c r="G1912" s="226">
        <v>1</v>
      </c>
      <c r="H1912" s="304"/>
      <c r="I1912" s="406"/>
      <c r="J1912" s="406"/>
      <c r="K1912" s="30" t="s">
        <v>2608</v>
      </c>
      <c r="L1912" s="63" t="s">
        <v>2618</v>
      </c>
      <c r="M1912" s="16" t="s">
        <v>2413</v>
      </c>
      <c r="N1912" s="27"/>
      <c r="O1912" s="27" t="s">
        <v>541</v>
      </c>
      <c r="P1912" s="27">
        <v>120</v>
      </c>
      <c r="Q1912" s="27">
        <v>5000</v>
      </c>
      <c r="R1912" t="str">
        <f>CONCATENATE(Tableau1[[#This Row],[LONGUEUR UNITE]],"X",Tableau1[[#This Row],[LARGEUR UNITE]])</f>
        <v>120X5000</v>
      </c>
      <c r="S1912" s="16"/>
      <c r="T1912" s="16"/>
      <c r="U1912" s="16" t="s">
        <v>2231</v>
      </c>
      <c r="V1912" s="27" t="s">
        <v>2235</v>
      </c>
      <c r="W1912" s="45" t="s">
        <v>2592</v>
      </c>
      <c r="X1912" s="45"/>
      <c r="Y1912" s="13" t="s">
        <v>654</v>
      </c>
      <c r="Z1912" s="18">
        <v>1</v>
      </c>
      <c r="AA1912" s="92">
        <v>1</v>
      </c>
      <c r="AB1912" s="271">
        <v>5</v>
      </c>
      <c r="AC1912" s="271">
        <v>9</v>
      </c>
      <c r="AD1912" s="271">
        <v>45</v>
      </c>
      <c r="AE1912" s="278">
        <f t="shared" si="2745"/>
        <v>137.03200000000001</v>
      </c>
      <c r="AF1912" s="268">
        <v>137.03200000000001</v>
      </c>
      <c r="AG1912" s="278"/>
      <c r="AH1912" s="431">
        <v>1</v>
      </c>
      <c r="AI1912" s="404">
        <f t="shared" si="2746"/>
        <v>2.2222222222222223E-2</v>
      </c>
      <c r="AJ1912" s="727">
        <v>0.75608099999999989</v>
      </c>
      <c r="AK1912" s="88">
        <f t="shared" si="2747"/>
        <v>33.424708408000015</v>
      </c>
      <c r="AL1912" s="88">
        <f t="shared" si="2748"/>
        <v>33.424708408000015</v>
      </c>
      <c r="AM1912" s="88"/>
      <c r="AN1912" t="s">
        <v>2826</v>
      </c>
      <c r="AO1912" s="88" t="s">
        <v>2814</v>
      </c>
    </row>
    <row r="1913" spans="1:41" ht="19.5" customHeight="1">
      <c r="A1913" s="744" t="s">
        <v>651</v>
      </c>
      <c r="B1913" t="str">
        <f t="shared" ref="B1913" si="2763">+CONCATENATE(A1913,"*",AH1913)</f>
        <v>815038*45</v>
      </c>
      <c r="D1913" s="42" t="s">
        <v>1176</v>
      </c>
      <c r="E1913" s="187"/>
      <c r="F1913" s="407" t="s">
        <v>2557</v>
      </c>
      <c r="G1913" s="226">
        <v>1</v>
      </c>
      <c r="H1913" s="304"/>
      <c r="I1913" s="406"/>
      <c r="J1913" s="406"/>
      <c r="K1913" s="30" t="s">
        <v>2608</v>
      </c>
      <c r="L1913" s="63" t="s">
        <v>2618</v>
      </c>
      <c r="M1913" s="16" t="s">
        <v>2413</v>
      </c>
      <c r="N1913" s="27"/>
      <c r="O1913" s="27" t="s">
        <v>541</v>
      </c>
      <c r="P1913" s="27">
        <v>120</v>
      </c>
      <c r="Q1913" s="27">
        <v>5000</v>
      </c>
      <c r="R1913" t="str">
        <f>CONCATENATE(Tableau1[[#This Row],[LONGUEUR UNITE]],"X",Tableau1[[#This Row],[LARGEUR UNITE]])</f>
        <v>120X5000</v>
      </c>
      <c r="S1913" s="16"/>
      <c r="T1913" s="16"/>
      <c r="U1913" s="16" t="s">
        <v>2231</v>
      </c>
      <c r="V1913" s="27" t="s">
        <v>2235</v>
      </c>
      <c r="W1913" s="45" t="s">
        <v>2592</v>
      </c>
      <c r="X1913" s="45"/>
      <c r="Y1913" s="13" t="s">
        <v>654</v>
      </c>
      <c r="Z1913" s="18">
        <v>1</v>
      </c>
      <c r="AA1913" s="92">
        <v>1</v>
      </c>
      <c r="AB1913" s="271">
        <v>5</v>
      </c>
      <c r="AC1913" s="271">
        <v>9</v>
      </c>
      <c r="AD1913" s="271">
        <v>45</v>
      </c>
      <c r="AE1913" s="278">
        <f t="shared" ref="AE1913" si="2764">AF1913/Z1913</f>
        <v>137.03200000000001</v>
      </c>
      <c r="AF1913" s="268">
        <v>137.03200000000001</v>
      </c>
      <c r="AG1913" s="279"/>
      <c r="AH1913" s="431">
        <v>45</v>
      </c>
      <c r="AI1913" s="404">
        <f t="shared" si="2746"/>
        <v>1</v>
      </c>
      <c r="AJ1913" s="727">
        <v>0.76827699999999988</v>
      </c>
      <c r="AK1913" s="88">
        <f t="shared" si="2747"/>
        <v>31.753466136000014</v>
      </c>
      <c r="AL1913" s="88">
        <f t="shared" si="2748"/>
        <v>31.753466136000014</v>
      </c>
      <c r="AM1913" s="88"/>
      <c r="AN1913" t="s">
        <v>2826</v>
      </c>
      <c r="AO1913" s="88" t="s">
        <v>2814</v>
      </c>
    </row>
    <row r="1914" spans="1:41" ht="19.5" customHeight="1">
      <c r="A1914" s="745"/>
      <c r="D1914" s="42"/>
      <c r="E1914" s="187"/>
      <c r="F1914" s="407"/>
      <c r="G1914" s="226"/>
      <c r="H1914" s="304"/>
      <c r="I1914" s="406"/>
      <c r="J1914" s="406"/>
      <c r="K1914" s="58"/>
      <c r="L1914" s="63"/>
      <c r="M1914" s="63"/>
      <c r="N1914" s="63"/>
      <c r="O1914" s="63"/>
      <c r="P1914" s="63"/>
      <c r="Q1914" s="63"/>
      <c r="R1914" s="63"/>
      <c r="S1914" s="63"/>
      <c r="T1914" s="63"/>
      <c r="U1914" s="63"/>
      <c r="V1914" s="64"/>
      <c r="W1914" s="3"/>
      <c r="X1914" s="3"/>
      <c r="Z1914" s="18"/>
      <c r="AA1914" s="92"/>
      <c r="AB1914" s="271"/>
      <c r="AC1914" s="271"/>
      <c r="AD1914" s="271"/>
      <c r="AE1914" s="257"/>
      <c r="AF1914"/>
      <c r="AG1914" s="257"/>
      <c r="AH1914" s="404"/>
      <c r="AI1914" s="404"/>
      <c r="AJ1914" s="88"/>
      <c r="AK1914" s="88"/>
      <c r="AL1914" s="88"/>
      <c r="AM1914" s="88"/>
      <c r="AO1914" s="88"/>
    </row>
    <row r="1915" spans="1:41" ht="19.5" customHeight="1">
      <c r="A1915" s="745" t="s">
        <v>487</v>
      </c>
      <c r="B1915" t="str">
        <f t="shared" ref="B1915:B1937" si="2765">+CONCATENATE(A1915,"*",AH1915)</f>
        <v>815035*1</v>
      </c>
      <c r="D1915" s="42" t="s">
        <v>1174</v>
      </c>
      <c r="E1915" s="187"/>
      <c r="F1915" s="407"/>
      <c r="G1915" s="226">
        <v>1</v>
      </c>
      <c r="H1915" s="304"/>
      <c r="I1915" s="406" t="s">
        <v>1853</v>
      </c>
      <c r="J1915" s="406"/>
      <c r="K1915" s="58" t="s">
        <v>2608</v>
      </c>
      <c r="L1915" s="63" t="s">
        <v>2618</v>
      </c>
      <c r="M1915" s="16" t="s">
        <v>2413</v>
      </c>
      <c r="N1915" s="63"/>
      <c r="O1915" s="63" t="s">
        <v>2071</v>
      </c>
      <c r="P1915" s="63">
        <v>120</v>
      </c>
      <c r="Q1915" s="63">
        <v>5000</v>
      </c>
      <c r="R1915" t="str">
        <f>CONCATENATE(Tableau1[[#This Row],[LONGUEUR UNITE]],"X",Tableau1[[#This Row],[LARGEUR UNITE]])</f>
        <v>120X5000</v>
      </c>
      <c r="S1915" s="16"/>
      <c r="T1915" s="16"/>
      <c r="U1915" s="16" t="s">
        <v>2231</v>
      </c>
      <c r="V1915" s="63" t="s">
        <v>2072</v>
      </c>
      <c r="W1915" s="45" t="s">
        <v>2592</v>
      </c>
      <c r="X1915" s="45"/>
      <c r="Y1915" s="6" t="s">
        <v>548</v>
      </c>
      <c r="Z1915" s="18">
        <v>1</v>
      </c>
      <c r="AA1915" s="92">
        <v>1</v>
      </c>
      <c r="AB1915" s="271">
        <v>5</v>
      </c>
      <c r="AC1915" s="271">
        <v>9</v>
      </c>
      <c r="AD1915" s="271">
        <v>45</v>
      </c>
      <c r="AE1915" s="278">
        <f t="shared" ref="AE1915:AE1937" si="2766">AF1915/Z1915</f>
        <v>149.78100000000001</v>
      </c>
      <c r="AF1915" s="268">
        <v>149.78100000000001</v>
      </c>
      <c r="AG1915" s="278"/>
      <c r="AH1915" s="431">
        <v>1</v>
      </c>
      <c r="AI1915" s="404">
        <f t="shared" ref="AI1915:AI1938" si="2767">AH1915/AD1915</f>
        <v>2.2222222222222223E-2</v>
      </c>
      <c r="AJ1915" s="727">
        <v>0.75608099999999989</v>
      </c>
      <c r="AK1915" s="88">
        <f t="shared" ref="AK1915:AK1938" si="2768">AL1915/Z1915</f>
        <v>36.534431739000013</v>
      </c>
      <c r="AL1915" s="88">
        <f t="shared" ref="AL1915:AL1938" si="2769">AF1915-(AF1915*AJ1915)</f>
        <v>36.534431739000013</v>
      </c>
      <c r="AM1915" s="88"/>
      <c r="AN1915" t="s">
        <v>2826</v>
      </c>
      <c r="AO1915" s="88" t="s">
        <v>2815</v>
      </c>
    </row>
    <row r="1916" spans="1:41" ht="19.5" customHeight="1">
      <c r="A1916" s="745" t="s">
        <v>487</v>
      </c>
      <c r="B1916" t="str">
        <f t="shared" ref="B1916" si="2770">+CONCATENATE(A1916,"*",AH1916)</f>
        <v>815035*45</v>
      </c>
      <c r="D1916" s="42" t="s">
        <v>1174</v>
      </c>
      <c r="E1916" s="187"/>
      <c r="F1916" s="407"/>
      <c r="G1916" s="226">
        <v>1</v>
      </c>
      <c r="H1916" s="304"/>
      <c r="I1916" s="406" t="s">
        <v>1853</v>
      </c>
      <c r="J1916" s="406"/>
      <c r="K1916" s="58" t="s">
        <v>2608</v>
      </c>
      <c r="L1916" s="63" t="s">
        <v>2618</v>
      </c>
      <c r="M1916" s="16" t="s">
        <v>2413</v>
      </c>
      <c r="N1916" s="63"/>
      <c r="O1916" s="63" t="s">
        <v>2071</v>
      </c>
      <c r="P1916" s="63">
        <v>120</v>
      </c>
      <c r="Q1916" s="63">
        <v>5000</v>
      </c>
      <c r="R1916" t="str">
        <f>CONCATENATE(Tableau1[[#This Row],[LONGUEUR UNITE]],"X",Tableau1[[#This Row],[LARGEUR UNITE]])</f>
        <v>120X5000</v>
      </c>
      <c r="S1916" s="16"/>
      <c r="T1916" s="16"/>
      <c r="U1916" s="16" t="s">
        <v>2231</v>
      </c>
      <c r="V1916" s="63" t="s">
        <v>2072</v>
      </c>
      <c r="W1916" s="45" t="s">
        <v>2592</v>
      </c>
      <c r="X1916" s="45"/>
      <c r="Y1916" s="6" t="s">
        <v>548</v>
      </c>
      <c r="Z1916" s="18">
        <v>1</v>
      </c>
      <c r="AA1916" s="92">
        <v>1</v>
      </c>
      <c r="AB1916" s="271">
        <v>5</v>
      </c>
      <c r="AC1916" s="271">
        <v>9</v>
      </c>
      <c r="AD1916" s="271">
        <v>45</v>
      </c>
      <c r="AE1916" s="278">
        <f t="shared" ref="AE1916" si="2771">AF1916/Z1916</f>
        <v>149.78100000000001</v>
      </c>
      <c r="AF1916" s="268">
        <v>149.78100000000001</v>
      </c>
      <c r="AG1916" s="278"/>
      <c r="AH1916" s="431">
        <v>45</v>
      </c>
      <c r="AI1916" s="404">
        <f t="shared" si="2767"/>
        <v>1</v>
      </c>
      <c r="AJ1916" s="727">
        <v>0.76827699999999988</v>
      </c>
      <c r="AK1916" s="88">
        <f t="shared" si="2768"/>
        <v>34.70770266300002</v>
      </c>
      <c r="AL1916" s="88">
        <f t="shared" si="2769"/>
        <v>34.70770266300002</v>
      </c>
      <c r="AM1916" s="88"/>
      <c r="AN1916" t="s">
        <v>2826</v>
      </c>
      <c r="AO1916" s="88" t="s">
        <v>2815</v>
      </c>
    </row>
    <row r="1917" spans="1:41" ht="27" customHeight="1">
      <c r="A1917" s="745" t="s">
        <v>480</v>
      </c>
      <c r="B1917" t="str">
        <f t="shared" si="2765"/>
        <v>815008*1</v>
      </c>
      <c r="D1917" s="42" t="s">
        <v>1157</v>
      </c>
      <c r="E1917" s="187"/>
      <c r="F1917" s="407"/>
      <c r="G1917" s="226">
        <v>1</v>
      </c>
      <c r="H1917" s="304"/>
      <c r="I1917" s="406"/>
      <c r="J1917" s="406"/>
      <c r="K1917" s="58" t="s">
        <v>2608</v>
      </c>
      <c r="L1917" s="63" t="s">
        <v>2618</v>
      </c>
      <c r="M1917" s="16" t="s">
        <v>2413</v>
      </c>
      <c r="N1917" s="63"/>
      <c r="O1917" s="63" t="s">
        <v>2071</v>
      </c>
      <c r="P1917" s="63">
        <v>120</v>
      </c>
      <c r="Q1917" s="63">
        <v>5000</v>
      </c>
      <c r="R1917" t="str">
        <f>CONCATENATE(Tableau1[[#This Row],[LONGUEUR UNITE]],"X",Tableau1[[#This Row],[LARGEUR UNITE]])</f>
        <v>120X5000</v>
      </c>
      <c r="S1917" s="16"/>
      <c r="T1917" s="16"/>
      <c r="U1917" s="16" t="s">
        <v>2231</v>
      </c>
      <c r="V1917" s="63" t="s">
        <v>2074</v>
      </c>
      <c r="W1917" s="45" t="s">
        <v>2592</v>
      </c>
      <c r="X1917" s="45"/>
      <c r="Y1917" s="6" t="s">
        <v>549</v>
      </c>
      <c r="Z1917" s="18">
        <v>1</v>
      </c>
      <c r="AA1917" s="92">
        <v>1</v>
      </c>
      <c r="AB1917" s="271">
        <v>5</v>
      </c>
      <c r="AC1917" s="271">
        <v>9</v>
      </c>
      <c r="AD1917" s="271">
        <v>45</v>
      </c>
      <c r="AE1917" s="278">
        <f t="shared" si="2766"/>
        <v>149.78100000000001</v>
      </c>
      <c r="AF1917" s="268">
        <v>149.78100000000001</v>
      </c>
      <c r="AG1917" s="278"/>
      <c r="AH1917" s="431">
        <v>1</v>
      </c>
      <c r="AI1917" s="404">
        <f t="shared" si="2767"/>
        <v>2.2222222222222223E-2</v>
      </c>
      <c r="AJ1917" s="727">
        <v>0.75608099999999989</v>
      </c>
      <c r="AK1917" s="88">
        <f t="shared" si="2768"/>
        <v>36.534431739000013</v>
      </c>
      <c r="AL1917" s="88">
        <f t="shared" si="2769"/>
        <v>36.534431739000013</v>
      </c>
      <c r="AM1917" s="88"/>
      <c r="AN1917" t="s">
        <v>2826</v>
      </c>
      <c r="AO1917" s="88" t="s">
        <v>2815</v>
      </c>
    </row>
    <row r="1918" spans="1:41" ht="27" customHeight="1">
      <c r="A1918" s="745" t="s">
        <v>480</v>
      </c>
      <c r="B1918" t="str">
        <f t="shared" ref="B1918" si="2772">+CONCATENATE(A1918,"*",AH1918)</f>
        <v>815008*45</v>
      </c>
      <c r="D1918" s="42" t="s">
        <v>1157</v>
      </c>
      <c r="E1918" s="187"/>
      <c r="F1918" s="407"/>
      <c r="G1918" s="226">
        <v>1</v>
      </c>
      <c r="H1918" s="304"/>
      <c r="I1918" s="406"/>
      <c r="J1918" s="406"/>
      <c r="K1918" s="58" t="s">
        <v>2608</v>
      </c>
      <c r="L1918" s="63" t="s">
        <v>2618</v>
      </c>
      <c r="M1918" s="16" t="s">
        <v>2413</v>
      </c>
      <c r="N1918" s="63"/>
      <c r="O1918" s="63" t="s">
        <v>2071</v>
      </c>
      <c r="P1918" s="63">
        <v>120</v>
      </c>
      <c r="Q1918" s="63">
        <v>5000</v>
      </c>
      <c r="R1918" t="str">
        <f>CONCATENATE(Tableau1[[#This Row],[LONGUEUR UNITE]],"X",Tableau1[[#This Row],[LARGEUR UNITE]])</f>
        <v>120X5000</v>
      </c>
      <c r="S1918" s="16"/>
      <c r="T1918" s="16"/>
      <c r="U1918" s="16" t="s">
        <v>2231</v>
      </c>
      <c r="V1918" s="63" t="s">
        <v>2074</v>
      </c>
      <c r="W1918" s="45" t="s">
        <v>2592</v>
      </c>
      <c r="X1918" s="45"/>
      <c r="Y1918" s="6" t="s">
        <v>549</v>
      </c>
      <c r="Z1918" s="18">
        <v>1</v>
      </c>
      <c r="AA1918" s="92">
        <v>1</v>
      </c>
      <c r="AB1918" s="271">
        <v>5</v>
      </c>
      <c r="AC1918" s="271">
        <v>9</v>
      </c>
      <c r="AD1918" s="271">
        <v>45</v>
      </c>
      <c r="AE1918" s="278">
        <f t="shared" ref="AE1918" si="2773">AF1918/Z1918</f>
        <v>149.78100000000001</v>
      </c>
      <c r="AF1918" s="268">
        <v>149.78100000000001</v>
      </c>
      <c r="AG1918" s="278"/>
      <c r="AH1918" s="431">
        <v>45</v>
      </c>
      <c r="AI1918" s="404">
        <f t="shared" si="2767"/>
        <v>1</v>
      </c>
      <c r="AJ1918" s="727">
        <v>0.76827699999999988</v>
      </c>
      <c r="AK1918" s="88">
        <f t="shared" si="2768"/>
        <v>34.70770266300002</v>
      </c>
      <c r="AL1918" s="88">
        <f t="shared" si="2769"/>
        <v>34.70770266300002</v>
      </c>
      <c r="AM1918" s="88"/>
      <c r="AN1918" t="s">
        <v>2826</v>
      </c>
      <c r="AO1918" s="88" t="s">
        <v>2815</v>
      </c>
    </row>
    <row r="1919" spans="1:41" ht="19.5" customHeight="1">
      <c r="A1919" s="745" t="s">
        <v>1361</v>
      </c>
      <c r="B1919" t="str">
        <f t="shared" si="2765"/>
        <v>818016*1</v>
      </c>
      <c r="D1919" s="42" t="s">
        <v>1767</v>
      </c>
      <c r="E1919" s="187"/>
      <c r="F1919" s="407"/>
      <c r="G1919" s="226">
        <v>1</v>
      </c>
      <c r="H1919" s="304"/>
      <c r="I1919" s="406"/>
      <c r="J1919" s="406"/>
      <c r="K1919" s="58" t="s">
        <v>2608</v>
      </c>
      <c r="L1919" s="63" t="s">
        <v>2618</v>
      </c>
      <c r="M1919" s="16" t="s">
        <v>2413</v>
      </c>
      <c r="N1919" s="63"/>
      <c r="O1919" s="63" t="s">
        <v>2071</v>
      </c>
      <c r="P1919" s="63">
        <v>120</v>
      </c>
      <c r="Q1919" s="63">
        <v>5000</v>
      </c>
      <c r="R1919" t="str">
        <f>CONCATENATE(Tableau1[[#This Row],[LONGUEUR UNITE]],"X",Tableau1[[#This Row],[LARGEUR UNITE]])</f>
        <v>120X5000</v>
      </c>
      <c r="S1919" s="16"/>
      <c r="T1919" s="16"/>
      <c r="U1919" s="16" t="s">
        <v>2231</v>
      </c>
      <c r="V1919" s="63" t="s">
        <v>2236</v>
      </c>
      <c r="W1919" s="45" t="s">
        <v>2592</v>
      </c>
      <c r="X1919" s="45"/>
      <c r="Y1919" s="6" t="s">
        <v>1362</v>
      </c>
      <c r="Z1919" s="18">
        <v>1</v>
      </c>
      <c r="AA1919" s="92">
        <v>1</v>
      </c>
      <c r="AB1919" s="271">
        <v>5</v>
      </c>
      <c r="AC1919" s="271">
        <v>9</v>
      </c>
      <c r="AD1919" s="271">
        <v>45</v>
      </c>
      <c r="AE1919" s="278">
        <f t="shared" si="2766"/>
        <v>149.78100000000001</v>
      </c>
      <c r="AF1919" s="268">
        <v>149.78100000000001</v>
      </c>
      <c r="AG1919" s="278"/>
      <c r="AH1919" s="431">
        <v>1</v>
      </c>
      <c r="AI1919" s="404">
        <f t="shared" si="2767"/>
        <v>2.2222222222222223E-2</v>
      </c>
      <c r="AJ1919" s="727">
        <v>0.75608099999999989</v>
      </c>
      <c r="AK1919" s="88">
        <f t="shared" si="2768"/>
        <v>36.534431739000013</v>
      </c>
      <c r="AL1919" s="88">
        <f t="shared" si="2769"/>
        <v>36.534431739000013</v>
      </c>
      <c r="AM1919" s="88"/>
      <c r="AN1919" t="s">
        <v>2826</v>
      </c>
      <c r="AO1919" s="88" t="s">
        <v>2815</v>
      </c>
    </row>
    <row r="1920" spans="1:41" ht="19.5" customHeight="1">
      <c r="A1920" s="745" t="s">
        <v>1361</v>
      </c>
      <c r="B1920" t="str">
        <f t="shared" ref="B1920" si="2774">+CONCATENATE(A1920,"*",AH1920)</f>
        <v>818016*45</v>
      </c>
      <c r="D1920" s="42" t="s">
        <v>1767</v>
      </c>
      <c r="E1920" s="187"/>
      <c r="F1920" s="407"/>
      <c r="G1920" s="226">
        <v>1</v>
      </c>
      <c r="H1920" s="304"/>
      <c r="I1920" s="406"/>
      <c r="J1920" s="406"/>
      <c r="K1920" s="58" t="s">
        <v>2608</v>
      </c>
      <c r="L1920" s="63" t="s">
        <v>2618</v>
      </c>
      <c r="M1920" s="16" t="s">
        <v>2413</v>
      </c>
      <c r="N1920" s="63"/>
      <c r="O1920" s="63" t="s">
        <v>2071</v>
      </c>
      <c r="P1920" s="63">
        <v>120</v>
      </c>
      <c r="Q1920" s="63">
        <v>5000</v>
      </c>
      <c r="R1920" t="str">
        <f>CONCATENATE(Tableau1[[#This Row],[LONGUEUR UNITE]],"X",Tableau1[[#This Row],[LARGEUR UNITE]])</f>
        <v>120X5000</v>
      </c>
      <c r="S1920" s="16"/>
      <c r="T1920" s="16"/>
      <c r="U1920" s="16" t="s">
        <v>2231</v>
      </c>
      <c r="V1920" s="63" t="s">
        <v>2236</v>
      </c>
      <c r="W1920" s="45" t="s">
        <v>2592</v>
      </c>
      <c r="X1920" s="45"/>
      <c r="Y1920" s="6" t="s">
        <v>1362</v>
      </c>
      <c r="Z1920" s="18">
        <v>1</v>
      </c>
      <c r="AA1920" s="92">
        <v>1</v>
      </c>
      <c r="AB1920" s="271">
        <v>5</v>
      </c>
      <c r="AC1920" s="271">
        <v>9</v>
      </c>
      <c r="AD1920" s="271">
        <v>45</v>
      </c>
      <c r="AE1920" s="278">
        <f t="shared" ref="AE1920" si="2775">AF1920/Z1920</f>
        <v>149.78100000000001</v>
      </c>
      <c r="AF1920" s="268">
        <v>149.78100000000001</v>
      </c>
      <c r="AG1920" s="278"/>
      <c r="AH1920" s="431">
        <v>45</v>
      </c>
      <c r="AI1920" s="404">
        <f t="shared" si="2767"/>
        <v>1</v>
      </c>
      <c r="AJ1920" s="727">
        <v>0.76827699999999988</v>
      </c>
      <c r="AK1920" s="88">
        <f t="shared" si="2768"/>
        <v>34.70770266300002</v>
      </c>
      <c r="AL1920" s="88">
        <f t="shared" si="2769"/>
        <v>34.70770266300002</v>
      </c>
      <c r="AM1920" s="88"/>
      <c r="AN1920" t="s">
        <v>2826</v>
      </c>
      <c r="AO1920" s="88" t="s">
        <v>2815</v>
      </c>
    </row>
    <row r="1921" spans="1:41" s="5" customFormat="1" ht="19.5" customHeight="1">
      <c r="A1921" s="745" t="s">
        <v>481</v>
      </c>
      <c r="B1921" t="str">
        <f t="shared" si="2765"/>
        <v>815009*1</v>
      </c>
      <c r="C1921"/>
      <c r="D1921" s="42" t="s">
        <v>1154</v>
      </c>
      <c r="E1921" s="187"/>
      <c r="F1921" s="407"/>
      <c r="G1921" s="226">
        <v>1</v>
      </c>
      <c r="H1921" s="304"/>
      <c r="I1921" s="406"/>
      <c r="J1921" s="406"/>
      <c r="K1921" s="58" t="s">
        <v>2608</v>
      </c>
      <c r="L1921" s="63" t="s">
        <v>2618</v>
      </c>
      <c r="M1921" s="16" t="s">
        <v>2413</v>
      </c>
      <c r="N1921" s="63"/>
      <c r="O1921" s="63" t="s">
        <v>2071</v>
      </c>
      <c r="P1921" s="63">
        <v>120</v>
      </c>
      <c r="Q1921" s="63">
        <v>5000</v>
      </c>
      <c r="R1921" t="str">
        <f>CONCATENATE(Tableau1[[#This Row],[LONGUEUR UNITE]],"X",Tableau1[[#This Row],[LARGEUR UNITE]])</f>
        <v>120X5000</v>
      </c>
      <c r="S1921" s="16"/>
      <c r="T1921" s="16"/>
      <c r="U1921" s="16" t="s">
        <v>2231</v>
      </c>
      <c r="V1921" s="63" t="s">
        <v>2076</v>
      </c>
      <c r="W1921" s="45" t="s">
        <v>2592</v>
      </c>
      <c r="X1921" s="45"/>
      <c r="Y1921" s="6" t="s">
        <v>550</v>
      </c>
      <c r="Z1921" s="18">
        <v>1</v>
      </c>
      <c r="AA1921" s="92">
        <v>1</v>
      </c>
      <c r="AB1921" s="271">
        <v>5</v>
      </c>
      <c r="AC1921" s="271">
        <v>9</v>
      </c>
      <c r="AD1921" s="271">
        <v>45</v>
      </c>
      <c r="AE1921" s="278">
        <f t="shared" si="2766"/>
        <v>149.78100000000001</v>
      </c>
      <c r="AF1921" s="268">
        <v>149.78100000000001</v>
      </c>
      <c r="AG1921" s="278"/>
      <c r="AH1921" s="431">
        <v>1</v>
      </c>
      <c r="AI1921" s="404">
        <f t="shared" si="2767"/>
        <v>2.2222222222222223E-2</v>
      </c>
      <c r="AJ1921" s="727">
        <v>0.75608099999999989</v>
      </c>
      <c r="AK1921" s="88">
        <f t="shared" si="2768"/>
        <v>36.534431739000013</v>
      </c>
      <c r="AL1921" s="88">
        <f t="shared" si="2769"/>
        <v>36.534431739000013</v>
      </c>
      <c r="AM1921" s="88"/>
      <c r="AN1921" t="s">
        <v>2826</v>
      </c>
      <c r="AO1921" s="1053" t="s">
        <v>2815</v>
      </c>
    </row>
    <row r="1922" spans="1:41" s="5" customFormat="1" ht="19.5" customHeight="1">
      <c r="A1922" s="745" t="s">
        <v>481</v>
      </c>
      <c r="B1922" t="str">
        <f t="shared" ref="B1922" si="2776">+CONCATENATE(A1922,"*",AH1922)</f>
        <v>815009*45</v>
      </c>
      <c r="C1922"/>
      <c r="D1922" s="42" t="s">
        <v>1154</v>
      </c>
      <c r="E1922" s="187"/>
      <c r="F1922" s="407"/>
      <c r="G1922" s="226">
        <v>1</v>
      </c>
      <c r="H1922" s="304"/>
      <c r="I1922" s="406"/>
      <c r="J1922" s="406"/>
      <c r="K1922" s="58" t="s">
        <v>2608</v>
      </c>
      <c r="L1922" s="63" t="s">
        <v>2618</v>
      </c>
      <c r="M1922" s="16" t="s">
        <v>2413</v>
      </c>
      <c r="N1922" s="63"/>
      <c r="O1922" s="63" t="s">
        <v>2071</v>
      </c>
      <c r="P1922" s="63">
        <v>120</v>
      </c>
      <c r="Q1922" s="63">
        <v>5000</v>
      </c>
      <c r="R1922" t="str">
        <f>CONCATENATE(Tableau1[[#This Row],[LONGUEUR UNITE]],"X",Tableau1[[#This Row],[LARGEUR UNITE]])</f>
        <v>120X5000</v>
      </c>
      <c r="S1922" s="16"/>
      <c r="T1922" s="16"/>
      <c r="U1922" s="16" t="s">
        <v>2231</v>
      </c>
      <c r="V1922" s="63" t="s">
        <v>2076</v>
      </c>
      <c r="W1922" s="45" t="s">
        <v>2592</v>
      </c>
      <c r="X1922" s="45"/>
      <c r="Y1922" s="6" t="s">
        <v>550</v>
      </c>
      <c r="Z1922" s="18">
        <v>1</v>
      </c>
      <c r="AA1922" s="92">
        <v>1</v>
      </c>
      <c r="AB1922" s="271">
        <v>5</v>
      </c>
      <c r="AC1922" s="271">
        <v>9</v>
      </c>
      <c r="AD1922" s="271">
        <v>45</v>
      </c>
      <c r="AE1922" s="278">
        <f t="shared" ref="AE1922" si="2777">AF1922/Z1922</f>
        <v>149.78100000000001</v>
      </c>
      <c r="AF1922" s="268">
        <v>149.78100000000001</v>
      </c>
      <c r="AG1922" s="278"/>
      <c r="AH1922" s="431">
        <v>45</v>
      </c>
      <c r="AI1922" s="404">
        <f t="shared" si="2767"/>
        <v>1</v>
      </c>
      <c r="AJ1922" s="727">
        <v>0.76827699999999988</v>
      </c>
      <c r="AK1922" s="88">
        <f t="shared" si="2768"/>
        <v>34.70770266300002</v>
      </c>
      <c r="AL1922" s="88">
        <f t="shared" si="2769"/>
        <v>34.70770266300002</v>
      </c>
      <c r="AM1922" s="88"/>
      <c r="AN1922" t="s">
        <v>2826</v>
      </c>
      <c r="AO1922" s="1053" t="s">
        <v>2815</v>
      </c>
    </row>
    <row r="1923" spans="1:41" s="5" customFormat="1" ht="19.5" customHeight="1">
      <c r="A1923" s="745" t="s">
        <v>486</v>
      </c>
      <c r="B1923" t="str">
        <f t="shared" si="2765"/>
        <v>815029*1</v>
      </c>
      <c r="C1923"/>
      <c r="D1923" s="42" t="s">
        <v>1164</v>
      </c>
      <c r="E1923" s="187"/>
      <c r="F1923" s="407"/>
      <c r="G1923" s="226">
        <v>1</v>
      </c>
      <c r="H1923" s="304"/>
      <c r="I1923" s="406"/>
      <c r="J1923" s="406"/>
      <c r="K1923" s="58" t="s">
        <v>2608</v>
      </c>
      <c r="L1923" s="63" t="s">
        <v>2618</v>
      </c>
      <c r="M1923" s="16" t="s">
        <v>2413</v>
      </c>
      <c r="N1923" s="63"/>
      <c r="O1923" s="63" t="s">
        <v>2071</v>
      </c>
      <c r="P1923" s="63">
        <v>120</v>
      </c>
      <c r="Q1923" s="63">
        <v>5000</v>
      </c>
      <c r="R1923" t="str">
        <f>CONCATENATE(Tableau1[[#This Row],[LONGUEUR UNITE]],"X",Tableau1[[#This Row],[LARGEUR UNITE]])</f>
        <v>120X5000</v>
      </c>
      <c r="S1923" s="16"/>
      <c r="T1923" s="16"/>
      <c r="U1923" s="16" t="s">
        <v>2231</v>
      </c>
      <c r="V1923" s="63" t="s">
        <v>2078</v>
      </c>
      <c r="W1923" s="45" t="s">
        <v>2592</v>
      </c>
      <c r="X1923" s="45"/>
      <c r="Y1923" s="6" t="s">
        <v>551</v>
      </c>
      <c r="Z1923" s="18">
        <v>1</v>
      </c>
      <c r="AA1923" s="92">
        <v>1</v>
      </c>
      <c r="AB1923" s="271">
        <v>5</v>
      </c>
      <c r="AC1923" s="271">
        <v>9</v>
      </c>
      <c r="AD1923" s="271">
        <v>45</v>
      </c>
      <c r="AE1923" s="278">
        <f t="shared" si="2766"/>
        <v>149.78100000000001</v>
      </c>
      <c r="AF1923" s="268">
        <v>149.78100000000001</v>
      </c>
      <c r="AG1923" s="278"/>
      <c r="AH1923" s="431">
        <v>1</v>
      </c>
      <c r="AI1923" s="404">
        <f t="shared" si="2767"/>
        <v>2.2222222222222223E-2</v>
      </c>
      <c r="AJ1923" s="727">
        <v>0.75608099999999989</v>
      </c>
      <c r="AK1923" s="88">
        <f t="shared" si="2768"/>
        <v>36.534431739000013</v>
      </c>
      <c r="AL1923" s="88">
        <f t="shared" si="2769"/>
        <v>36.534431739000013</v>
      </c>
      <c r="AM1923" s="88"/>
      <c r="AN1923" t="s">
        <v>2826</v>
      </c>
      <c r="AO1923" s="1053" t="s">
        <v>2815</v>
      </c>
    </row>
    <row r="1924" spans="1:41" s="5" customFormat="1" ht="19.5" customHeight="1">
      <c r="A1924" s="745" t="s">
        <v>486</v>
      </c>
      <c r="B1924" t="str">
        <f t="shared" ref="B1924" si="2778">+CONCATENATE(A1924,"*",AH1924)</f>
        <v>815029*45</v>
      </c>
      <c r="C1924"/>
      <c r="D1924" s="42" t="s">
        <v>1164</v>
      </c>
      <c r="E1924" s="187"/>
      <c r="F1924" s="407"/>
      <c r="G1924" s="226">
        <v>1</v>
      </c>
      <c r="H1924" s="304"/>
      <c r="I1924" s="406"/>
      <c r="J1924" s="406"/>
      <c r="K1924" s="58" t="s">
        <v>2608</v>
      </c>
      <c r="L1924" s="63" t="s">
        <v>2618</v>
      </c>
      <c r="M1924" s="16" t="s">
        <v>2413</v>
      </c>
      <c r="N1924" s="63"/>
      <c r="O1924" s="63" t="s">
        <v>2071</v>
      </c>
      <c r="P1924" s="63">
        <v>120</v>
      </c>
      <c r="Q1924" s="63">
        <v>5000</v>
      </c>
      <c r="R1924" t="str">
        <f>CONCATENATE(Tableau1[[#This Row],[LONGUEUR UNITE]],"X",Tableau1[[#This Row],[LARGEUR UNITE]])</f>
        <v>120X5000</v>
      </c>
      <c r="S1924" s="16"/>
      <c r="T1924" s="16"/>
      <c r="U1924" s="16" t="s">
        <v>2231</v>
      </c>
      <c r="V1924" s="63" t="s">
        <v>2078</v>
      </c>
      <c r="W1924" s="45" t="s">
        <v>2592</v>
      </c>
      <c r="X1924" s="45"/>
      <c r="Y1924" s="6" t="s">
        <v>551</v>
      </c>
      <c r="Z1924" s="18">
        <v>1</v>
      </c>
      <c r="AA1924" s="92">
        <v>1</v>
      </c>
      <c r="AB1924" s="271">
        <v>5</v>
      </c>
      <c r="AC1924" s="271">
        <v>9</v>
      </c>
      <c r="AD1924" s="271">
        <v>45</v>
      </c>
      <c r="AE1924" s="278">
        <f t="shared" ref="AE1924" si="2779">AF1924/Z1924</f>
        <v>149.78100000000001</v>
      </c>
      <c r="AF1924" s="268">
        <v>149.78100000000001</v>
      </c>
      <c r="AG1924" s="278"/>
      <c r="AH1924" s="431">
        <v>45</v>
      </c>
      <c r="AI1924" s="404">
        <f t="shared" si="2767"/>
        <v>1</v>
      </c>
      <c r="AJ1924" s="727">
        <v>0.76827699999999988</v>
      </c>
      <c r="AK1924" s="88">
        <f t="shared" si="2768"/>
        <v>34.70770266300002</v>
      </c>
      <c r="AL1924" s="88">
        <f t="shared" si="2769"/>
        <v>34.70770266300002</v>
      </c>
      <c r="AM1924" s="88"/>
      <c r="AN1924" t="s">
        <v>2826</v>
      </c>
      <c r="AO1924" s="1053" t="s">
        <v>2815</v>
      </c>
    </row>
    <row r="1925" spans="1:41" ht="19.5" customHeight="1">
      <c r="A1925" s="745" t="s">
        <v>485</v>
      </c>
      <c r="B1925" t="str">
        <f t="shared" si="2765"/>
        <v>815026*1</v>
      </c>
      <c r="D1925" s="42" t="s">
        <v>1160</v>
      </c>
      <c r="E1925" s="187"/>
      <c r="F1925" s="407"/>
      <c r="G1925" s="226">
        <v>1</v>
      </c>
      <c r="H1925" s="304"/>
      <c r="I1925" s="406"/>
      <c r="J1925" s="406"/>
      <c r="K1925" s="58" t="s">
        <v>2608</v>
      </c>
      <c r="L1925" s="63" t="s">
        <v>2618</v>
      </c>
      <c r="M1925" s="16" t="s">
        <v>2413</v>
      </c>
      <c r="N1925" s="63"/>
      <c r="O1925" s="63" t="s">
        <v>2071</v>
      </c>
      <c r="P1925" s="63">
        <v>120</v>
      </c>
      <c r="Q1925" s="63">
        <v>5000</v>
      </c>
      <c r="R1925" t="str">
        <f>CONCATENATE(Tableau1[[#This Row],[LONGUEUR UNITE]],"X",Tableau1[[#This Row],[LARGEUR UNITE]])</f>
        <v>120X5000</v>
      </c>
      <c r="S1925" s="16"/>
      <c r="T1925" s="16"/>
      <c r="U1925" s="16" t="s">
        <v>2231</v>
      </c>
      <c r="V1925" s="63" t="s">
        <v>2080</v>
      </c>
      <c r="W1925" s="45" t="s">
        <v>2592</v>
      </c>
      <c r="X1925" s="45"/>
      <c r="Y1925" s="6" t="s">
        <v>552</v>
      </c>
      <c r="Z1925" s="18">
        <v>1</v>
      </c>
      <c r="AA1925" s="92">
        <v>1</v>
      </c>
      <c r="AB1925" s="271">
        <v>5</v>
      </c>
      <c r="AC1925" s="271">
        <v>9</v>
      </c>
      <c r="AD1925" s="271">
        <v>45</v>
      </c>
      <c r="AE1925" s="278">
        <f t="shared" si="2766"/>
        <v>149.78100000000001</v>
      </c>
      <c r="AF1925" s="268">
        <v>149.78100000000001</v>
      </c>
      <c r="AG1925" s="278"/>
      <c r="AH1925" s="431">
        <v>1</v>
      </c>
      <c r="AI1925" s="404">
        <f t="shared" si="2767"/>
        <v>2.2222222222222223E-2</v>
      </c>
      <c r="AJ1925" s="727">
        <v>0.75608099999999989</v>
      </c>
      <c r="AK1925" s="88">
        <f t="shared" si="2768"/>
        <v>36.534431739000013</v>
      </c>
      <c r="AL1925" s="88">
        <f t="shared" si="2769"/>
        <v>36.534431739000013</v>
      </c>
      <c r="AM1925" s="88"/>
      <c r="AN1925" t="s">
        <v>2826</v>
      </c>
      <c r="AO1925" s="88" t="s">
        <v>2815</v>
      </c>
    </row>
    <row r="1926" spans="1:41" ht="19.5" customHeight="1">
      <c r="A1926" s="745" t="s">
        <v>485</v>
      </c>
      <c r="B1926" t="str">
        <f t="shared" ref="B1926" si="2780">+CONCATENATE(A1926,"*",AH1926)</f>
        <v>815026*45</v>
      </c>
      <c r="D1926" s="42" t="s">
        <v>1160</v>
      </c>
      <c r="E1926" s="187"/>
      <c r="F1926" s="407"/>
      <c r="G1926" s="226">
        <v>1</v>
      </c>
      <c r="H1926" s="304"/>
      <c r="I1926" s="406"/>
      <c r="J1926" s="406"/>
      <c r="K1926" s="58" t="s">
        <v>2608</v>
      </c>
      <c r="L1926" s="63" t="s">
        <v>2618</v>
      </c>
      <c r="M1926" s="16" t="s">
        <v>2413</v>
      </c>
      <c r="N1926" s="63"/>
      <c r="O1926" s="63" t="s">
        <v>2071</v>
      </c>
      <c r="P1926" s="63">
        <v>120</v>
      </c>
      <c r="Q1926" s="63">
        <v>5000</v>
      </c>
      <c r="R1926" t="str">
        <f>CONCATENATE(Tableau1[[#This Row],[LONGUEUR UNITE]],"X",Tableau1[[#This Row],[LARGEUR UNITE]])</f>
        <v>120X5000</v>
      </c>
      <c r="S1926" s="16"/>
      <c r="T1926" s="16"/>
      <c r="U1926" s="16" t="s">
        <v>2231</v>
      </c>
      <c r="V1926" s="63" t="s">
        <v>2080</v>
      </c>
      <c r="W1926" s="45" t="s">
        <v>2592</v>
      </c>
      <c r="X1926" s="45"/>
      <c r="Y1926" s="6" t="s">
        <v>552</v>
      </c>
      <c r="Z1926" s="18">
        <v>1</v>
      </c>
      <c r="AA1926" s="92">
        <v>1</v>
      </c>
      <c r="AB1926" s="271">
        <v>5</v>
      </c>
      <c r="AC1926" s="271">
        <v>9</v>
      </c>
      <c r="AD1926" s="271">
        <v>45</v>
      </c>
      <c r="AE1926" s="278">
        <f t="shared" ref="AE1926" si="2781">AF1926/Z1926</f>
        <v>149.78100000000001</v>
      </c>
      <c r="AF1926" s="268">
        <v>149.78100000000001</v>
      </c>
      <c r="AG1926" s="278"/>
      <c r="AH1926" s="431">
        <v>45</v>
      </c>
      <c r="AI1926" s="404">
        <f t="shared" si="2767"/>
        <v>1</v>
      </c>
      <c r="AJ1926" s="727">
        <v>0.76827699999999988</v>
      </c>
      <c r="AK1926" s="88">
        <f t="shared" si="2768"/>
        <v>34.70770266300002</v>
      </c>
      <c r="AL1926" s="88">
        <f t="shared" si="2769"/>
        <v>34.70770266300002</v>
      </c>
      <c r="AM1926" s="88"/>
      <c r="AN1926" t="s">
        <v>2826</v>
      </c>
      <c r="AO1926" s="88" t="s">
        <v>2815</v>
      </c>
    </row>
    <row r="1927" spans="1:41" ht="19.5" customHeight="1">
      <c r="A1927" s="745" t="s">
        <v>1360</v>
      </c>
      <c r="B1927" t="str">
        <f t="shared" si="2765"/>
        <v>818017*1</v>
      </c>
      <c r="D1927" s="42" t="s">
        <v>1768</v>
      </c>
      <c r="E1927" s="187"/>
      <c r="F1927" s="407"/>
      <c r="G1927" s="226">
        <v>1</v>
      </c>
      <c r="H1927" s="304"/>
      <c r="I1927" s="406"/>
      <c r="J1927" s="406"/>
      <c r="K1927" s="58" t="s">
        <v>2608</v>
      </c>
      <c r="L1927" s="63" t="s">
        <v>2618</v>
      </c>
      <c r="M1927" s="16" t="s">
        <v>2413</v>
      </c>
      <c r="N1927" s="63"/>
      <c r="O1927" s="63" t="s">
        <v>2071</v>
      </c>
      <c r="P1927" s="63">
        <v>120</v>
      </c>
      <c r="Q1927" s="63">
        <v>5000</v>
      </c>
      <c r="R1927" t="str">
        <f>CONCATENATE(Tableau1[[#This Row],[LONGUEUR UNITE]],"X",Tableau1[[#This Row],[LARGEUR UNITE]])</f>
        <v>120X5000</v>
      </c>
      <c r="S1927" s="16"/>
      <c r="T1927" s="16"/>
      <c r="U1927" s="16" t="s">
        <v>2231</v>
      </c>
      <c r="V1927" s="63" t="s">
        <v>2237</v>
      </c>
      <c r="W1927" s="45" t="s">
        <v>2592</v>
      </c>
      <c r="X1927" s="45"/>
      <c r="Y1927" s="6" t="s">
        <v>1359</v>
      </c>
      <c r="Z1927" s="18">
        <v>1</v>
      </c>
      <c r="AA1927" s="92">
        <v>1</v>
      </c>
      <c r="AB1927" s="271">
        <v>5</v>
      </c>
      <c r="AC1927" s="271">
        <v>9</v>
      </c>
      <c r="AD1927" s="271">
        <v>45</v>
      </c>
      <c r="AE1927" s="278">
        <f t="shared" si="2766"/>
        <v>149.78100000000001</v>
      </c>
      <c r="AF1927" s="268">
        <v>149.78100000000001</v>
      </c>
      <c r="AG1927" s="278"/>
      <c r="AH1927" s="431">
        <v>1</v>
      </c>
      <c r="AI1927" s="404">
        <f t="shared" si="2767"/>
        <v>2.2222222222222223E-2</v>
      </c>
      <c r="AJ1927" s="727">
        <v>0.75608099999999989</v>
      </c>
      <c r="AK1927" s="88">
        <f t="shared" si="2768"/>
        <v>36.534431739000013</v>
      </c>
      <c r="AL1927" s="88">
        <f t="shared" si="2769"/>
        <v>36.534431739000013</v>
      </c>
      <c r="AM1927" s="88"/>
      <c r="AN1927" t="s">
        <v>2826</v>
      </c>
      <c r="AO1927" s="88" t="s">
        <v>2815</v>
      </c>
    </row>
    <row r="1928" spans="1:41" ht="19.5" customHeight="1">
      <c r="A1928" s="745" t="s">
        <v>1360</v>
      </c>
      <c r="B1928" t="str">
        <f t="shared" ref="B1928" si="2782">+CONCATENATE(A1928,"*",AH1928)</f>
        <v>818017*45</v>
      </c>
      <c r="D1928" s="42" t="s">
        <v>1768</v>
      </c>
      <c r="E1928" s="187"/>
      <c r="F1928" s="407"/>
      <c r="G1928" s="226">
        <v>1</v>
      </c>
      <c r="H1928" s="304"/>
      <c r="I1928" s="406"/>
      <c r="J1928" s="406"/>
      <c r="K1928" s="58" t="s">
        <v>2608</v>
      </c>
      <c r="L1928" s="63" t="s">
        <v>2618</v>
      </c>
      <c r="M1928" s="16" t="s">
        <v>2413</v>
      </c>
      <c r="N1928" s="63"/>
      <c r="O1928" s="63" t="s">
        <v>2071</v>
      </c>
      <c r="P1928" s="63">
        <v>120</v>
      </c>
      <c r="Q1928" s="63">
        <v>5000</v>
      </c>
      <c r="R1928" t="str">
        <f>CONCATENATE(Tableau1[[#This Row],[LONGUEUR UNITE]],"X",Tableau1[[#This Row],[LARGEUR UNITE]])</f>
        <v>120X5000</v>
      </c>
      <c r="S1928" s="16"/>
      <c r="T1928" s="16"/>
      <c r="U1928" s="16" t="s">
        <v>2231</v>
      </c>
      <c r="V1928" s="63" t="s">
        <v>2237</v>
      </c>
      <c r="W1928" s="45" t="s">
        <v>2592</v>
      </c>
      <c r="X1928" s="45"/>
      <c r="Y1928" s="6" t="s">
        <v>1359</v>
      </c>
      <c r="Z1928" s="18">
        <v>1</v>
      </c>
      <c r="AA1928" s="92">
        <v>1</v>
      </c>
      <c r="AB1928" s="271">
        <v>5</v>
      </c>
      <c r="AC1928" s="271">
        <v>9</v>
      </c>
      <c r="AD1928" s="271">
        <v>45</v>
      </c>
      <c r="AE1928" s="278">
        <f t="shared" ref="AE1928" si="2783">AF1928/Z1928</f>
        <v>149.78100000000001</v>
      </c>
      <c r="AF1928" s="268">
        <v>149.78100000000001</v>
      </c>
      <c r="AG1928" s="278"/>
      <c r="AH1928" s="431">
        <v>45</v>
      </c>
      <c r="AI1928" s="404">
        <f t="shared" si="2767"/>
        <v>1</v>
      </c>
      <c r="AJ1928" s="727">
        <v>0.76827699999999988</v>
      </c>
      <c r="AK1928" s="88">
        <f t="shared" si="2768"/>
        <v>34.70770266300002</v>
      </c>
      <c r="AL1928" s="88">
        <f t="shared" si="2769"/>
        <v>34.70770266300002</v>
      </c>
      <c r="AM1928" s="88"/>
      <c r="AN1928" t="s">
        <v>2826</v>
      </c>
      <c r="AO1928" s="88" t="s">
        <v>2815</v>
      </c>
    </row>
    <row r="1929" spans="1:41" ht="19.5" customHeight="1">
      <c r="A1929" s="745" t="s">
        <v>488</v>
      </c>
      <c r="B1929" t="str">
        <f t="shared" si="2765"/>
        <v>815036*1</v>
      </c>
      <c r="D1929" s="42" t="s">
        <v>1179</v>
      </c>
      <c r="E1929" s="187"/>
      <c r="F1929" s="407"/>
      <c r="G1929" s="226">
        <v>1</v>
      </c>
      <c r="H1929" s="304"/>
      <c r="I1929" s="406"/>
      <c r="J1929" s="406"/>
      <c r="K1929" s="58" t="s">
        <v>2608</v>
      </c>
      <c r="L1929" s="63" t="s">
        <v>2618</v>
      </c>
      <c r="M1929" s="16" t="s">
        <v>2413</v>
      </c>
      <c r="N1929" s="63"/>
      <c r="O1929" s="63" t="s">
        <v>2071</v>
      </c>
      <c r="P1929" s="63">
        <v>120</v>
      </c>
      <c r="Q1929" s="63">
        <v>5000</v>
      </c>
      <c r="R1929" t="str">
        <f>CONCATENATE(Tableau1[[#This Row],[LONGUEUR UNITE]],"X",Tableau1[[#This Row],[LARGEUR UNITE]])</f>
        <v>120X5000</v>
      </c>
      <c r="S1929" s="16"/>
      <c r="T1929" s="16"/>
      <c r="U1929" s="16" t="s">
        <v>2231</v>
      </c>
      <c r="V1929" s="63" t="s">
        <v>2081</v>
      </c>
      <c r="W1929" s="45" t="s">
        <v>2592</v>
      </c>
      <c r="X1929" s="45"/>
      <c r="Y1929" s="6" t="s">
        <v>553</v>
      </c>
      <c r="Z1929" s="18">
        <v>1</v>
      </c>
      <c r="AA1929" s="92">
        <v>1</v>
      </c>
      <c r="AB1929" s="271">
        <v>5</v>
      </c>
      <c r="AC1929" s="271">
        <v>9</v>
      </c>
      <c r="AD1929" s="271">
        <v>45</v>
      </c>
      <c r="AE1929" s="278">
        <f t="shared" si="2766"/>
        <v>149.78100000000001</v>
      </c>
      <c r="AF1929" s="268">
        <v>149.78100000000001</v>
      </c>
      <c r="AG1929" s="278"/>
      <c r="AH1929" s="431">
        <v>1</v>
      </c>
      <c r="AI1929" s="404">
        <f t="shared" si="2767"/>
        <v>2.2222222222222223E-2</v>
      </c>
      <c r="AJ1929" s="727">
        <v>0.75608099999999989</v>
      </c>
      <c r="AK1929" s="88">
        <f t="shared" si="2768"/>
        <v>36.534431739000013</v>
      </c>
      <c r="AL1929" s="88">
        <f t="shared" si="2769"/>
        <v>36.534431739000013</v>
      </c>
      <c r="AM1929" s="88"/>
      <c r="AN1929" t="s">
        <v>2826</v>
      </c>
      <c r="AO1929" s="88" t="s">
        <v>2815</v>
      </c>
    </row>
    <row r="1930" spans="1:41" ht="19.5" customHeight="1">
      <c r="A1930" s="745" t="s">
        <v>488</v>
      </c>
      <c r="B1930" t="str">
        <f t="shared" ref="B1930" si="2784">+CONCATENATE(A1930,"*",AH1930)</f>
        <v>815036*45</v>
      </c>
      <c r="D1930" s="42" t="s">
        <v>1179</v>
      </c>
      <c r="E1930" s="187"/>
      <c r="F1930" s="407"/>
      <c r="G1930" s="226">
        <v>1</v>
      </c>
      <c r="H1930" s="304"/>
      <c r="I1930" s="406"/>
      <c r="J1930" s="406"/>
      <c r="K1930" s="58" t="s">
        <v>2608</v>
      </c>
      <c r="L1930" s="63" t="s">
        <v>2618</v>
      </c>
      <c r="M1930" s="16" t="s">
        <v>2413</v>
      </c>
      <c r="N1930" s="63"/>
      <c r="O1930" s="63" t="s">
        <v>2071</v>
      </c>
      <c r="P1930" s="63">
        <v>120</v>
      </c>
      <c r="Q1930" s="63">
        <v>5000</v>
      </c>
      <c r="R1930" t="str">
        <f>CONCATENATE(Tableau1[[#This Row],[LONGUEUR UNITE]],"X",Tableau1[[#This Row],[LARGEUR UNITE]])</f>
        <v>120X5000</v>
      </c>
      <c r="S1930" s="16"/>
      <c r="T1930" s="16"/>
      <c r="U1930" s="16" t="s">
        <v>2231</v>
      </c>
      <c r="V1930" s="63" t="s">
        <v>2081</v>
      </c>
      <c r="W1930" s="45" t="s">
        <v>2592</v>
      </c>
      <c r="X1930" s="45"/>
      <c r="Y1930" s="6" t="s">
        <v>553</v>
      </c>
      <c r="Z1930" s="18">
        <v>1</v>
      </c>
      <c r="AA1930" s="92">
        <v>1</v>
      </c>
      <c r="AB1930" s="271">
        <v>5</v>
      </c>
      <c r="AC1930" s="271">
        <v>9</v>
      </c>
      <c r="AD1930" s="271">
        <v>45</v>
      </c>
      <c r="AE1930" s="278">
        <f t="shared" ref="AE1930" si="2785">AF1930/Z1930</f>
        <v>149.78100000000001</v>
      </c>
      <c r="AF1930" s="268">
        <v>149.78100000000001</v>
      </c>
      <c r="AG1930" s="278"/>
      <c r="AH1930" s="431">
        <v>45</v>
      </c>
      <c r="AI1930" s="404">
        <f t="shared" si="2767"/>
        <v>1</v>
      </c>
      <c r="AJ1930" s="727">
        <v>0.76827699999999988</v>
      </c>
      <c r="AK1930" s="88">
        <f t="shared" si="2768"/>
        <v>34.70770266300002</v>
      </c>
      <c r="AL1930" s="88">
        <f t="shared" si="2769"/>
        <v>34.70770266300002</v>
      </c>
      <c r="AM1930" s="88"/>
      <c r="AN1930" t="s">
        <v>2826</v>
      </c>
      <c r="AO1930" s="88" t="s">
        <v>2815</v>
      </c>
    </row>
    <row r="1931" spans="1:41" s="5" customFormat="1" ht="19.5" customHeight="1">
      <c r="A1931" s="745" t="s">
        <v>484</v>
      </c>
      <c r="B1931" t="str">
        <f t="shared" si="2765"/>
        <v>815024*1</v>
      </c>
      <c r="C1931"/>
      <c r="D1931" s="42" t="s">
        <v>1167</v>
      </c>
      <c r="E1931" s="187"/>
      <c r="F1931" s="407"/>
      <c r="G1931" s="226">
        <v>1</v>
      </c>
      <c r="H1931" s="304"/>
      <c r="I1931" s="406"/>
      <c r="J1931" s="406"/>
      <c r="K1931" s="58" t="s">
        <v>2608</v>
      </c>
      <c r="L1931" s="63" t="s">
        <v>2618</v>
      </c>
      <c r="M1931" s="16" t="s">
        <v>2413</v>
      </c>
      <c r="N1931" s="63"/>
      <c r="O1931" s="63" t="s">
        <v>2071</v>
      </c>
      <c r="P1931" s="63">
        <v>120</v>
      </c>
      <c r="Q1931" s="63">
        <v>5000</v>
      </c>
      <c r="R1931" t="str">
        <f>CONCATENATE(Tableau1[[#This Row],[LONGUEUR UNITE]],"X",Tableau1[[#This Row],[LARGEUR UNITE]])</f>
        <v>120X5000</v>
      </c>
      <c r="S1931" s="16"/>
      <c r="T1931" s="16"/>
      <c r="U1931" s="16" t="s">
        <v>2231</v>
      </c>
      <c r="V1931" s="63" t="s">
        <v>2082</v>
      </c>
      <c r="W1931" s="45" t="s">
        <v>2592</v>
      </c>
      <c r="X1931" s="45"/>
      <c r="Y1931" s="6" t="s">
        <v>554</v>
      </c>
      <c r="Z1931" s="18">
        <v>1</v>
      </c>
      <c r="AA1931" s="92">
        <v>1</v>
      </c>
      <c r="AB1931" s="271">
        <v>5</v>
      </c>
      <c r="AC1931" s="271">
        <v>9</v>
      </c>
      <c r="AD1931" s="271">
        <v>45</v>
      </c>
      <c r="AE1931" s="278">
        <f t="shared" si="2766"/>
        <v>149.78100000000001</v>
      </c>
      <c r="AF1931" s="268">
        <v>149.78100000000001</v>
      </c>
      <c r="AG1931" s="278"/>
      <c r="AH1931" s="431">
        <v>1</v>
      </c>
      <c r="AI1931" s="404">
        <f t="shared" si="2767"/>
        <v>2.2222222222222223E-2</v>
      </c>
      <c r="AJ1931" s="727">
        <v>0.75608099999999989</v>
      </c>
      <c r="AK1931" s="88">
        <f t="shared" si="2768"/>
        <v>36.534431739000013</v>
      </c>
      <c r="AL1931" s="88">
        <f t="shared" si="2769"/>
        <v>36.534431739000013</v>
      </c>
      <c r="AM1931" s="88"/>
      <c r="AN1931" t="s">
        <v>2826</v>
      </c>
      <c r="AO1931" s="1053" t="s">
        <v>2815</v>
      </c>
    </row>
    <row r="1932" spans="1:41" s="5" customFormat="1" ht="19.5" customHeight="1">
      <c r="A1932" s="745" t="s">
        <v>484</v>
      </c>
      <c r="B1932" t="str">
        <f t="shared" ref="B1932" si="2786">+CONCATENATE(A1932,"*",AH1932)</f>
        <v>815024*45</v>
      </c>
      <c r="C1932"/>
      <c r="D1932" s="42" t="s">
        <v>1167</v>
      </c>
      <c r="E1932" s="187"/>
      <c r="F1932" s="407"/>
      <c r="G1932" s="226">
        <v>1</v>
      </c>
      <c r="H1932" s="304"/>
      <c r="I1932" s="406"/>
      <c r="J1932" s="406"/>
      <c r="K1932" s="58" t="s">
        <v>2608</v>
      </c>
      <c r="L1932" s="63" t="s">
        <v>2618</v>
      </c>
      <c r="M1932" s="16" t="s">
        <v>2413</v>
      </c>
      <c r="N1932" s="63"/>
      <c r="O1932" s="63" t="s">
        <v>2071</v>
      </c>
      <c r="P1932" s="63">
        <v>120</v>
      </c>
      <c r="Q1932" s="63">
        <v>5000</v>
      </c>
      <c r="R1932" t="str">
        <f>CONCATENATE(Tableau1[[#This Row],[LONGUEUR UNITE]],"X",Tableau1[[#This Row],[LARGEUR UNITE]])</f>
        <v>120X5000</v>
      </c>
      <c r="S1932" s="16"/>
      <c r="T1932" s="16"/>
      <c r="U1932" s="16" t="s">
        <v>2231</v>
      </c>
      <c r="V1932" s="63" t="s">
        <v>2082</v>
      </c>
      <c r="W1932" s="45" t="s">
        <v>2592</v>
      </c>
      <c r="X1932" s="45"/>
      <c r="Y1932" s="6" t="s">
        <v>554</v>
      </c>
      <c r="Z1932" s="18">
        <v>1</v>
      </c>
      <c r="AA1932" s="92">
        <v>1</v>
      </c>
      <c r="AB1932" s="271">
        <v>5</v>
      </c>
      <c r="AC1932" s="271">
        <v>9</v>
      </c>
      <c r="AD1932" s="271">
        <v>45</v>
      </c>
      <c r="AE1932" s="278">
        <f t="shared" ref="AE1932" si="2787">AF1932/Z1932</f>
        <v>149.78100000000001</v>
      </c>
      <c r="AF1932" s="268">
        <v>149.78100000000001</v>
      </c>
      <c r="AG1932" s="278"/>
      <c r="AH1932" s="431">
        <v>45</v>
      </c>
      <c r="AI1932" s="404">
        <f t="shared" si="2767"/>
        <v>1</v>
      </c>
      <c r="AJ1932" s="727">
        <v>0.76827699999999988</v>
      </c>
      <c r="AK1932" s="88">
        <f t="shared" si="2768"/>
        <v>34.70770266300002</v>
      </c>
      <c r="AL1932" s="88">
        <f t="shared" si="2769"/>
        <v>34.70770266300002</v>
      </c>
      <c r="AM1932" s="88"/>
      <c r="AN1932" t="s">
        <v>2826</v>
      </c>
      <c r="AO1932" s="1053" t="s">
        <v>2815</v>
      </c>
    </row>
    <row r="1933" spans="1:41" s="5" customFormat="1" ht="19.5" customHeight="1">
      <c r="A1933" s="745" t="s">
        <v>482</v>
      </c>
      <c r="B1933" t="str">
        <f t="shared" si="2765"/>
        <v>815011*1</v>
      </c>
      <c r="C1933"/>
      <c r="D1933" s="42" t="s">
        <v>1159</v>
      </c>
      <c r="E1933" s="187"/>
      <c r="F1933" s="407"/>
      <c r="G1933" s="226">
        <v>1</v>
      </c>
      <c r="H1933" s="304"/>
      <c r="I1933" s="406"/>
      <c r="J1933" s="406"/>
      <c r="K1933" s="58" t="s">
        <v>2608</v>
      </c>
      <c r="L1933" s="63" t="s">
        <v>2618</v>
      </c>
      <c r="M1933" s="16" t="s">
        <v>2413</v>
      </c>
      <c r="N1933" s="63"/>
      <c r="O1933" s="63" t="s">
        <v>2071</v>
      </c>
      <c r="P1933" s="63">
        <v>120</v>
      </c>
      <c r="Q1933" s="63">
        <v>5000</v>
      </c>
      <c r="R1933" t="str">
        <f>CONCATENATE(Tableau1[[#This Row],[LONGUEUR UNITE]],"X",Tableau1[[#This Row],[LARGEUR UNITE]])</f>
        <v>120X5000</v>
      </c>
      <c r="S1933" s="16"/>
      <c r="T1933" s="16"/>
      <c r="U1933" s="16" t="s">
        <v>2231</v>
      </c>
      <c r="V1933" s="63" t="s">
        <v>2084</v>
      </c>
      <c r="W1933" s="45" t="s">
        <v>2592</v>
      </c>
      <c r="X1933" s="45"/>
      <c r="Y1933" s="6" t="s">
        <v>555</v>
      </c>
      <c r="Z1933" s="18">
        <v>1</v>
      </c>
      <c r="AA1933" s="92">
        <v>1</v>
      </c>
      <c r="AB1933" s="271">
        <v>5</v>
      </c>
      <c r="AC1933" s="271">
        <v>9</v>
      </c>
      <c r="AD1933" s="271">
        <v>45</v>
      </c>
      <c r="AE1933" s="278">
        <f t="shared" si="2766"/>
        <v>149.78100000000001</v>
      </c>
      <c r="AF1933" s="268">
        <v>149.78100000000001</v>
      </c>
      <c r="AG1933" s="278"/>
      <c r="AH1933" s="431">
        <v>1</v>
      </c>
      <c r="AI1933" s="404">
        <f t="shared" si="2767"/>
        <v>2.2222222222222223E-2</v>
      </c>
      <c r="AJ1933" s="727">
        <v>0.75608099999999989</v>
      </c>
      <c r="AK1933" s="88">
        <f t="shared" si="2768"/>
        <v>36.534431739000013</v>
      </c>
      <c r="AL1933" s="88">
        <f t="shared" si="2769"/>
        <v>36.534431739000013</v>
      </c>
      <c r="AM1933" s="88"/>
      <c r="AN1933" t="s">
        <v>2826</v>
      </c>
      <c r="AO1933" s="1053" t="s">
        <v>2815</v>
      </c>
    </row>
    <row r="1934" spans="1:41" s="5" customFormat="1" ht="19.5" customHeight="1">
      <c r="A1934" s="745" t="s">
        <v>482</v>
      </c>
      <c r="B1934" t="str">
        <f t="shared" ref="B1934" si="2788">+CONCATENATE(A1934,"*",AH1934)</f>
        <v>815011*45</v>
      </c>
      <c r="C1934"/>
      <c r="D1934" s="42" t="s">
        <v>1159</v>
      </c>
      <c r="E1934" s="187"/>
      <c r="F1934" s="407"/>
      <c r="G1934" s="226">
        <v>1</v>
      </c>
      <c r="H1934" s="304"/>
      <c r="I1934" s="406"/>
      <c r="J1934" s="406"/>
      <c r="K1934" s="58" t="s">
        <v>2608</v>
      </c>
      <c r="L1934" s="63" t="s">
        <v>2618</v>
      </c>
      <c r="M1934" s="16" t="s">
        <v>2413</v>
      </c>
      <c r="N1934" s="63"/>
      <c r="O1934" s="63" t="s">
        <v>2071</v>
      </c>
      <c r="P1934" s="63">
        <v>120</v>
      </c>
      <c r="Q1934" s="63">
        <v>5000</v>
      </c>
      <c r="R1934" t="str">
        <f>CONCATENATE(Tableau1[[#This Row],[LONGUEUR UNITE]],"X",Tableau1[[#This Row],[LARGEUR UNITE]])</f>
        <v>120X5000</v>
      </c>
      <c r="S1934" s="16"/>
      <c r="T1934" s="16"/>
      <c r="U1934" s="16" t="s">
        <v>2231</v>
      </c>
      <c r="V1934" s="63" t="s">
        <v>2084</v>
      </c>
      <c r="W1934" s="45" t="s">
        <v>2592</v>
      </c>
      <c r="X1934" s="45"/>
      <c r="Y1934" s="6" t="s">
        <v>555</v>
      </c>
      <c r="Z1934" s="18">
        <v>1</v>
      </c>
      <c r="AA1934" s="92">
        <v>1</v>
      </c>
      <c r="AB1934" s="271">
        <v>5</v>
      </c>
      <c r="AC1934" s="271">
        <v>9</v>
      </c>
      <c r="AD1934" s="271">
        <v>45</v>
      </c>
      <c r="AE1934" s="278">
        <f t="shared" ref="AE1934" si="2789">AF1934/Z1934</f>
        <v>149.78100000000001</v>
      </c>
      <c r="AF1934" s="268">
        <v>149.78100000000001</v>
      </c>
      <c r="AG1934" s="278"/>
      <c r="AH1934" s="431">
        <v>45</v>
      </c>
      <c r="AI1934" s="404">
        <f t="shared" si="2767"/>
        <v>1</v>
      </c>
      <c r="AJ1934" s="727">
        <v>0.76827699999999988</v>
      </c>
      <c r="AK1934" s="88">
        <f t="shared" si="2768"/>
        <v>34.70770266300002</v>
      </c>
      <c r="AL1934" s="88">
        <f t="shared" si="2769"/>
        <v>34.70770266300002</v>
      </c>
      <c r="AM1934" s="88"/>
      <c r="AN1934" t="s">
        <v>2826</v>
      </c>
      <c r="AO1934" s="1053" t="s">
        <v>2815</v>
      </c>
    </row>
    <row r="1935" spans="1:41" s="3" customFormat="1" ht="19.5" customHeight="1">
      <c r="A1935" s="742" t="s">
        <v>607</v>
      </c>
      <c r="B1935" t="str">
        <f t="shared" si="2765"/>
        <v>815045*1</v>
      </c>
      <c r="C1935"/>
      <c r="D1935" s="42" t="s">
        <v>1175</v>
      </c>
      <c r="E1935" s="187"/>
      <c r="F1935" s="407"/>
      <c r="G1935" s="226">
        <v>1</v>
      </c>
      <c r="H1935" s="310"/>
      <c r="I1935" s="417"/>
      <c r="J1935" s="417"/>
      <c r="K1935" t="s">
        <v>2608</v>
      </c>
      <c r="L1935" s="63" t="s">
        <v>2618</v>
      </c>
      <c r="M1935" s="16" t="s">
        <v>2413</v>
      </c>
      <c r="N1935"/>
      <c r="O1935" t="s">
        <v>2071</v>
      </c>
      <c r="P1935">
        <v>120</v>
      </c>
      <c r="Q1935">
        <v>5000</v>
      </c>
      <c r="R1935" t="str">
        <f>CONCATENATE(Tableau1[[#This Row],[LONGUEUR UNITE]],"X",Tableau1[[#This Row],[LARGEUR UNITE]])</f>
        <v>120X5000</v>
      </c>
      <c r="S1935" s="16"/>
      <c r="T1935" s="16"/>
      <c r="U1935" s="16" t="s">
        <v>2231</v>
      </c>
      <c r="V1935" t="s">
        <v>2238</v>
      </c>
      <c r="W1935" s="45" t="s">
        <v>2592</v>
      </c>
      <c r="X1935" s="45"/>
      <c r="Y1935" s="6" t="s">
        <v>608</v>
      </c>
      <c r="Z1935" s="18">
        <v>1</v>
      </c>
      <c r="AA1935" s="92">
        <v>1</v>
      </c>
      <c r="AB1935" s="271">
        <v>5</v>
      </c>
      <c r="AC1935" s="271">
        <v>9</v>
      </c>
      <c r="AD1935" s="271">
        <v>45</v>
      </c>
      <c r="AE1935" s="278">
        <f t="shared" si="2766"/>
        <v>149.78100000000001</v>
      </c>
      <c r="AF1935" s="268">
        <v>149.78100000000001</v>
      </c>
      <c r="AG1935" s="278"/>
      <c r="AH1935" s="431">
        <v>1</v>
      </c>
      <c r="AI1935" s="404">
        <f t="shared" si="2767"/>
        <v>2.2222222222222223E-2</v>
      </c>
      <c r="AJ1935" s="727">
        <v>0.75608099999999989</v>
      </c>
      <c r="AK1935" s="88">
        <f t="shared" si="2768"/>
        <v>36.534431739000013</v>
      </c>
      <c r="AL1935" s="88">
        <f t="shared" si="2769"/>
        <v>36.534431739000013</v>
      </c>
      <c r="AM1935" s="88"/>
      <c r="AN1935" t="s">
        <v>2826</v>
      </c>
      <c r="AO1935" s="1057" t="s">
        <v>2815</v>
      </c>
    </row>
    <row r="1936" spans="1:41" s="3" customFormat="1" ht="19.5" customHeight="1">
      <c r="A1936" s="742" t="s">
        <v>607</v>
      </c>
      <c r="B1936" t="str">
        <f t="shared" ref="B1936" si="2790">+CONCATENATE(A1936,"*",AH1936)</f>
        <v>815045*45</v>
      </c>
      <c r="C1936"/>
      <c r="D1936" s="42" t="s">
        <v>1175</v>
      </c>
      <c r="E1936" s="187"/>
      <c r="F1936" s="407"/>
      <c r="G1936" s="226">
        <v>1</v>
      </c>
      <c r="H1936" s="310"/>
      <c r="I1936" s="417"/>
      <c r="J1936" s="417"/>
      <c r="K1936" t="s">
        <v>2608</v>
      </c>
      <c r="L1936" s="63" t="s">
        <v>2618</v>
      </c>
      <c r="M1936" s="16" t="s">
        <v>2413</v>
      </c>
      <c r="N1936"/>
      <c r="O1936" t="s">
        <v>2071</v>
      </c>
      <c r="P1936">
        <v>120</v>
      </c>
      <c r="Q1936">
        <v>5000</v>
      </c>
      <c r="R1936" t="str">
        <f>CONCATENATE(Tableau1[[#This Row],[LONGUEUR UNITE]],"X",Tableau1[[#This Row],[LARGEUR UNITE]])</f>
        <v>120X5000</v>
      </c>
      <c r="S1936" s="16"/>
      <c r="T1936" s="16"/>
      <c r="U1936" s="16" t="s">
        <v>2231</v>
      </c>
      <c r="V1936" t="s">
        <v>2238</v>
      </c>
      <c r="W1936" s="45" t="s">
        <v>2592</v>
      </c>
      <c r="X1936" s="45"/>
      <c r="Y1936" s="6" t="s">
        <v>608</v>
      </c>
      <c r="Z1936" s="18">
        <v>1</v>
      </c>
      <c r="AA1936" s="92">
        <v>1</v>
      </c>
      <c r="AB1936" s="271">
        <v>5</v>
      </c>
      <c r="AC1936" s="271">
        <v>9</v>
      </c>
      <c r="AD1936" s="271">
        <v>45</v>
      </c>
      <c r="AE1936" s="278">
        <f t="shared" ref="AE1936" si="2791">AF1936/Z1936</f>
        <v>149.78100000000001</v>
      </c>
      <c r="AF1936" s="268">
        <v>149.78100000000001</v>
      </c>
      <c r="AG1936" s="278"/>
      <c r="AH1936" s="431">
        <v>45</v>
      </c>
      <c r="AI1936" s="404">
        <f t="shared" si="2767"/>
        <v>1</v>
      </c>
      <c r="AJ1936" s="727">
        <v>0.76827699999999988</v>
      </c>
      <c r="AK1936" s="88">
        <f t="shared" si="2768"/>
        <v>34.70770266300002</v>
      </c>
      <c r="AL1936" s="88">
        <f t="shared" si="2769"/>
        <v>34.70770266300002</v>
      </c>
      <c r="AM1936" s="88"/>
      <c r="AN1936" t="s">
        <v>2826</v>
      </c>
      <c r="AO1936" s="1057" t="s">
        <v>2815</v>
      </c>
    </row>
    <row r="1937" spans="1:41" s="9" customFormat="1" ht="19.5" customHeight="1">
      <c r="A1937" s="745" t="s">
        <v>483</v>
      </c>
      <c r="B1937" t="str">
        <f t="shared" si="2765"/>
        <v>815012*1</v>
      </c>
      <c r="C1937"/>
      <c r="D1937" s="42" t="s">
        <v>1155</v>
      </c>
      <c r="E1937" s="187"/>
      <c r="F1937" s="407"/>
      <c r="G1937" s="226">
        <v>1</v>
      </c>
      <c r="H1937" s="304"/>
      <c r="I1937" s="406"/>
      <c r="J1937" s="406"/>
      <c r="K1937" s="58" t="s">
        <v>2608</v>
      </c>
      <c r="L1937" s="63" t="s">
        <v>2618</v>
      </c>
      <c r="M1937" s="16" t="s">
        <v>2413</v>
      </c>
      <c r="N1937" s="63"/>
      <c r="O1937" s="63" t="s">
        <v>2071</v>
      </c>
      <c r="P1937" s="63">
        <v>120</v>
      </c>
      <c r="Q1937" s="63">
        <v>5000</v>
      </c>
      <c r="R1937" t="str">
        <f>CONCATENATE(Tableau1[[#This Row],[LONGUEUR UNITE]],"X",Tableau1[[#This Row],[LARGEUR UNITE]])</f>
        <v>120X5000</v>
      </c>
      <c r="S1937" s="16"/>
      <c r="T1937" s="16"/>
      <c r="U1937" s="16" t="s">
        <v>2231</v>
      </c>
      <c r="V1937" s="63" t="s">
        <v>2098</v>
      </c>
      <c r="W1937" s="45" t="s">
        <v>2592</v>
      </c>
      <c r="X1937" s="45"/>
      <c r="Y1937" s="6" t="s">
        <v>556</v>
      </c>
      <c r="Z1937" s="18">
        <v>1</v>
      </c>
      <c r="AA1937" s="92">
        <v>1</v>
      </c>
      <c r="AB1937" s="271">
        <v>5</v>
      </c>
      <c r="AC1937" s="271">
        <v>9</v>
      </c>
      <c r="AD1937" s="271">
        <v>45</v>
      </c>
      <c r="AE1937" s="278">
        <f t="shared" si="2766"/>
        <v>149.78100000000001</v>
      </c>
      <c r="AF1937" s="268">
        <v>149.78100000000001</v>
      </c>
      <c r="AG1937" s="278"/>
      <c r="AH1937" s="431">
        <v>1</v>
      </c>
      <c r="AI1937" s="404">
        <f t="shared" si="2767"/>
        <v>2.2222222222222223E-2</v>
      </c>
      <c r="AJ1937" s="727">
        <v>0.75608099999999989</v>
      </c>
      <c r="AK1937" s="88">
        <f t="shared" si="2768"/>
        <v>36.534431739000013</v>
      </c>
      <c r="AL1937" s="88">
        <f t="shared" si="2769"/>
        <v>36.534431739000013</v>
      </c>
      <c r="AM1937" s="88"/>
      <c r="AN1937" t="s">
        <v>2826</v>
      </c>
      <c r="AO1937" s="1056" t="s">
        <v>2815</v>
      </c>
    </row>
    <row r="1938" spans="1:41" s="9" customFormat="1" ht="19.5" customHeight="1">
      <c r="A1938" s="745" t="s">
        <v>483</v>
      </c>
      <c r="B1938" t="str">
        <f t="shared" ref="B1938" si="2792">+CONCATENATE(A1938,"*",AH1938)</f>
        <v>815012*45</v>
      </c>
      <c r="C1938"/>
      <c r="D1938" s="42" t="s">
        <v>1155</v>
      </c>
      <c r="E1938" s="187"/>
      <c r="F1938" s="407"/>
      <c r="G1938" s="226">
        <v>1</v>
      </c>
      <c r="H1938" s="304"/>
      <c r="I1938" s="406"/>
      <c r="J1938" s="406"/>
      <c r="K1938" s="58" t="s">
        <v>2608</v>
      </c>
      <c r="L1938" s="63" t="s">
        <v>2618</v>
      </c>
      <c r="M1938" s="16" t="s">
        <v>2413</v>
      </c>
      <c r="N1938" s="63"/>
      <c r="O1938" s="63" t="s">
        <v>2071</v>
      </c>
      <c r="P1938" s="63">
        <v>120</v>
      </c>
      <c r="Q1938" s="63">
        <v>5000</v>
      </c>
      <c r="R1938" t="str">
        <f>CONCATENATE(Tableau1[[#This Row],[LONGUEUR UNITE]],"X",Tableau1[[#This Row],[LARGEUR UNITE]])</f>
        <v>120X5000</v>
      </c>
      <c r="S1938" s="16"/>
      <c r="T1938" s="16"/>
      <c r="U1938" s="16" t="s">
        <v>2231</v>
      </c>
      <c r="V1938" s="63" t="s">
        <v>2098</v>
      </c>
      <c r="W1938" s="45" t="s">
        <v>2592</v>
      </c>
      <c r="X1938" s="45"/>
      <c r="Y1938" s="6" t="s">
        <v>556</v>
      </c>
      <c r="Z1938" s="18">
        <v>1</v>
      </c>
      <c r="AA1938" s="92">
        <v>1</v>
      </c>
      <c r="AB1938" s="271">
        <v>5</v>
      </c>
      <c r="AC1938" s="271">
        <v>9</v>
      </c>
      <c r="AD1938" s="271">
        <v>45</v>
      </c>
      <c r="AE1938" s="278">
        <f t="shared" ref="AE1938" si="2793">AF1938/Z1938</f>
        <v>149.78100000000001</v>
      </c>
      <c r="AF1938" s="268">
        <v>149.78100000000001</v>
      </c>
      <c r="AG1938" s="279"/>
      <c r="AH1938" s="431">
        <v>45</v>
      </c>
      <c r="AI1938" s="404">
        <f t="shared" si="2767"/>
        <v>1</v>
      </c>
      <c r="AJ1938" s="727">
        <v>0.76827699999999988</v>
      </c>
      <c r="AK1938" s="88">
        <f t="shared" si="2768"/>
        <v>34.70770266300002</v>
      </c>
      <c r="AL1938" s="88">
        <f t="shared" si="2769"/>
        <v>34.70770266300002</v>
      </c>
      <c r="AM1938" s="88"/>
      <c r="AN1938" t="s">
        <v>2826</v>
      </c>
      <c r="AO1938" s="1056" t="s">
        <v>2815</v>
      </c>
    </row>
    <row r="1939" spans="1:41" ht="19.5" customHeight="1">
      <c r="A1939" s="825"/>
      <c r="D1939" s="42"/>
      <c r="E1939" s="187"/>
      <c r="F1939" s="405"/>
      <c r="G1939" s="226"/>
      <c r="H1939" s="304"/>
      <c r="I1939" s="406"/>
      <c r="J1939" s="406"/>
      <c r="K1939" s="59"/>
      <c r="L1939" s="65"/>
      <c r="M1939" s="65"/>
      <c r="N1939" s="66"/>
      <c r="O1939" s="66"/>
      <c r="P1939" s="66"/>
      <c r="Q1939" s="66"/>
      <c r="R1939" s="66"/>
      <c r="S1939" s="66"/>
      <c r="T1939" s="66"/>
      <c r="U1939" s="66"/>
      <c r="V1939" s="65"/>
      <c r="W1939" s="5"/>
      <c r="X1939" s="5"/>
      <c r="Y1939" s="5"/>
      <c r="Z1939" s="18"/>
      <c r="AA1939" s="92"/>
      <c r="AB1939" s="271"/>
      <c r="AC1939" s="271"/>
      <c r="AD1939" s="271"/>
      <c r="AE1939" s="257"/>
      <c r="AF1939"/>
      <c r="AG1939" s="257"/>
      <c r="AH1939" s="404"/>
      <c r="AI1939" s="404"/>
      <c r="AJ1939" s="88"/>
      <c r="AK1939" s="88"/>
      <c r="AL1939" s="88"/>
      <c r="AM1939" s="88"/>
      <c r="AN1939" s="9"/>
      <c r="AO1939" s="88"/>
    </row>
    <row r="1940" spans="1:41" s="9" customFormat="1" ht="19.5" customHeight="1">
      <c r="A1940" s="745" t="s">
        <v>489</v>
      </c>
      <c r="B1940" t="str">
        <f>+CONCATENATE(A1940,"*",AH1940)</f>
        <v>875000*1</v>
      </c>
      <c r="C1940"/>
      <c r="D1940" s="42" t="s">
        <v>1189</v>
      </c>
      <c r="E1940" s="187"/>
      <c r="F1940" s="407"/>
      <c r="G1940" s="226">
        <v>1</v>
      </c>
      <c r="H1940" s="304"/>
      <c r="I1940" s="406" t="s">
        <v>1854</v>
      </c>
      <c r="J1940" s="406"/>
      <c r="K1940" s="58" t="s">
        <v>2608</v>
      </c>
      <c r="L1940" s="63" t="s">
        <v>2618</v>
      </c>
      <c r="M1940" s="16" t="s">
        <v>2413</v>
      </c>
      <c r="N1940" s="63"/>
      <c r="O1940" s="63" t="s">
        <v>5</v>
      </c>
      <c r="P1940" s="63">
        <v>120</v>
      </c>
      <c r="Q1940" s="63">
        <v>10000</v>
      </c>
      <c r="R1940" t="str">
        <f>CONCATENATE(Tableau1[[#This Row],[LONGUEUR UNITE]],"X",Tableau1[[#This Row],[LARGEUR UNITE]])</f>
        <v>120X10000</v>
      </c>
      <c r="S1940" s="16"/>
      <c r="T1940" s="16"/>
      <c r="U1940" s="16" t="s">
        <v>2231</v>
      </c>
      <c r="V1940" s="63" t="s">
        <v>5</v>
      </c>
      <c r="W1940" s="45" t="s">
        <v>2592</v>
      </c>
      <c r="X1940" s="45"/>
      <c r="Y1940" s="6" t="s">
        <v>490</v>
      </c>
      <c r="Z1940" s="18">
        <v>1</v>
      </c>
      <c r="AA1940" s="92">
        <v>1</v>
      </c>
      <c r="AB1940" s="271">
        <v>4</v>
      </c>
      <c r="AC1940" s="271">
        <v>7</v>
      </c>
      <c r="AD1940" s="271">
        <v>28</v>
      </c>
      <c r="AE1940" s="278">
        <f t="shared" ref="AE1940" si="2794">AF1940/Z1940</f>
        <v>176.09800000000001</v>
      </c>
      <c r="AF1940" s="268">
        <v>176.09800000000001</v>
      </c>
      <c r="AG1940" s="278"/>
      <c r="AH1940" s="431">
        <v>1</v>
      </c>
      <c r="AI1940" s="404">
        <f t="shared" ref="AI1940:AI1941" si="2795">AH1940/AD1940</f>
        <v>3.5714285714285712E-2</v>
      </c>
      <c r="AJ1940" s="727">
        <v>0.77001999999999993</v>
      </c>
      <c r="AK1940" s="88">
        <f t="shared" ref="AK1940:AK1941" si="2796">AL1940/Z1940</f>
        <v>40.49901804000001</v>
      </c>
      <c r="AL1940" s="88">
        <f t="shared" ref="AL1940:AL1941" si="2797">AF1940-(AF1940*AJ1940)</f>
        <v>40.49901804000001</v>
      </c>
      <c r="AM1940" s="88"/>
      <c r="AN1940" t="s">
        <v>2826</v>
      </c>
      <c r="AO1940" s="1056" t="s">
        <v>2816</v>
      </c>
    </row>
    <row r="1941" spans="1:41" s="9" customFormat="1" ht="19.5" customHeight="1">
      <c r="A1941" s="745" t="s">
        <v>489</v>
      </c>
      <c r="B1941" t="str">
        <f>+CONCATENATE(A1941,"*",AH1941)</f>
        <v>875000*28</v>
      </c>
      <c r="C1941"/>
      <c r="D1941" s="42" t="s">
        <v>1189</v>
      </c>
      <c r="E1941" s="187"/>
      <c r="F1941" s="407"/>
      <c r="G1941" s="226">
        <v>1</v>
      </c>
      <c r="H1941" s="304"/>
      <c r="I1941" s="406" t="s">
        <v>1854</v>
      </c>
      <c r="J1941" s="406"/>
      <c r="K1941" s="58" t="s">
        <v>2608</v>
      </c>
      <c r="L1941" s="63" t="s">
        <v>2618</v>
      </c>
      <c r="M1941" s="16" t="s">
        <v>2413</v>
      </c>
      <c r="N1941" s="63"/>
      <c r="O1941" s="63" t="s">
        <v>5</v>
      </c>
      <c r="P1941" s="63">
        <v>120</v>
      </c>
      <c r="Q1941" s="63">
        <v>10000</v>
      </c>
      <c r="R1941" t="str">
        <f>CONCATENATE(Tableau1[[#This Row],[LONGUEUR UNITE]],"X",Tableau1[[#This Row],[LARGEUR UNITE]])</f>
        <v>120X10000</v>
      </c>
      <c r="S1941" s="16"/>
      <c r="T1941" s="16"/>
      <c r="U1941" s="16" t="s">
        <v>2231</v>
      </c>
      <c r="V1941" s="63" t="s">
        <v>5</v>
      </c>
      <c r="W1941" s="45" t="s">
        <v>2592</v>
      </c>
      <c r="X1941" s="45"/>
      <c r="Y1941" s="6" t="s">
        <v>490</v>
      </c>
      <c r="Z1941" s="18">
        <v>1</v>
      </c>
      <c r="AA1941" s="92">
        <v>1</v>
      </c>
      <c r="AB1941" s="271">
        <v>4</v>
      </c>
      <c r="AC1941" s="271">
        <v>7</v>
      </c>
      <c r="AD1941" s="271">
        <v>28</v>
      </c>
      <c r="AE1941" s="278">
        <f t="shared" ref="AE1941" si="2798">AF1941/Z1941</f>
        <v>176.09800000000001</v>
      </c>
      <c r="AF1941" s="268">
        <v>176.09800000000001</v>
      </c>
      <c r="AG1941" s="279"/>
      <c r="AH1941" s="431">
        <v>28</v>
      </c>
      <c r="AI1941" s="404">
        <f t="shared" si="2795"/>
        <v>1</v>
      </c>
      <c r="AJ1941" s="727">
        <v>0.78151899999999996</v>
      </c>
      <c r="AK1941" s="88">
        <f t="shared" si="2796"/>
        <v>38.474067138000009</v>
      </c>
      <c r="AL1941" s="88">
        <f t="shared" si="2797"/>
        <v>38.474067138000009</v>
      </c>
      <c r="AM1941" s="88"/>
      <c r="AN1941" t="s">
        <v>2826</v>
      </c>
      <c r="AO1941" s="1056" t="s">
        <v>2816</v>
      </c>
    </row>
    <row r="1942" spans="1:41" ht="19.5" customHeight="1">
      <c r="A1942" s="825"/>
      <c r="D1942" s="42"/>
      <c r="E1942" s="187"/>
      <c r="F1942" s="405"/>
      <c r="G1942" s="226"/>
      <c r="H1942" s="304"/>
      <c r="I1942" s="406"/>
      <c r="J1942" s="406"/>
      <c r="K1942" s="59"/>
      <c r="L1942" s="65"/>
      <c r="M1942" s="65"/>
      <c r="N1942" s="66"/>
      <c r="O1942" s="66"/>
      <c r="P1942" s="66"/>
      <c r="Q1942" s="66"/>
      <c r="R1942" s="66"/>
      <c r="S1942" s="66"/>
      <c r="T1942" s="66"/>
      <c r="U1942" s="66"/>
      <c r="V1942" s="65"/>
      <c r="W1942" s="5"/>
      <c r="X1942" s="5"/>
      <c r="Y1942" s="5"/>
      <c r="Z1942" s="18"/>
      <c r="AA1942" s="92"/>
      <c r="AB1942" s="271"/>
      <c r="AC1942" s="271"/>
      <c r="AD1942" s="271"/>
      <c r="AE1942" s="257"/>
      <c r="AF1942"/>
      <c r="AG1942" s="257"/>
      <c r="AH1942" s="404"/>
      <c r="AI1942" s="404"/>
      <c r="AJ1942" s="88"/>
      <c r="AK1942" s="88"/>
      <c r="AL1942" s="88"/>
      <c r="AM1942" s="88"/>
      <c r="AN1942" s="9"/>
      <c r="AO1942" s="88"/>
    </row>
    <row r="1943" spans="1:41" ht="19.5" customHeight="1">
      <c r="A1943" s="745" t="s">
        <v>491</v>
      </c>
      <c r="B1943" t="str">
        <f>+CONCATENATE(A1943,"*",AH1943)</f>
        <v>815063*1</v>
      </c>
      <c r="D1943" s="42" t="s">
        <v>1177</v>
      </c>
      <c r="E1943" s="187"/>
      <c r="F1943" s="407"/>
      <c r="G1943" s="226">
        <v>1</v>
      </c>
      <c r="H1943" s="304"/>
      <c r="I1943" s="406" t="s">
        <v>2490</v>
      </c>
      <c r="J1943" s="406"/>
      <c r="K1943" s="58" t="s">
        <v>2608</v>
      </c>
      <c r="L1943" s="63" t="s">
        <v>2618</v>
      </c>
      <c r="M1943" s="16" t="s">
        <v>2413</v>
      </c>
      <c r="N1943" s="63"/>
      <c r="O1943" s="63" t="s">
        <v>5</v>
      </c>
      <c r="P1943" s="63">
        <v>140</v>
      </c>
      <c r="Q1943" s="63">
        <v>600</v>
      </c>
      <c r="R1943" t="str">
        <f>CONCATENATE(Tableau1[[#This Row],[LONGUEUR UNITE]],"X",Tableau1[[#This Row],[LARGEUR UNITE]])</f>
        <v>140X600</v>
      </c>
      <c r="S1943" s="16"/>
      <c r="T1943" s="16"/>
      <c r="U1943" s="16" t="s">
        <v>2231</v>
      </c>
      <c r="V1943" s="63" t="s">
        <v>5</v>
      </c>
      <c r="W1943" s="45" t="s">
        <v>2592</v>
      </c>
      <c r="X1943" s="45"/>
      <c r="Y1943" s="6" t="s">
        <v>492</v>
      </c>
      <c r="Z1943" s="18">
        <v>6</v>
      </c>
      <c r="AA1943" s="92">
        <v>6</v>
      </c>
      <c r="AB1943" s="271">
        <v>4</v>
      </c>
      <c r="AC1943" s="271">
        <v>4</v>
      </c>
      <c r="AD1943" s="271">
        <v>16</v>
      </c>
      <c r="AE1943" s="278">
        <f t="shared" ref="AE1943" si="2799">AF1943/Z1943</f>
        <v>29.293333333333333</v>
      </c>
      <c r="AF1943" s="268">
        <v>175.76</v>
      </c>
      <c r="AG1943" s="278"/>
      <c r="AH1943" s="431">
        <v>1</v>
      </c>
      <c r="AI1943" s="404">
        <f t="shared" ref="AI1943" si="2800">AH1943/AD1943</f>
        <v>6.25E-2</v>
      </c>
      <c r="AJ1943" s="727">
        <v>0.75608099999999989</v>
      </c>
      <c r="AK1943" s="88">
        <f t="shared" ref="AK1943" si="2801">AL1943/Z1943</f>
        <v>7.1452005733333364</v>
      </c>
      <c r="AL1943" s="88">
        <f t="shared" ref="AL1943" si="2802">AF1943-(AF1943*AJ1943)</f>
        <v>42.871203440000016</v>
      </c>
      <c r="AM1943" s="88"/>
      <c r="AN1943" t="s">
        <v>2826</v>
      </c>
      <c r="AO1943" s="88" t="s">
        <v>2817</v>
      </c>
    </row>
    <row r="1944" spans="1:41" ht="19.5" customHeight="1">
      <c r="A1944" s="825"/>
      <c r="D1944" s="42"/>
      <c r="E1944" s="187"/>
      <c r="F1944" s="405"/>
      <c r="G1944" s="226"/>
      <c r="H1944" s="304"/>
      <c r="I1944" s="406"/>
      <c r="J1944" s="406"/>
      <c r="K1944" s="59"/>
      <c r="L1944" s="65"/>
      <c r="M1944" s="65"/>
      <c r="N1944" s="66"/>
      <c r="O1944" s="66"/>
      <c r="P1944" s="66"/>
      <c r="Q1944" s="66"/>
      <c r="R1944" s="66"/>
      <c r="S1944" s="66"/>
      <c r="T1944" s="66"/>
      <c r="U1944" s="66"/>
      <c r="V1944" s="65"/>
      <c r="W1944" s="5"/>
      <c r="X1944" s="5"/>
      <c r="Y1944" s="5"/>
      <c r="Z1944" s="18"/>
      <c r="AA1944" s="92"/>
      <c r="AB1944" s="271"/>
      <c r="AC1944" s="271"/>
      <c r="AD1944" s="271"/>
      <c r="AE1944" s="257"/>
      <c r="AF1944"/>
      <c r="AG1944" s="257"/>
      <c r="AH1944" s="404"/>
      <c r="AI1944" s="404"/>
      <c r="AJ1944" s="88"/>
      <c r="AK1944" s="88"/>
      <c r="AL1944" s="88"/>
      <c r="AM1944" s="88"/>
      <c r="AO1944" s="88"/>
    </row>
    <row r="1945" spans="1:41" s="9" customFormat="1" ht="19.5" customHeight="1">
      <c r="A1945" s="745" t="s">
        <v>493</v>
      </c>
      <c r="B1945" t="str">
        <f>+CONCATENATE(A1945,"*",AH1945)</f>
        <v>805000*1</v>
      </c>
      <c r="C1945"/>
      <c r="D1945" s="42" t="s">
        <v>1132</v>
      </c>
      <c r="E1945" s="187"/>
      <c r="F1945" s="407"/>
      <c r="G1945" s="226">
        <v>1</v>
      </c>
      <c r="H1945" s="304"/>
      <c r="I1945" s="406" t="s">
        <v>2491</v>
      </c>
      <c r="J1945" s="406"/>
      <c r="K1945" s="58" t="s">
        <v>2608</v>
      </c>
      <c r="L1945" s="63" t="s">
        <v>2618</v>
      </c>
      <c r="M1945" s="16" t="s">
        <v>2413</v>
      </c>
      <c r="N1945" s="63"/>
      <c r="O1945" s="63" t="s">
        <v>5</v>
      </c>
      <c r="P1945" s="63">
        <v>140</v>
      </c>
      <c r="Q1945" s="63">
        <v>2000</v>
      </c>
      <c r="R1945" t="str">
        <f>CONCATENATE(Tableau1[[#This Row],[LONGUEUR UNITE]],"X",Tableau1[[#This Row],[LARGEUR UNITE]])</f>
        <v>140X2000</v>
      </c>
      <c r="S1945" s="16"/>
      <c r="T1945" s="16"/>
      <c r="U1945" s="16" t="s">
        <v>2231</v>
      </c>
      <c r="V1945" s="63" t="s">
        <v>5</v>
      </c>
      <c r="W1945" s="45" t="s">
        <v>2592</v>
      </c>
      <c r="X1945" s="45"/>
      <c r="Y1945" s="6" t="s">
        <v>494</v>
      </c>
      <c r="Z1945" s="18">
        <v>2</v>
      </c>
      <c r="AA1945" s="92">
        <v>2</v>
      </c>
      <c r="AB1945" s="271">
        <v>4</v>
      </c>
      <c r="AC1945" s="271">
        <v>5</v>
      </c>
      <c r="AD1945" s="271">
        <v>20</v>
      </c>
      <c r="AE1945" s="278">
        <f t="shared" ref="AE1945" si="2803">AF1945/Z1945</f>
        <v>50.823999999999998</v>
      </c>
      <c r="AF1945" s="268">
        <v>101.648</v>
      </c>
      <c r="AG1945" s="278"/>
      <c r="AH1945" s="431">
        <v>1</v>
      </c>
      <c r="AI1945" s="404">
        <f t="shared" ref="AI1945" si="2804">AH1945/AD1945</f>
        <v>0.05</v>
      </c>
      <c r="AJ1945" s="727">
        <v>0.75608099999999989</v>
      </c>
      <c r="AK1945" s="88">
        <f t="shared" ref="AK1945" si="2805">AL1945/Z1945</f>
        <v>12.396939256000003</v>
      </c>
      <c r="AL1945" s="88">
        <f t="shared" ref="AL1945" si="2806">AF1945-(AF1945*AJ1945)</f>
        <v>24.793878512000006</v>
      </c>
      <c r="AM1945" s="88"/>
      <c r="AN1945" t="s">
        <v>2826</v>
      </c>
      <c r="AO1945" s="1056" t="s">
        <v>2817</v>
      </c>
    </row>
    <row r="1946" spans="1:41" ht="19.5" customHeight="1">
      <c r="A1946" s="825"/>
      <c r="D1946" s="42"/>
      <c r="E1946" s="187"/>
      <c r="F1946" s="405"/>
      <c r="G1946" s="226"/>
      <c r="H1946" s="304"/>
      <c r="I1946" s="406"/>
      <c r="J1946" s="406"/>
      <c r="K1946" s="59"/>
      <c r="L1946" s="65"/>
      <c r="M1946" s="65"/>
      <c r="N1946" s="66"/>
      <c r="O1946" s="66"/>
      <c r="P1946" s="66"/>
      <c r="Q1946" s="66"/>
      <c r="R1946" s="66"/>
      <c r="S1946" s="66"/>
      <c r="T1946" s="66"/>
      <c r="U1946" s="66"/>
      <c r="V1946" s="65"/>
      <c r="W1946" s="5"/>
      <c r="X1946" s="5"/>
      <c r="Y1946" s="5"/>
      <c r="Z1946" s="18"/>
      <c r="AA1946" s="92"/>
      <c r="AB1946" s="271"/>
      <c r="AC1946" s="271"/>
      <c r="AD1946" s="271"/>
      <c r="AE1946" s="257"/>
      <c r="AF1946"/>
      <c r="AG1946" s="257"/>
      <c r="AH1946" s="404"/>
      <c r="AI1946" s="404"/>
      <c r="AJ1946" s="88"/>
      <c r="AK1946" s="88"/>
      <c r="AL1946" s="88"/>
      <c r="AM1946" s="88"/>
      <c r="AN1946" s="9"/>
      <c r="AO1946" s="88"/>
    </row>
    <row r="1947" spans="1:41" ht="19.5" customHeight="1">
      <c r="A1947" s="745" t="s">
        <v>495</v>
      </c>
      <c r="B1947" t="str">
        <f>+CONCATENATE(A1947,"*",AH1947)</f>
        <v>895000*1</v>
      </c>
      <c r="D1947" s="42" t="s">
        <v>1188</v>
      </c>
      <c r="E1947" s="187"/>
      <c r="F1947" s="407"/>
      <c r="G1947" s="226">
        <v>1</v>
      </c>
      <c r="H1947" s="304"/>
      <c r="I1947" s="406" t="s">
        <v>2492</v>
      </c>
      <c r="J1947" s="406"/>
      <c r="K1947" s="58" t="s">
        <v>2608</v>
      </c>
      <c r="L1947" s="63" t="s">
        <v>2618</v>
      </c>
      <c r="M1947" s="16" t="s">
        <v>2413</v>
      </c>
      <c r="N1947" s="63"/>
      <c r="O1947" s="63" t="s">
        <v>5</v>
      </c>
      <c r="P1947" s="63">
        <v>180</v>
      </c>
      <c r="Q1947" s="63">
        <v>2500</v>
      </c>
      <c r="R1947" t="str">
        <f>CONCATENATE(Tableau1[[#This Row],[LONGUEUR UNITE]],"X",Tableau1[[#This Row],[LARGEUR UNITE]])</f>
        <v>180X2500</v>
      </c>
      <c r="S1947" s="16"/>
      <c r="T1947" s="16"/>
      <c r="U1947" s="16" t="s">
        <v>2231</v>
      </c>
      <c r="V1947" s="63" t="s">
        <v>5</v>
      </c>
      <c r="W1947" s="45" t="s">
        <v>2592</v>
      </c>
      <c r="X1947" s="45"/>
      <c r="Y1947" s="6" t="s">
        <v>496</v>
      </c>
      <c r="Z1947" s="18">
        <v>1</v>
      </c>
      <c r="AA1947" s="92">
        <v>1</v>
      </c>
      <c r="AB1947" s="271">
        <v>8</v>
      </c>
      <c r="AC1947" s="271">
        <v>8</v>
      </c>
      <c r="AD1947" s="271">
        <v>64</v>
      </c>
      <c r="AE1947" s="278">
        <f t="shared" ref="AE1947" si="2807">AF1947/Z1947</f>
        <v>114.916</v>
      </c>
      <c r="AF1947" s="268">
        <v>114.916</v>
      </c>
      <c r="AG1947" s="278"/>
      <c r="AH1947" s="431">
        <v>1</v>
      </c>
      <c r="AI1947" s="404">
        <f t="shared" ref="AI1947" si="2808">AH1947/AD1947</f>
        <v>1.5625E-2</v>
      </c>
      <c r="AJ1947" s="727">
        <v>0.75608099999999989</v>
      </c>
      <c r="AK1947" s="88">
        <f t="shared" ref="AK1947" si="2809">AL1947/Z1947</f>
        <v>28.030195804000016</v>
      </c>
      <c r="AL1947" s="88">
        <f t="shared" ref="AL1947" si="2810">AF1947-(AF1947*AJ1947)</f>
        <v>28.030195804000016</v>
      </c>
      <c r="AM1947" s="88"/>
      <c r="AN1947" t="s">
        <v>2826</v>
      </c>
      <c r="AO1947" s="88" t="s">
        <v>2817</v>
      </c>
    </row>
    <row r="1948" spans="1:41" ht="19.5" customHeight="1">
      <c r="A1948" s="745"/>
      <c r="D1948" s="42"/>
      <c r="E1948" s="187"/>
      <c r="F1948" s="407"/>
      <c r="G1948" s="226"/>
      <c r="H1948" s="304"/>
      <c r="I1948" s="406"/>
      <c r="J1948" s="406"/>
      <c r="K1948" s="58"/>
      <c r="L1948" s="63"/>
      <c r="M1948" s="63"/>
      <c r="N1948" s="63"/>
      <c r="O1948" s="63"/>
      <c r="P1948" s="63"/>
      <c r="Q1948" s="63"/>
      <c r="R1948" s="63"/>
      <c r="S1948" s="63"/>
      <c r="T1948" s="63"/>
      <c r="U1948" s="63"/>
      <c r="V1948" s="64"/>
      <c r="W1948" s="3"/>
      <c r="X1948" s="3"/>
      <c r="Z1948" s="18"/>
      <c r="AA1948" s="92"/>
      <c r="AB1948" s="271"/>
      <c r="AC1948" s="271"/>
      <c r="AD1948" s="271"/>
      <c r="AE1948" s="257"/>
      <c r="AF1948"/>
      <c r="AG1948" s="257"/>
      <c r="AH1948" s="404"/>
      <c r="AI1948" s="404"/>
      <c r="AJ1948" s="88"/>
      <c r="AK1948" s="88"/>
      <c r="AL1948" s="88"/>
      <c r="AM1948" s="88"/>
      <c r="AO1948" s="88"/>
    </row>
    <row r="1949" spans="1:41" ht="19.5" customHeight="1">
      <c r="A1949" s="745" t="s">
        <v>497</v>
      </c>
      <c r="B1949" t="str">
        <f>+CONCATENATE(A1949,"*",AH1949)</f>
        <v>895003*1</v>
      </c>
      <c r="D1949" s="42" t="s">
        <v>1192</v>
      </c>
      <c r="E1949" s="187"/>
      <c r="F1949" s="407"/>
      <c r="G1949" s="226">
        <v>1</v>
      </c>
      <c r="H1949" s="304"/>
      <c r="I1949" s="406" t="s">
        <v>1855</v>
      </c>
      <c r="J1949" s="406"/>
      <c r="K1949" s="58" t="s">
        <v>2608</v>
      </c>
      <c r="L1949" s="63" t="s">
        <v>2618</v>
      </c>
      <c r="M1949" s="16" t="s">
        <v>2413</v>
      </c>
      <c r="N1949" s="63"/>
      <c r="O1949" s="63" t="s">
        <v>541</v>
      </c>
      <c r="P1949" s="63">
        <v>180</v>
      </c>
      <c r="Q1949" s="63">
        <v>2500</v>
      </c>
      <c r="R1949" t="str">
        <f>CONCATENATE(Tableau1[[#This Row],[LONGUEUR UNITE]],"X",Tableau1[[#This Row],[LARGEUR UNITE]])</f>
        <v>180X2500</v>
      </c>
      <c r="S1949" s="16"/>
      <c r="T1949" s="16"/>
      <c r="U1949" s="16" t="s">
        <v>2231</v>
      </c>
      <c r="V1949" s="63" t="s">
        <v>2068</v>
      </c>
      <c r="W1949" s="45" t="s">
        <v>2592</v>
      </c>
      <c r="X1949" s="45"/>
      <c r="Y1949" s="6" t="s">
        <v>498</v>
      </c>
      <c r="Z1949" s="18">
        <v>1</v>
      </c>
      <c r="AA1949" s="92">
        <v>1</v>
      </c>
      <c r="AB1949" s="271">
        <v>8</v>
      </c>
      <c r="AC1949" s="271">
        <v>8</v>
      </c>
      <c r="AD1949" s="271">
        <v>64</v>
      </c>
      <c r="AE1949" s="278">
        <f t="shared" ref="AE1949" si="2811">AF1949/Z1949</f>
        <v>130.69</v>
      </c>
      <c r="AF1949" s="268">
        <v>130.69</v>
      </c>
      <c r="AG1949" s="278"/>
      <c r="AH1949" s="431">
        <v>1</v>
      </c>
      <c r="AI1949" s="404">
        <f t="shared" ref="AI1949" si="2812">AH1949/AD1949</f>
        <v>1.5625E-2</v>
      </c>
      <c r="AJ1949" s="727">
        <v>0.75608099999999989</v>
      </c>
      <c r="AK1949" s="88">
        <f t="shared" ref="AK1949" si="2813">AL1949/Z1949</f>
        <v>31.877774110000018</v>
      </c>
      <c r="AL1949" s="88">
        <f t="shared" ref="AL1949" si="2814">AF1949-(AF1949*AJ1949)</f>
        <v>31.877774110000018</v>
      </c>
      <c r="AM1949" s="88"/>
      <c r="AN1949" t="s">
        <v>2826</v>
      </c>
      <c r="AO1949" s="88" t="s">
        <v>2818</v>
      </c>
    </row>
    <row r="1950" spans="1:41" ht="19.5" customHeight="1">
      <c r="A1950" s="745"/>
      <c r="D1950" s="42"/>
      <c r="E1950" s="187"/>
      <c r="F1950" s="407"/>
      <c r="G1950" s="226"/>
      <c r="H1950" s="304"/>
      <c r="I1950" s="406"/>
      <c r="J1950" s="406"/>
      <c r="K1950" s="58"/>
      <c r="L1950" s="63"/>
      <c r="M1950" s="63"/>
      <c r="N1950" s="63"/>
      <c r="O1950" s="63"/>
      <c r="P1950" s="63"/>
      <c r="Q1950" s="63"/>
      <c r="R1950" s="63"/>
      <c r="S1950" s="63"/>
      <c r="T1950" s="63"/>
      <c r="U1950" s="63"/>
      <c r="V1950" s="64"/>
      <c r="W1950" s="3"/>
      <c r="X1950" s="3"/>
      <c r="Z1950" s="18"/>
      <c r="AA1950" s="92"/>
      <c r="AB1950" s="271"/>
      <c r="AC1950" s="271"/>
      <c r="AD1950" s="271"/>
      <c r="AE1950" s="257"/>
      <c r="AF1950"/>
      <c r="AG1950" s="257"/>
      <c r="AH1950" s="404"/>
      <c r="AI1950" s="404"/>
      <c r="AJ1950" s="88"/>
      <c r="AK1950" s="88"/>
      <c r="AL1950" s="88"/>
      <c r="AM1950" s="88"/>
      <c r="AO1950" s="88"/>
    </row>
    <row r="1951" spans="1:41" ht="19.5" customHeight="1">
      <c r="A1951" s="749" t="s">
        <v>499</v>
      </c>
      <c r="B1951" t="str">
        <f>+CONCATENATE(A1951,"*",AH1951)</f>
        <v>895009*1</v>
      </c>
      <c r="D1951" s="186" t="s">
        <v>1198</v>
      </c>
      <c r="E1951" s="187"/>
      <c r="F1951" s="418"/>
      <c r="G1951" s="227">
        <v>1</v>
      </c>
      <c r="H1951" s="304"/>
      <c r="I1951" s="406" t="s">
        <v>2493</v>
      </c>
      <c r="J1951" s="406"/>
      <c r="K1951" s="67" t="s">
        <v>2608</v>
      </c>
      <c r="L1951" s="63" t="s">
        <v>2618</v>
      </c>
      <c r="M1951" s="16" t="s">
        <v>2413</v>
      </c>
      <c r="N1951" s="55"/>
      <c r="O1951" s="55" t="s">
        <v>2071</v>
      </c>
      <c r="P1951" s="55">
        <v>180</v>
      </c>
      <c r="Q1951" s="55">
        <v>2500</v>
      </c>
      <c r="R1951" t="str">
        <f>CONCATENATE(Tableau1[[#This Row],[LONGUEUR UNITE]],"X",Tableau1[[#This Row],[LARGEUR UNITE]])</f>
        <v>180X2500</v>
      </c>
      <c r="S1951" s="16"/>
      <c r="T1951" s="16"/>
      <c r="U1951" s="16" t="s">
        <v>2231</v>
      </c>
      <c r="V1951" s="55" t="s">
        <v>2076</v>
      </c>
      <c r="W1951" s="45" t="s">
        <v>2592</v>
      </c>
      <c r="X1951" s="45"/>
      <c r="Y1951" s="14" t="s">
        <v>500</v>
      </c>
      <c r="Z1951" s="146">
        <v>1</v>
      </c>
      <c r="AA1951" s="170">
        <v>1</v>
      </c>
      <c r="AB1951" s="271">
        <v>8</v>
      </c>
      <c r="AC1951" s="271">
        <v>8</v>
      </c>
      <c r="AD1951" s="271">
        <v>64</v>
      </c>
      <c r="AE1951" s="278">
        <f t="shared" ref="AE1951" si="2815">AF1951/Z1951</f>
        <v>154.50200000000001</v>
      </c>
      <c r="AF1951" s="268">
        <v>154.50200000000001</v>
      </c>
      <c r="AG1951" s="278"/>
      <c r="AH1951" s="431">
        <v>1</v>
      </c>
      <c r="AI1951" s="404">
        <f t="shared" ref="AI1951" si="2816">AH1951/AD1951</f>
        <v>1.5625E-2</v>
      </c>
      <c r="AJ1951" s="727">
        <v>0.75608099999999989</v>
      </c>
      <c r="AK1951" s="88">
        <f t="shared" ref="AK1951" si="2817">AL1951/Z1951</f>
        <v>37.685973338000025</v>
      </c>
      <c r="AL1951" s="88">
        <f t="shared" ref="AL1951" si="2818">AF1951-(AF1951*AJ1951)</f>
        <v>37.685973338000025</v>
      </c>
      <c r="AM1951" s="88"/>
      <c r="AN1951" t="s">
        <v>2826</v>
      </c>
      <c r="AO1951" s="88" t="s">
        <v>2817</v>
      </c>
    </row>
    <row r="1952" spans="1:41" ht="30" customHeight="1">
      <c r="A1952" s="765"/>
      <c r="D1952" s="191"/>
      <c r="E1952" s="187"/>
      <c r="F1952" s="513"/>
      <c r="G1952" s="223"/>
      <c r="H1952" s="307"/>
      <c r="I1952" s="406"/>
      <c r="J1952" s="406"/>
      <c r="K1952" s="69"/>
      <c r="L1952" s="163"/>
      <c r="M1952" s="163"/>
      <c r="Z1952" s="161"/>
      <c r="AA1952" s="162"/>
      <c r="AB1952" s="271"/>
      <c r="AC1952" s="271"/>
      <c r="AD1952" s="271"/>
      <c r="AE1952" s="284"/>
      <c r="AF1952"/>
      <c r="AG1952" s="284"/>
      <c r="AK1952" s="88"/>
      <c r="AL1952" s="88"/>
      <c r="AM1952" s="88"/>
      <c r="AO1952" s="88"/>
    </row>
    <row r="1953" spans="1:41" ht="31">
      <c r="A1953" s="738"/>
      <c r="B1953" s="377"/>
      <c r="C1953" s="377"/>
      <c r="D1953" s="378"/>
      <c r="E1953" s="378"/>
      <c r="F1953" s="379"/>
      <c r="G1953" s="380"/>
      <c r="H1953" s="381" t="s">
        <v>1856</v>
      </c>
      <c r="I1953" s="382"/>
      <c r="J1953" s="382"/>
      <c r="K1953" s="532"/>
      <c r="L1953" s="395"/>
      <c r="M1953" s="395"/>
      <c r="N1953" s="396"/>
      <c r="O1953" s="396"/>
      <c r="P1953" s="396"/>
      <c r="Q1953" s="396"/>
      <c r="R1953" s="396"/>
      <c r="S1953" s="396"/>
      <c r="T1953" s="396"/>
      <c r="U1953" s="396"/>
      <c r="V1953" s="396"/>
      <c r="W1953" s="396"/>
      <c r="X1953" s="396"/>
      <c r="Y1953" s="439" t="s">
        <v>2494</v>
      </c>
      <c r="Z1953" s="385"/>
      <c r="AA1953" s="386"/>
      <c r="AB1953" s="387"/>
      <c r="AC1953" s="387"/>
      <c r="AD1953" s="388"/>
      <c r="AE1953" s="389"/>
      <c r="AF1953" s="377"/>
      <c r="AG1953" s="389"/>
      <c r="AH1953" s="371"/>
      <c r="AI1953" s="371"/>
      <c r="AJ1953" s="727"/>
      <c r="AK1953" s="377"/>
      <c r="AL1953" s="728"/>
      <c r="AM1953" s="377"/>
      <c r="AO1953" s="88"/>
    </row>
    <row r="1954" spans="1:41" ht="36.75" customHeight="1">
      <c r="A1954" s="825"/>
      <c r="D1954" s="42"/>
      <c r="E1954" s="187"/>
      <c r="F1954" s="405"/>
      <c r="G1954" s="226"/>
      <c r="H1954" s="304"/>
      <c r="I1954" s="406"/>
      <c r="J1954" s="406"/>
      <c r="K1954" s="59"/>
      <c r="L1954" s="65"/>
      <c r="M1954" s="65"/>
      <c r="N1954" s="66"/>
      <c r="O1954" s="66"/>
      <c r="P1954" s="66"/>
      <c r="Q1954" s="66"/>
      <c r="R1954" s="66"/>
      <c r="S1954" s="66"/>
      <c r="T1954" s="66"/>
      <c r="U1954" s="66"/>
      <c r="V1954" s="65"/>
      <c r="W1954" s="5"/>
      <c r="X1954" s="5"/>
      <c r="Y1954" s="5"/>
      <c r="Z1954" s="18"/>
      <c r="AA1954" s="92"/>
      <c r="AB1954" s="271"/>
      <c r="AC1954" s="271"/>
      <c r="AD1954" s="271"/>
      <c r="AE1954" s="257"/>
      <c r="AF1954"/>
      <c r="AG1954" s="257"/>
      <c r="AH1954" s="404"/>
      <c r="AI1954" s="404"/>
      <c r="AJ1954" s="88"/>
      <c r="AK1954" s="88"/>
      <c r="AL1954" s="88"/>
      <c r="AM1954" s="88"/>
      <c r="AO1954" s="88"/>
    </row>
    <row r="1955" spans="1:41" s="3" customFormat="1" ht="27" customHeight="1">
      <c r="A1955" s="745" t="s">
        <v>1451</v>
      </c>
      <c r="B1955" t="str">
        <f>+CONCATENATE(A1955,"*",AH1955)</f>
        <v>823504*1</v>
      </c>
      <c r="C1955"/>
      <c r="D1955" s="267" t="s">
        <v>1452</v>
      </c>
      <c r="E1955" s="267"/>
      <c r="F1955" s="407"/>
      <c r="G1955" s="226">
        <v>1</v>
      </c>
      <c r="H1955" s="304"/>
      <c r="I1955" s="406"/>
      <c r="J1955" s="406"/>
      <c r="K1955" s="58" t="s">
        <v>2608</v>
      </c>
      <c r="L1955" s="63" t="s">
        <v>2634</v>
      </c>
      <c r="M1955" s="16" t="s">
        <v>2362</v>
      </c>
      <c r="N1955" s="63"/>
      <c r="O1955" s="63" t="s">
        <v>5</v>
      </c>
      <c r="P1955" s="63">
        <v>160</v>
      </c>
      <c r="Q1955" s="63">
        <v>2000</v>
      </c>
      <c r="R1955" t="str">
        <f>CONCATENATE(Tableau1[[#This Row],[LONGUEUR UNITE]],"X",Tableau1[[#This Row],[LARGEUR UNITE]])</f>
        <v>160X2000</v>
      </c>
      <c r="S1955" s="16"/>
      <c r="T1955" s="16"/>
      <c r="U1955" s="63" t="s">
        <v>2231</v>
      </c>
      <c r="V1955" s="63" t="s">
        <v>5</v>
      </c>
      <c r="W1955" s="45" t="s">
        <v>2592</v>
      </c>
      <c r="X1955" s="45"/>
      <c r="Y1955" s="6" t="s">
        <v>2495</v>
      </c>
      <c r="Z1955" s="18">
        <v>1</v>
      </c>
      <c r="AA1955" s="92">
        <v>1</v>
      </c>
      <c r="AB1955" s="271">
        <v>7</v>
      </c>
      <c r="AC1955" s="271">
        <v>10</v>
      </c>
      <c r="AD1955" s="271">
        <v>70</v>
      </c>
      <c r="AE1955" s="278">
        <f t="shared" ref="AE1955" si="2819">AF1955/Z1955</f>
        <v>91.933000000000007</v>
      </c>
      <c r="AF1955" s="268">
        <v>91.933000000000007</v>
      </c>
      <c r="AG1955" s="278"/>
      <c r="AH1955" s="431">
        <v>1</v>
      </c>
      <c r="AI1955" s="404">
        <f t="shared" ref="AI1955:AI1956" si="2820">AH1955/AD1955</f>
        <v>1.4285714285714285E-2</v>
      </c>
      <c r="AJ1955" s="727">
        <v>0.73517399999999999</v>
      </c>
      <c r="AK1955" s="88">
        <f t="shared" ref="AK1955:AK1956" si="2821">AL1955/Z1955</f>
        <v>24.346248658000007</v>
      </c>
      <c r="AL1955" s="88">
        <f t="shared" ref="AL1955:AL1956" si="2822">AF1955-(AF1955*AJ1955)</f>
        <v>24.346248658000007</v>
      </c>
      <c r="AM1955" s="88"/>
      <c r="AN1955" t="s">
        <v>2826</v>
      </c>
      <c r="AO1955" s="1057" t="s">
        <v>2819</v>
      </c>
    </row>
    <row r="1956" spans="1:41" s="9" customFormat="1" ht="19.5" customHeight="1">
      <c r="A1956" s="745" t="s">
        <v>1453</v>
      </c>
      <c r="B1956" t="str">
        <f>+CONCATENATE(A1956,"*",AH1956)</f>
        <v>823505*1</v>
      </c>
      <c r="C1956"/>
      <c r="D1956" s="267" t="s">
        <v>1454</v>
      </c>
      <c r="E1956" s="267"/>
      <c r="F1956" s="407"/>
      <c r="G1956" s="226">
        <v>1</v>
      </c>
      <c r="H1956" s="304"/>
      <c r="I1956" s="406"/>
      <c r="J1956" s="406"/>
      <c r="K1956" s="58" t="s">
        <v>2608</v>
      </c>
      <c r="L1956" s="63" t="s">
        <v>2634</v>
      </c>
      <c r="M1956" s="16" t="s">
        <v>2362</v>
      </c>
      <c r="N1956" s="63"/>
      <c r="O1956" s="63" t="s">
        <v>5</v>
      </c>
      <c r="P1956" s="63">
        <v>160</v>
      </c>
      <c r="Q1956" s="63">
        <v>4000</v>
      </c>
      <c r="R1956" t="str">
        <f>CONCATENATE(Tableau1[[#This Row],[LONGUEUR UNITE]],"X",Tableau1[[#This Row],[LARGEUR UNITE]])</f>
        <v>160X4000</v>
      </c>
      <c r="S1956" s="16"/>
      <c r="T1956" s="16"/>
      <c r="U1956" s="63" t="s">
        <v>2231</v>
      </c>
      <c r="V1956" s="63" t="s">
        <v>5</v>
      </c>
      <c r="W1956" s="45" t="s">
        <v>2592</v>
      </c>
      <c r="X1956" s="45"/>
      <c r="Y1956" s="6" t="s">
        <v>2496</v>
      </c>
      <c r="Z1956" s="18">
        <v>1</v>
      </c>
      <c r="AA1956" s="92">
        <v>1</v>
      </c>
      <c r="AB1956" s="271">
        <v>7</v>
      </c>
      <c r="AC1956" s="271">
        <v>10</v>
      </c>
      <c r="AD1956" s="271">
        <v>70</v>
      </c>
      <c r="AE1956" s="278">
        <f t="shared" ref="AE1956" si="2823">AF1956/Z1956</f>
        <v>183.86</v>
      </c>
      <c r="AF1956" s="268">
        <v>183.86</v>
      </c>
      <c r="AG1956" s="278"/>
      <c r="AH1956" s="431">
        <v>1</v>
      </c>
      <c r="AI1956" s="404">
        <f t="shared" si="2820"/>
        <v>1.4285714285714285E-2</v>
      </c>
      <c r="AJ1956" s="727">
        <v>0.73517399999999999</v>
      </c>
      <c r="AK1956" s="88">
        <f t="shared" si="2821"/>
        <v>48.690908360000009</v>
      </c>
      <c r="AL1956" s="88">
        <f t="shared" si="2822"/>
        <v>48.690908360000009</v>
      </c>
      <c r="AM1956" s="88"/>
      <c r="AN1956" t="s">
        <v>2826</v>
      </c>
      <c r="AO1956" s="1056" t="s">
        <v>2819</v>
      </c>
    </row>
    <row r="1957" spans="1:41" ht="30" customHeight="1">
      <c r="A1957" s="788"/>
      <c r="D1957" s="654"/>
      <c r="F1957" s="453"/>
      <c r="G1957" s="655"/>
      <c r="H1957" s="310"/>
      <c r="I1957" s="417"/>
      <c r="J1957" s="417"/>
      <c r="W1957" s="45"/>
      <c r="Z1957" s="656"/>
      <c r="AA1957" s="170"/>
      <c r="AB1957" s="271"/>
      <c r="AC1957" s="271"/>
      <c r="AD1957" s="271"/>
      <c r="AE1957" s="278"/>
      <c r="AF1957"/>
      <c r="AG1957" s="278"/>
      <c r="AJ1957" s="727"/>
      <c r="AK1957" s="88"/>
      <c r="AL1957" s="88"/>
      <c r="AM1957" s="88"/>
      <c r="AN1957" s="9"/>
      <c r="AO1957" s="88"/>
    </row>
    <row r="1958" spans="1:41" ht="36">
      <c r="A1958" s="910"/>
      <c r="B1958" s="911"/>
      <c r="C1958" s="911"/>
      <c r="D1958" s="912"/>
      <c r="E1958" s="912"/>
      <c r="F1958" s="913"/>
      <c r="G1958" s="914"/>
      <c r="H1958" s="967" t="s">
        <v>2497</v>
      </c>
      <c r="I1958" s="916"/>
      <c r="J1958" s="916"/>
      <c r="K1958" s="917"/>
      <c r="L1958" s="966"/>
      <c r="M1958" s="966"/>
      <c r="N1958" s="966"/>
      <c r="O1958" s="966"/>
      <c r="P1958" s="966"/>
      <c r="Q1958" s="966"/>
      <c r="R1958" s="966"/>
      <c r="S1958" s="966"/>
      <c r="T1958" s="966"/>
      <c r="U1958" s="966"/>
      <c r="V1958" s="966"/>
      <c r="W1958" s="966"/>
      <c r="X1958" s="966"/>
      <c r="Y1958" s="992" t="s">
        <v>2657</v>
      </c>
      <c r="Z1958" s="918"/>
      <c r="AA1958" s="919"/>
      <c r="AB1958" s="920"/>
      <c r="AC1958" s="920"/>
      <c r="AD1958" s="921"/>
      <c r="AE1958" s="922"/>
      <c r="AF1958" s="911"/>
      <c r="AG1958" s="922"/>
      <c r="AH1958" s="924"/>
      <c r="AI1958" s="924"/>
      <c r="AJ1958" s="941"/>
      <c r="AK1958" s="927"/>
      <c r="AL1958" s="942"/>
      <c r="AM1958" s="927"/>
      <c r="AO1958" s="88"/>
    </row>
    <row r="1959" spans="1:41" ht="30" customHeight="1">
      <c r="A1959" s="830"/>
      <c r="D1959" s="747"/>
      <c r="E1959" s="747"/>
      <c r="F1959" s="747"/>
      <c r="G1959" s="89"/>
      <c r="H1959" s="310"/>
      <c r="I1959" s="417"/>
      <c r="J1959" s="417"/>
      <c r="K1959" s="89"/>
      <c r="L1959" s="89"/>
      <c r="M1959" s="89"/>
      <c r="N1959" s="89"/>
      <c r="O1959" s="89"/>
      <c r="P1959" s="89"/>
      <c r="Q1959" s="89"/>
      <c r="R1959" s="89"/>
      <c r="S1959" s="89"/>
      <c r="T1959" s="89"/>
      <c r="U1959" s="89"/>
      <c r="V1959" s="89"/>
      <c r="W1959" s="89"/>
      <c r="X1959" s="89"/>
      <c r="Y1959" s="89"/>
      <c r="Z1959" s="318"/>
      <c r="AA1959" s="162"/>
      <c r="AB1959" s="271"/>
      <c r="AC1959" s="271"/>
      <c r="AD1959" s="271"/>
      <c r="AE1959" s="278"/>
      <c r="AF1959" s="89"/>
      <c r="AG1959" s="278"/>
      <c r="AJ1959" s="727"/>
      <c r="AK1959" s="88"/>
      <c r="AL1959" s="88"/>
      <c r="AM1959" s="88"/>
      <c r="AO1959" s="88"/>
    </row>
    <row r="1960" spans="1:41" ht="31">
      <c r="A1960" s="738"/>
      <c r="B1960" s="377"/>
      <c r="C1960" s="377"/>
      <c r="D1960" s="378"/>
      <c r="E1960" s="378"/>
      <c r="F1960" s="379"/>
      <c r="G1960" s="380"/>
      <c r="H1960" s="381"/>
      <c r="I1960" s="382"/>
      <c r="J1960" s="382"/>
      <c r="K1960" s="532"/>
      <c r="L1960" s="395"/>
      <c r="M1960" s="395"/>
      <c r="N1960" s="396"/>
      <c r="O1960" s="396"/>
      <c r="P1960" s="396"/>
      <c r="Q1960" s="396"/>
      <c r="R1960" s="396"/>
      <c r="S1960" s="396"/>
      <c r="T1960" s="396"/>
      <c r="U1960" s="396"/>
      <c r="V1960" s="396"/>
      <c r="W1960" s="396"/>
      <c r="X1960" s="396"/>
      <c r="Y1960" s="439" t="s">
        <v>2556</v>
      </c>
      <c r="Z1960" s="385"/>
      <c r="AA1960" s="386"/>
      <c r="AB1960" s="387"/>
      <c r="AC1960" s="387"/>
      <c r="AD1960" s="388"/>
      <c r="AE1960" s="389"/>
      <c r="AF1960" s="377"/>
      <c r="AG1960" s="389"/>
      <c r="AH1960" s="371"/>
      <c r="AI1960" s="371"/>
      <c r="AJ1960" s="727"/>
      <c r="AK1960" s="377"/>
      <c r="AL1960" s="728"/>
      <c r="AM1960" s="377"/>
      <c r="AO1960" s="88"/>
    </row>
    <row r="1961" spans="1:41" ht="30" customHeight="1">
      <c r="A1961" s="775"/>
      <c r="B1961" s="377"/>
      <c r="C1961" s="377"/>
      <c r="D1961" s="390"/>
      <c r="E1961" s="1045"/>
      <c r="F1961" s="489"/>
      <c r="G1961" s="392"/>
      <c r="H1961" s="502"/>
      <c r="I1961" s="491"/>
      <c r="J1961" s="491"/>
      <c r="K1961" s="377"/>
      <c r="L1961" s="377"/>
      <c r="M1961" s="377"/>
      <c r="N1961" s="492"/>
      <c r="O1961" s="492"/>
      <c r="P1961" s="492"/>
      <c r="Q1961" s="492"/>
      <c r="R1961" s="492"/>
      <c r="S1961" s="492"/>
      <c r="T1961" s="492"/>
      <c r="U1961" s="492"/>
      <c r="V1961" s="492"/>
      <c r="W1961" s="492"/>
      <c r="X1961" s="492"/>
      <c r="Y1961" s="446"/>
      <c r="Z1961" s="493"/>
      <c r="AA1961" s="386"/>
      <c r="AB1961" s="377"/>
      <c r="AC1961" s="377"/>
      <c r="AD1961" s="377"/>
      <c r="AE1961" s="991"/>
      <c r="AF1961" s="377"/>
      <c r="AG1961" s="991"/>
      <c r="AH1961" s="371"/>
      <c r="AI1961" s="371"/>
      <c r="AJ1961" s="727"/>
      <c r="AK1961" s="377"/>
      <c r="AL1961" s="728"/>
      <c r="AM1961" s="377"/>
      <c r="AO1961" s="88"/>
    </row>
    <row r="1962" spans="1:41" ht="19.5" customHeight="1">
      <c r="A1962" s="745" t="s">
        <v>2558</v>
      </c>
      <c r="B1962" t="str">
        <f t="shared" ref="B1962" si="2824">+CONCATENATE(A1962,"*",AH1962)</f>
        <v>280088*1</v>
      </c>
      <c r="D1962" s="42" t="s">
        <v>2559</v>
      </c>
      <c r="E1962" s="187"/>
      <c r="F1962" s="407"/>
      <c r="G1962" s="226">
        <v>1</v>
      </c>
      <c r="H1962" s="304"/>
      <c r="I1962" s="406" t="s">
        <v>2560</v>
      </c>
      <c r="J1962" s="406"/>
      <c r="K1962" s="58" t="s">
        <v>2609</v>
      </c>
      <c r="L1962" s="63" t="s">
        <v>2618</v>
      </c>
      <c r="M1962" s="16" t="s">
        <v>2413</v>
      </c>
      <c r="N1962" s="63"/>
      <c r="O1962" s="63" t="s">
        <v>5</v>
      </c>
      <c r="P1962" s="63">
        <v>40</v>
      </c>
      <c r="Q1962" s="63">
        <v>2400</v>
      </c>
      <c r="R1962" t="str">
        <f>CONCATENATE(Tableau1[[#This Row],[LONGUEUR UNITE]],"X",Tableau1[[#This Row],[LARGEUR UNITE]])</f>
        <v>40X2400</v>
      </c>
      <c r="S1962" s="16"/>
      <c r="T1962" s="16"/>
      <c r="U1962" s="63" t="s">
        <v>2231</v>
      </c>
      <c r="V1962" s="63" t="s">
        <v>5</v>
      </c>
      <c r="W1962" s="45" t="s">
        <v>2592</v>
      </c>
      <c r="X1962" s="45"/>
      <c r="Y1962" s="6" t="s">
        <v>2561</v>
      </c>
      <c r="Z1962" s="18">
        <v>4</v>
      </c>
      <c r="AA1962" s="92">
        <v>4</v>
      </c>
      <c r="AB1962" s="271">
        <v>10</v>
      </c>
      <c r="AC1962" s="271">
        <v>5</v>
      </c>
      <c r="AD1962" s="271">
        <v>50</v>
      </c>
      <c r="AE1962" s="278">
        <f t="shared" ref="AE1962" si="2825">AF1962/Z1962</f>
        <v>24.338000000000001</v>
      </c>
      <c r="AF1962" s="984">
        <v>97.352000000000004</v>
      </c>
      <c r="AG1962" s="278"/>
      <c r="AH1962" s="431">
        <v>1</v>
      </c>
      <c r="AI1962" s="404">
        <f t="shared" ref="AI1962:AI1963" si="2826">AH1962/AD1962</f>
        <v>0.02</v>
      </c>
      <c r="AJ1962" s="727">
        <v>0.77698899999999993</v>
      </c>
      <c r="AK1962" s="88">
        <f t="shared" ref="AK1962:AK1963" si="2827">AL1962/Z1962</f>
        <v>5.4276417180000003</v>
      </c>
      <c r="AL1962" s="88">
        <f t="shared" ref="AL1962:AL1963" si="2828">AF1962-(AF1962*AJ1962)</f>
        <v>21.710566872000001</v>
      </c>
      <c r="AM1962" s="88"/>
      <c r="AN1962" t="s">
        <v>2826</v>
      </c>
      <c r="AO1962" s="88" t="s">
        <v>2820</v>
      </c>
    </row>
    <row r="1963" spans="1:41" ht="19.5" customHeight="1">
      <c r="A1963" s="745" t="s">
        <v>2558</v>
      </c>
      <c r="B1963" t="str">
        <f t="shared" ref="B1963" si="2829">+CONCATENATE(A1963,"*",AH1963)</f>
        <v>280088*50</v>
      </c>
      <c r="D1963" s="42" t="s">
        <v>2559</v>
      </c>
      <c r="E1963" s="187"/>
      <c r="F1963" s="407"/>
      <c r="G1963" s="226">
        <v>1</v>
      </c>
      <c r="H1963" s="304"/>
      <c r="I1963" s="406" t="s">
        <v>2560</v>
      </c>
      <c r="J1963" s="406"/>
      <c r="K1963" s="58" t="s">
        <v>2609</v>
      </c>
      <c r="L1963" s="63" t="s">
        <v>2618</v>
      </c>
      <c r="M1963" s="16" t="s">
        <v>2413</v>
      </c>
      <c r="N1963" s="63"/>
      <c r="O1963" s="63" t="s">
        <v>5</v>
      </c>
      <c r="P1963" s="63">
        <v>40</v>
      </c>
      <c r="Q1963" s="63">
        <v>2400</v>
      </c>
      <c r="R1963" t="str">
        <f>CONCATENATE(Tableau1[[#This Row],[LONGUEUR UNITE]],"X",Tableau1[[#This Row],[LARGEUR UNITE]])</f>
        <v>40X2400</v>
      </c>
      <c r="S1963" s="16"/>
      <c r="T1963" s="16"/>
      <c r="U1963" s="63" t="s">
        <v>2231</v>
      </c>
      <c r="V1963" s="63" t="s">
        <v>5</v>
      </c>
      <c r="W1963" s="45" t="s">
        <v>2592</v>
      </c>
      <c r="X1963" s="45"/>
      <c r="Y1963" s="6" t="s">
        <v>2561</v>
      </c>
      <c r="Z1963" s="18">
        <v>4</v>
      </c>
      <c r="AA1963" s="92">
        <v>4</v>
      </c>
      <c r="AB1963" s="271">
        <v>10</v>
      </c>
      <c r="AC1963" s="271">
        <v>5</v>
      </c>
      <c r="AD1963" s="271">
        <v>50</v>
      </c>
      <c r="AE1963" s="278">
        <f t="shared" ref="AE1963" si="2830">AF1963/Z1963</f>
        <v>24.338000000000001</v>
      </c>
      <c r="AF1963" s="984">
        <v>97.352000000000004</v>
      </c>
      <c r="AG1963" s="279"/>
      <c r="AH1963" s="431">
        <v>50</v>
      </c>
      <c r="AI1963" s="404">
        <f t="shared" si="2826"/>
        <v>1</v>
      </c>
      <c r="AJ1963" s="727">
        <v>0.78813900000000003</v>
      </c>
      <c r="AK1963" s="88">
        <f t="shared" si="2827"/>
        <v>5.1562730180000003</v>
      </c>
      <c r="AL1963" s="88">
        <f t="shared" si="2828"/>
        <v>20.625092072000001</v>
      </c>
      <c r="AM1963" s="88"/>
      <c r="AN1963" t="s">
        <v>2826</v>
      </c>
      <c r="AO1963" s="88" t="s">
        <v>2820</v>
      </c>
    </row>
    <row r="1964" spans="1:41" ht="19.5" customHeight="1">
      <c r="A1964" s="745"/>
      <c r="B1964" s="5"/>
      <c r="C1964" s="5"/>
      <c r="D1964" s="42"/>
      <c r="E1964" s="187"/>
      <c r="F1964" s="407"/>
      <c r="G1964" s="226"/>
      <c r="H1964" s="304"/>
      <c r="I1964" s="406"/>
      <c r="J1964" s="406"/>
      <c r="K1964" s="58"/>
      <c r="L1964" s="470"/>
      <c r="M1964" s="470"/>
      <c r="N1964" s="63"/>
      <c r="O1964" s="63"/>
      <c r="P1964" s="63"/>
      <c r="Q1964" s="63"/>
      <c r="R1964" s="63"/>
      <c r="S1964" s="63"/>
      <c r="T1964" s="63"/>
      <c r="U1964" s="63"/>
      <c r="V1964" s="64"/>
      <c r="W1964" s="3"/>
      <c r="X1964" s="3"/>
      <c r="Z1964" s="18"/>
      <c r="AA1964" s="92"/>
      <c r="AB1964" s="271"/>
      <c r="AC1964" s="271"/>
      <c r="AD1964" s="271"/>
      <c r="AE1964" s="257"/>
      <c r="AF1964" s="5"/>
      <c r="AG1964" s="257"/>
      <c r="AH1964" s="404"/>
      <c r="AI1964" s="404"/>
      <c r="AJ1964" s="88"/>
      <c r="AK1964" s="88"/>
      <c r="AL1964" s="88"/>
      <c r="AM1964" s="88"/>
      <c r="AO1964" s="88"/>
    </row>
    <row r="1965" spans="1:41" ht="19.5" customHeight="1">
      <c r="A1965" s="745" t="s">
        <v>504</v>
      </c>
      <c r="B1965" t="str">
        <f t="shared" ref="B1965:B1977" si="2831">+CONCATENATE(A1965,"*",AH1965)</f>
        <v>281688*1</v>
      </c>
      <c r="D1965" s="42" t="s">
        <v>975</v>
      </c>
      <c r="E1965" s="187"/>
      <c r="F1965" s="407"/>
      <c r="G1965" s="226">
        <v>1</v>
      </c>
      <c r="H1965" s="304"/>
      <c r="I1965" s="406" t="s">
        <v>2498</v>
      </c>
      <c r="J1965" s="406"/>
      <c r="K1965" s="58" t="s">
        <v>2609</v>
      </c>
      <c r="L1965" s="63" t="s">
        <v>2618</v>
      </c>
      <c r="M1965" s="16" t="s">
        <v>2413</v>
      </c>
      <c r="N1965" s="63"/>
      <c r="O1965" s="63" t="s">
        <v>541</v>
      </c>
      <c r="P1965" s="63">
        <v>40</v>
      </c>
      <c r="Q1965" s="63">
        <v>2400</v>
      </c>
      <c r="R1965" t="str">
        <f>CONCATENATE(Tableau1[[#This Row],[LONGUEUR UNITE]],"X",Tableau1[[#This Row],[LARGEUR UNITE]])</f>
        <v>40X2400</v>
      </c>
      <c r="S1965" s="16"/>
      <c r="T1965" s="16"/>
      <c r="U1965" s="63" t="s">
        <v>2231</v>
      </c>
      <c r="V1965" s="63" t="s">
        <v>2066</v>
      </c>
      <c r="W1965" s="45" t="s">
        <v>2592</v>
      </c>
      <c r="X1965" s="45"/>
      <c r="Y1965" s="6" t="s">
        <v>557</v>
      </c>
      <c r="Z1965" s="18">
        <v>4</v>
      </c>
      <c r="AA1965" s="92">
        <v>4</v>
      </c>
      <c r="AB1965" s="271">
        <v>10</v>
      </c>
      <c r="AC1965" s="271">
        <v>5</v>
      </c>
      <c r="AD1965" s="271">
        <v>50</v>
      </c>
      <c r="AE1965" s="278">
        <f t="shared" ref="AE1965:AE1977" si="2832">AF1965/Z1965</f>
        <v>32.125500000000002</v>
      </c>
      <c r="AF1965" s="984">
        <v>128.50200000000001</v>
      </c>
      <c r="AG1965" s="278"/>
      <c r="AH1965" s="431">
        <v>1</v>
      </c>
      <c r="AI1965" s="404">
        <f t="shared" ref="AI1965:AI1978" si="2833">AH1965/AD1965</f>
        <v>0.02</v>
      </c>
      <c r="AJ1965" s="727">
        <v>0.77698899999999993</v>
      </c>
      <c r="AK1965" s="88">
        <f t="shared" ref="AK1965:AK1978" si="2834">AL1965/Z1965</f>
        <v>7.1643398805000018</v>
      </c>
      <c r="AL1965" s="88">
        <f t="shared" ref="AL1965:AL1978" si="2835">AF1965-(AF1965*AJ1965)</f>
        <v>28.657359522000007</v>
      </c>
      <c r="AM1965" s="88"/>
      <c r="AN1965" t="s">
        <v>2826</v>
      </c>
      <c r="AO1965" s="88" t="s">
        <v>2821</v>
      </c>
    </row>
    <row r="1966" spans="1:41" ht="19.5" customHeight="1">
      <c r="A1966" s="745" t="s">
        <v>504</v>
      </c>
      <c r="B1966" t="str">
        <f t="shared" ref="B1966" si="2836">+CONCATENATE(A1966,"*",AH1966)</f>
        <v>281688*50</v>
      </c>
      <c r="D1966" s="42" t="s">
        <v>975</v>
      </c>
      <c r="E1966" s="187"/>
      <c r="F1966" s="407"/>
      <c r="G1966" s="226">
        <v>1</v>
      </c>
      <c r="H1966" s="304"/>
      <c r="I1966" s="406" t="s">
        <v>2498</v>
      </c>
      <c r="J1966" s="406"/>
      <c r="K1966" s="58" t="s">
        <v>2609</v>
      </c>
      <c r="L1966" s="63" t="s">
        <v>2618</v>
      </c>
      <c r="M1966" s="16" t="s">
        <v>2413</v>
      </c>
      <c r="N1966" s="63"/>
      <c r="O1966" s="63" t="s">
        <v>541</v>
      </c>
      <c r="P1966" s="63">
        <v>40</v>
      </c>
      <c r="Q1966" s="63">
        <v>2400</v>
      </c>
      <c r="R1966" t="str">
        <f>CONCATENATE(Tableau1[[#This Row],[LONGUEUR UNITE]],"X",Tableau1[[#This Row],[LARGEUR UNITE]])</f>
        <v>40X2400</v>
      </c>
      <c r="S1966" s="16"/>
      <c r="T1966" s="16"/>
      <c r="U1966" s="63" t="s">
        <v>2231</v>
      </c>
      <c r="V1966" s="63" t="s">
        <v>2066</v>
      </c>
      <c r="W1966" s="45" t="s">
        <v>2592</v>
      </c>
      <c r="X1966" s="45"/>
      <c r="Y1966" s="6" t="s">
        <v>557</v>
      </c>
      <c r="Z1966" s="18">
        <v>4</v>
      </c>
      <c r="AA1966" s="92">
        <v>4</v>
      </c>
      <c r="AB1966" s="271">
        <v>10</v>
      </c>
      <c r="AC1966" s="271">
        <v>5</v>
      </c>
      <c r="AD1966" s="271">
        <v>50</v>
      </c>
      <c r="AE1966" s="278">
        <f t="shared" ref="AE1966" si="2837">AF1966/Z1966</f>
        <v>32.125500000000002</v>
      </c>
      <c r="AF1966" s="984">
        <v>128.50200000000001</v>
      </c>
      <c r="AG1966" s="278"/>
      <c r="AH1966" s="431">
        <v>50</v>
      </c>
      <c r="AI1966" s="404">
        <f t="shared" si="2833"/>
        <v>1</v>
      </c>
      <c r="AJ1966" s="727">
        <v>0.78813900000000003</v>
      </c>
      <c r="AK1966" s="88">
        <f t="shared" si="2834"/>
        <v>6.8061405555000007</v>
      </c>
      <c r="AL1966" s="88">
        <f t="shared" si="2835"/>
        <v>27.224562222000003</v>
      </c>
      <c r="AM1966" s="88"/>
      <c r="AN1966" t="s">
        <v>2826</v>
      </c>
      <c r="AO1966" s="88" t="s">
        <v>2821</v>
      </c>
    </row>
    <row r="1967" spans="1:41" ht="19.5" customHeight="1">
      <c r="A1967" s="745" t="s">
        <v>501</v>
      </c>
      <c r="B1967" t="str">
        <f t="shared" si="2831"/>
        <v>280188*1</v>
      </c>
      <c r="D1967" s="42" t="s">
        <v>971</v>
      </c>
      <c r="E1967" s="187"/>
      <c r="F1967" s="407"/>
      <c r="G1967" s="226">
        <v>1</v>
      </c>
      <c r="H1967" s="304"/>
      <c r="I1967" s="406"/>
      <c r="J1967" s="406"/>
      <c r="K1967" s="58" t="s">
        <v>2609</v>
      </c>
      <c r="L1967" s="63" t="s">
        <v>2618</v>
      </c>
      <c r="M1967" s="16" t="s">
        <v>2413</v>
      </c>
      <c r="N1967" s="63"/>
      <c r="O1967" s="63" t="s">
        <v>541</v>
      </c>
      <c r="P1967" s="63">
        <v>40</v>
      </c>
      <c r="Q1967" s="63">
        <v>2400</v>
      </c>
      <c r="R1967" t="str">
        <f>CONCATENATE(Tableau1[[#This Row],[LONGUEUR UNITE]],"X",Tableau1[[#This Row],[LARGEUR UNITE]])</f>
        <v>40X2400</v>
      </c>
      <c r="S1967" s="16"/>
      <c r="T1967" s="16"/>
      <c r="U1967" s="63" t="s">
        <v>2231</v>
      </c>
      <c r="V1967" s="63" t="s">
        <v>2067</v>
      </c>
      <c r="W1967" s="45" t="s">
        <v>2592</v>
      </c>
      <c r="X1967" s="45"/>
      <c r="Y1967" s="6" t="s">
        <v>558</v>
      </c>
      <c r="Z1967" s="18">
        <v>4</v>
      </c>
      <c r="AA1967" s="92">
        <v>4</v>
      </c>
      <c r="AB1967" s="271">
        <v>10</v>
      </c>
      <c r="AC1967" s="271">
        <v>5</v>
      </c>
      <c r="AD1967" s="271">
        <v>50</v>
      </c>
      <c r="AE1967" s="278">
        <f t="shared" si="2832"/>
        <v>32.125500000000002</v>
      </c>
      <c r="AF1967" s="984">
        <v>128.50200000000001</v>
      </c>
      <c r="AG1967" s="278"/>
      <c r="AH1967" s="431">
        <v>1</v>
      </c>
      <c r="AI1967" s="404">
        <f t="shared" si="2833"/>
        <v>0.02</v>
      </c>
      <c r="AJ1967" s="727">
        <v>0.77698899999999993</v>
      </c>
      <c r="AK1967" s="88">
        <f t="shared" si="2834"/>
        <v>7.1643398805000018</v>
      </c>
      <c r="AL1967" s="88">
        <f t="shared" si="2835"/>
        <v>28.657359522000007</v>
      </c>
      <c r="AM1967" s="88"/>
      <c r="AN1967" t="s">
        <v>2826</v>
      </c>
      <c r="AO1967" s="88" t="s">
        <v>2821</v>
      </c>
    </row>
    <row r="1968" spans="1:41" ht="19.5" customHeight="1">
      <c r="A1968" s="745" t="s">
        <v>501</v>
      </c>
      <c r="B1968" t="str">
        <f t="shared" ref="B1968" si="2838">+CONCATENATE(A1968,"*",AH1968)</f>
        <v>280188*50</v>
      </c>
      <c r="D1968" s="42" t="s">
        <v>971</v>
      </c>
      <c r="E1968" s="187"/>
      <c r="F1968" s="407"/>
      <c r="G1968" s="226">
        <v>1</v>
      </c>
      <c r="H1968" s="304"/>
      <c r="I1968" s="406"/>
      <c r="J1968" s="406"/>
      <c r="K1968" s="58" t="s">
        <v>2609</v>
      </c>
      <c r="L1968" s="63" t="s">
        <v>2618</v>
      </c>
      <c r="M1968" s="16" t="s">
        <v>2413</v>
      </c>
      <c r="N1968" s="63"/>
      <c r="O1968" s="63" t="s">
        <v>541</v>
      </c>
      <c r="P1968" s="63">
        <v>40</v>
      </c>
      <c r="Q1968" s="63">
        <v>2400</v>
      </c>
      <c r="R1968" t="str">
        <f>CONCATENATE(Tableau1[[#This Row],[LONGUEUR UNITE]],"X",Tableau1[[#This Row],[LARGEUR UNITE]])</f>
        <v>40X2400</v>
      </c>
      <c r="S1968" s="16"/>
      <c r="T1968" s="16"/>
      <c r="U1968" s="63" t="s">
        <v>2231</v>
      </c>
      <c r="V1968" s="63" t="s">
        <v>2067</v>
      </c>
      <c r="W1968" s="45" t="s">
        <v>2592</v>
      </c>
      <c r="X1968" s="45"/>
      <c r="Y1968" s="6" t="s">
        <v>558</v>
      </c>
      <c r="Z1968" s="18">
        <v>4</v>
      </c>
      <c r="AA1968" s="92">
        <v>4</v>
      </c>
      <c r="AB1968" s="271">
        <v>10</v>
      </c>
      <c r="AC1968" s="271">
        <v>5</v>
      </c>
      <c r="AD1968" s="271">
        <v>50</v>
      </c>
      <c r="AE1968" s="278">
        <f t="shared" ref="AE1968" si="2839">AF1968/Z1968</f>
        <v>32.125500000000002</v>
      </c>
      <c r="AF1968" s="984">
        <v>128.50200000000001</v>
      </c>
      <c r="AG1968" s="278"/>
      <c r="AH1968" s="431">
        <v>50</v>
      </c>
      <c r="AI1968" s="404">
        <f t="shared" si="2833"/>
        <v>1</v>
      </c>
      <c r="AJ1968" s="727">
        <v>0.78813900000000003</v>
      </c>
      <c r="AK1968" s="88">
        <f t="shared" si="2834"/>
        <v>6.8061405555000007</v>
      </c>
      <c r="AL1968" s="88">
        <f t="shared" si="2835"/>
        <v>27.224562222000003</v>
      </c>
      <c r="AM1968" s="88"/>
      <c r="AN1968" t="s">
        <v>2826</v>
      </c>
      <c r="AO1968" s="88" t="s">
        <v>2821</v>
      </c>
    </row>
    <row r="1969" spans="1:41" ht="27" customHeight="1">
      <c r="A1969" s="745" t="s">
        <v>1363</v>
      </c>
      <c r="B1969" t="str">
        <f t="shared" si="2831"/>
        <v>285889*1</v>
      </c>
      <c r="D1969" s="42" t="s">
        <v>1769</v>
      </c>
      <c r="E1969" s="187"/>
      <c r="F1969" s="407"/>
      <c r="G1969" s="226">
        <v>1</v>
      </c>
      <c r="H1969" s="304"/>
      <c r="I1969" s="406"/>
      <c r="J1969" s="406"/>
      <c r="K1969" s="58" t="s">
        <v>2609</v>
      </c>
      <c r="L1969" s="63" t="s">
        <v>2618</v>
      </c>
      <c r="M1969" s="16" t="s">
        <v>2413</v>
      </c>
      <c r="N1969" s="63"/>
      <c r="O1969" s="63" t="s">
        <v>541</v>
      </c>
      <c r="P1969" s="63">
        <v>40</v>
      </c>
      <c r="Q1969" s="63">
        <v>2400</v>
      </c>
      <c r="R1969" t="str">
        <f>CONCATENATE(Tableau1[[#This Row],[LONGUEUR UNITE]],"X",Tableau1[[#This Row],[LARGEUR UNITE]])</f>
        <v>40X2400</v>
      </c>
      <c r="S1969" s="16"/>
      <c r="T1969" s="16"/>
      <c r="U1969" s="63" t="s">
        <v>2231</v>
      </c>
      <c r="V1969" s="63" t="s">
        <v>2232</v>
      </c>
      <c r="W1969" s="45" t="s">
        <v>2592</v>
      </c>
      <c r="X1969" s="45"/>
      <c r="Y1969" s="6" t="s">
        <v>1364</v>
      </c>
      <c r="Z1969" s="18">
        <v>4</v>
      </c>
      <c r="AA1969" s="92">
        <v>4</v>
      </c>
      <c r="AB1969" s="271">
        <v>10</v>
      </c>
      <c r="AC1969" s="271">
        <v>5</v>
      </c>
      <c r="AD1969" s="271">
        <v>50</v>
      </c>
      <c r="AE1969" s="278">
        <f t="shared" si="2832"/>
        <v>32.125500000000002</v>
      </c>
      <c r="AF1969" s="268">
        <v>128.50200000000001</v>
      </c>
      <c r="AG1969" s="278"/>
      <c r="AH1969" s="431">
        <v>1</v>
      </c>
      <c r="AI1969" s="404">
        <f t="shared" si="2833"/>
        <v>0.02</v>
      </c>
      <c r="AJ1969" s="727">
        <v>0.77698899999999993</v>
      </c>
      <c r="AK1969" s="88">
        <f t="shared" si="2834"/>
        <v>7.1643398805000018</v>
      </c>
      <c r="AL1969" s="88">
        <f t="shared" si="2835"/>
        <v>28.657359522000007</v>
      </c>
      <c r="AM1969" s="88"/>
      <c r="AN1969" t="s">
        <v>2826</v>
      </c>
      <c r="AO1969" s="88" t="s">
        <v>2821</v>
      </c>
    </row>
    <row r="1970" spans="1:41" ht="27" customHeight="1">
      <c r="A1970" s="745" t="s">
        <v>1363</v>
      </c>
      <c r="B1970" t="str">
        <f t="shared" ref="B1970" si="2840">+CONCATENATE(A1970,"*",AH1970)</f>
        <v>285889*50</v>
      </c>
      <c r="D1970" s="42" t="s">
        <v>1769</v>
      </c>
      <c r="E1970" s="187"/>
      <c r="F1970" s="407"/>
      <c r="G1970" s="226">
        <v>1</v>
      </c>
      <c r="H1970" s="304"/>
      <c r="I1970" s="406"/>
      <c r="J1970" s="406"/>
      <c r="K1970" s="58" t="s">
        <v>2609</v>
      </c>
      <c r="L1970" s="63" t="s">
        <v>2618</v>
      </c>
      <c r="M1970" s="16" t="s">
        <v>2413</v>
      </c>
      <c r="N1970" s="63"/>
      <c r="O1970" s="63" t="s">
        <v>541</v>
      </c>
      <c r="P1970" s="63">
        <v>40</v>
      </c>
      <c r="Q1970" s="63">
        <v>2400</v>
      </c>
      <c r="R1970" t="str">
        <f>CONCATENATE(Tableau1[[#This Row],[LONGUEUR UNITE]],"X",Tableau1[[#This Row],[LARGEUR UNITE]])</f>
        <v>40X2400</v>
      </c>
      <c r="S1970" s="16"/>
      <c r="T1970" s="16"/>
      <c r="U1970" s="63" t="s">
        <v>2231</v>
      </c>
      <c r="V1970" s="63" t="s">
        <v>2232</v>
      </c>
      <c r="W1970" s="45" t="s">
        <v>2592</v>
      </c>
      <c r="X1970" s="45"/>
      <c r="Y1970" s="6" t="s">
        <v>1364</v>
      </c>
      <c r="Z1970" s="18">
        <v>4</v>
      </c>
      <c r="AA1970" s="92">
        <v>4</v>
      </c>
      <c r="AB1970" s="271">
        <v>10</v>
      </c>
      <c r="AC1970" s="271">
        <v>5</v>
      </c>
      <c r="AD1970" s="271">
        <v>50</v>
      </c>
      <c r="AE1970" s="278">
        <f t="shared" ref="AE1970" si="2841">AF1970/Z1970</f>
        <v>32.125500000000002</v>
      </c>
      <c r="AF1970" s="268">
        <v>128.50200000000001</v>
      </c>
      <c r="AG1970" s="278"/>
      <c r="AH1970" s="431">
        <v>50</v>
      </c>
      <c r="AI1970" s="404">
        <f t="shared" si="2833"/>
        <v>1</v>
      </c>
      <c r="AJ1970" s="727">
        <v>0.78813900000000003</v>
      </c>
      <c r="AK1970" s="88">
        <f t="shared" si="2834"/>
        <v>6.8061405555000007</v>
      </c>
      <c r="AL1970" s="88">
        <f t="shared" si="2835"/>
        <v>27.224562222000003</v>
      </c>
      <c r="AM1970" s="88"/>
      <c r="AN1970" t="s">
        <v>2826</v>
      </c>
      <c r="AO1970" s="88" t="s">
        <v>2821</v>
      </c>
    </row>
    <row r="1971" spans="1:41" ht="19.5" customHeight="1">
      <c r="A1971" s="745" t="s">
        <v>506</v>
      </c>
      <c r="B1971" t="str">
        <f t="shared" si="2831"/>
        <v>285888*1</v>
      </c>
      <c r="D1971" s="42" t="s">
        <v>1014</v>
      </c>
      <c r="E1971" s="187"/>
      <c r="F1971" s="407"/>
      <c r="G1971" s="226">
        <v>1</v>
      </c>
      <c r="H1971" s="304"/>
      <c r="I1971" s="406"/>
      <c r="J1971" s="406"/>
      <c r="K1971" s="58" t="s">
        <v>2609</v>
      </c>
      <c r="L1971" s="63" t="s">
        <v>2618</v>
      </c>
      <c r="M1971" s="16" t="s">
        <v>2413</v>
      </c>
      <c r="N1971" s="63"/>
      <c r="O1971" s="63" t="s">
        <v>541</v>
      </c>
      <c r="P1971" s="63">
        <v>40</v>
      </c>
      <c r="Q1971" s="63">
        <v>2400</v>
      </c>
      <c r="R1971" t="str">
        <f>CONCATENATE(Tableau1[[#This Row],[LONGUEUR UNITE]],"X",Tableau1[[#This Row],[LARGEUR UNITE]])</f>
        <v>40X2400</v>
      </c>
      <c r="S1971" s="16"/>
      <c r="T1971" s="16"/>
      <c r="U1971" s="63" t="s">
        <v>2231</v>
      </c>
      <c r="V1971" s="63" t="s">
        <v>2233</v>
      </c>
      <c r="W1971" s="45" t="s">
        <v>2592</v>
      </c>
      <c r="X1971" s="45"/>
      <c r="Y1971" s="6" t="s">
        <v>559</v>
      </c>
      <c r="Z1971" s="18">
        <v>4</v>
      </c>
      <c r="AA1971" s="92">
        <v>4</v>
      </c>
      <c r="AB1971" s="271">
        <v>10</v>
      </c>
      <c r="AC1971" s="271">
        <v>5</v>
      </c>
      <c r="AD1971" s="271">
        <v>50</v>
      </c>
      <c r="AE1971" s="278">
        <f t="shared" si="2832"/>
        <v>32.125500000000002</v>
      </c>
      <c r="AF1971" s="268">
        <v>128.50200000000001</v>
      </c>
      <c r="AG1971" s="278"/>
      <c r="AH1971" s="431">
        <v>1</v>
      </c>
      <c r="AI1971" s="404">
        <f t="shared" si="2833"/>
        <v>0.02</v>
      </c>
      <c r="AJ1971" s="727">
        <v>0.77698899999999993</v>
      </c>
      <c r="AK1971" s="88">
        <f t="shared" si="2834"/>
        <v>7.1643398805000018</v>
      </c>
      <c r="AL1971" s="88">
        <f t="shared" si="2835"/>
        <v>28.657359522000007</v>
      </c>
      <c r="AM1971" s="88"/>
      <c r="AN1971" t="s">
        <v>2826</v>
      </c>
      <c r="AO1971" s="88" t="s">
        <v>2821</v>
      </c>
    </row>
    <row r="1972" spans="1:41" ht="19.5" customHeight="1">
      <c r="A1972" s="745" t="s">
        <v>506</v>
      </c>
      <c r="B1972" t="str">
        <f t="shared" ref="B1972" si="2842">+CONCATENATE(A1972,"*",AH1972)</f>
        <v>285888*50</v>
      </c>
      <c r="D1972" s="42" t="s">
        <v>1014</v>
      </c>
      <c r="E1972" s="187"/>
      <c r="F1972" s="407"/>
      <c r="G1972" s="226">
        <v>1</v>
      </c>
      <c r="H1972" s="304"/>
      <c r="I1972" s="406"/>
      <c r="J1972" s="406"/>
      <c r="K1972" s="58" t="s">
        <v>2609</v>
      </c>
      <c r="L1972" s="63" t="s">
        <v>2618</v>
      </c>
      <c r="M1972" s="16" t="s">
        <v>2413</v>
      </c>
      <c r="N1972" s="63"/>
      <c r="O1972" s="63" t="s">
        <v>541</v>
      </c>
      <c r="P1972" s="63">
        <v>40</v>
      </c>
      <c r="Q1972" s="63">
        <v>2400</v>
      </c>
      <c r="R1972" t="str">
        <f>CONCATENATE(Tableau1[[#This Row],[LONGUEUR UNITE]],"X",Tableau1[[#This Row],[LARGEUR UNITE]])</f>
        <v>40X2400</v>
      </c>
      <c r="S1972" s="16"/>
      <c r="T1972" s="16"/>
      <c r="U1972" s="63" t="s">
        <v>2231</v>
      </c>
      <c r="V1972" s="63" t="s">
        <v>2233</v>
      </c>
      <c r="W1972" s="45" t="s">
        <v>2592</v>
      </c>
      <c r="X1972" s="45"/>
      <c r="Y1972" s="6" t="s">
        <v>559</v>
      </c>
      <c r="Z1972" s="18">
        <v>4</v>
      </c>
      <c r="AA1972" s="92">
        <v>4</v>
      </c>
      <c r="AB1972" s="271">
        <v>10</v>
      </c>
      <c r="AC1972" s="271">
        <v>5</v>
      </c>
      <c r="AD1972" s="271">
        <v>50</v>
      </c>
      <c r="AE1972" s="278">
        <f t="shared" ref="AE1972" si="2843">AF1972/Z1972</f>
        <v>32.125500000000002</v>
      </c>
      <c r="AF1972" s="268">
        <v>128.50200000000001</v>
      </c>
      <c r="AG1972" s="278"/>
      <c r="AH1972" s="431">
        <v>50</v>
      </c>
      <c r="AI1972" s="404">
        <f t="shared" si="2833"/>
        <v>1</v>
      </c>
      <c r="AJ1972" s="727">
        <v>0.78813900000000003</v>
      </c>
      <c r="AK1972" s="88">
        <f t="shared" si="2834"/>
        <v>6.8061405555000007</v>
      </c>
      <c r="AL1972" s="88">
        <f t="shared" si="2835"/>
        <v>27.224562222000003</v>
      </c>
      <c r="AM1972" s="88"/>
      <c r="AN1972" t="s">
        <v>2826</v>
      </c>
      <c r="AO1972" s="88" t="s">
        <v>2821</v>
      </c>
    </row>
    <row r="1973" spans="1:41" ht="19.5" customHeight="1">
      <c r="A1973" s="745" t="s">
        <v>502</v>
      </c>
      <c r="B1973" t="str">
        <f t="shared" si="2831"/>
        <v>281188*1</v>
      </c>
      <c r="D1973" s="42" t="s">
        <v>992</v>
      </c>
      <c r="E1973" s="187"/>
      <c r="F1973" s="407"/>
      <c r="G1973" s="226">
        <v>1</v>
      </c>
      <c r="H1973" s="304"/>
      <c r="I1973" s="406"/>
      <c r="J1973" s="406"/>
      <c r="K1973" s="58" t="s">
        <v>2609</v>
      </c>
      <c r="L1973" s="63" t="s">
        <v>2618</v>
      </c>
      <c r="M1973" s="16" t="s">
        <v>2413</v>
      </c>
      <c r="N1973" s="63"/>
      <c r="O1973" s="63" t="s">
        <v>541</v>
      </c>
      <c r="P1973" s="63">
        <v>40</v>
      </c>
      <c r="Q1973" s="63">
        <v>2400</v>
      </c>
      <c r="R1973" t="str">
        <f>CONCATENATE(Tableau1[[#This Row],[LONGUEUR UNITE]],"X",Tableau1[[#This Row],[LARGEUR UNITE]])</f>
        <v>40X2400</v>
      </c>
      <c r="S1973" s="16"/>
      <c r="T1973" s="16"/>
      <c r="U1973" s="63" t="s">
        <v>2231</v>
      </c>
      <c r="V1973" s="63" t="s">
        <v>2079</v>
      </c>
      <c r="W1973" s="45" t="s">
        <v>2592</v>
      </c>
      <c r="X1973" s="45"/>
      <c r="Y1973" s="6" t="s">
        <v>560</v>
      </c>
      <c r="Z1973" s="18">
        <v>4</v>
      </c>
      <c r="AA1973" s="92">
        <v>4</v>
      </c>
      <c r="AB1973" s="271">
        <v>10</v>
      </c>
      <c r="AC1973" s="271">
        <v>5</v>
      </c>
      <c r="AD1973" s="271">
        <v>50</v>
      </c>
      <c r="AE1973" s="278">
        <f t="shared" si="2832"/>
        <v>32.125500000000002</v>
      </c>
      <c r="AF1973" s="268">
        <v>128.50200000000001</v>
      </c>
      <c r="AG1973" s="278"/>
      <c r="AH1973" s="431">
        <v>1</v>
      </c>
      <c r="AI1973" s="404">
        <f t="shared" si="2833"/>
        <v>0.02</v>
      </c>
      <c r="AJ1973" s="727">
        <v>0.77698899999999993</v>
      </c>
      <c r="AK1973" s="88">
        <f t="shared" si="2834"/>
        <v>7.1643398805000018</v>
      </c>
      <c r="AL1973" s="88">
        <f t="shared" si="2835"/>
        <v>28.657359522000007</v>
      </c>
      <c r="AM1973" s="88"/>
      <c r="AN1973" t="s">
        <v>2826</v>
      </c>
      <c r="AO1973" s="88" t="s">
        <v>2822</v>
      </c>
    </row>
    <row r="1974" spans="1:41" ht="19.5" customHeight="1">
      <c r="A1974" s="745" t="s">
        <v>502</v>
      </c>
      <c r="B1974" t="str">
        <f t="shared" ref="B1974" si="2844">+CONCATENATE(A1974,"*",AH1974)</f>
        <v>281188*50</v>
      </c>
      <c r="D1974" s="42" t="s">
        <v>992</v>
      </c>
      <c r="E1974" s="187"/>
      <c r="F1974" s="407"/>
      <c r="G1974" s="226">
        <v>1</v>
      </c>
      <c r="H1974" s="304"/>
      <c r="I1974" s="406"/>
      <c r="J1974" s="406"/>
      <c r="K1974" s="58" t="s">
        <v>2609</v>
      </c>
      <c r="L1974" s="63" t="s">
        <v>2618</v>
      </c>
      <c r="M1974" s="16" t="s">
        <v>2413</v>
      </c>
      <c r="N1974" s="63"/>
      <c r="O1974" s="63" t="s">
        <v>541</v>
      </c>
      <c r="P1974" s="63">
        <v>40</v>
      </c>
      <c r="Q1974" s="63">
        <v>2400</v>
      </c>
      <c r="R1974" t="str">
        <f>CONCATENATE(Tableau1[[#This Row],[LONGUEUR UNITE]],"X",Tableau1[[#This Row],[LARGEUR UNITE]])</f>
        <v>40X2400</v>
      </c>
      <c r="S1974" s="16"/>
      <c r="T1974" s="16"/>
      <c r="U1974" s="63" t="s">
        <v>2231</v>
      </c>
      <c r="V1974" s="63" t="s">
        <v>2079</v>
      </c>
      <c r="W1974" s="45" t="s">
        <v>2592</v>
      </c>
      <c r="X1974" s="45"/>
      <c r="Y1974" s="6" t="s">
        <v>560</v>
      </c>
      <c r="Z1974" s="18">
        <v>4</v>
      </c>
      <c r="AA1974" s="92">
        <v>4</v>
      </c>
      <c r="AB1974" s="271">
        <v>10</v>
      </c>
      <c r="AC1974" s="271">
        <v>5</v>
      </c>
      <c r="AD1974" s="271">
        <v>50</v>
      </c>
      <c r="AE1974" s="278">
        <f t="shared" ref="AE1974" si="2845">AF1974/Z1974</f>
        <v>32.125500000000002</v>
      </c>
      <c r="AF1974" s="268">
        <v>128.50200000000001</v>
      </c>
      <c r="AG1974" s="278"/>
      <c r="AH1974" s="431">
        <v>50</v>
      </c>
      <c r="AI1974" s="404">
        <f t="shared" si="2833"/>
        <v>1</v>
      </c>
      <c r="AJ1974" s="727">
        <v>0.78813900000000003</v>
      </c>
      <c r="AK1974" s="88">
        <f t="shared" si="2834"/>
        <v>6.8061405555000007</v>
      </c>
      <c r="AL1974" s="88">
        <f t="shared" si="2835"/>
        <v>27.224562222000003</v>
      </c>
      <c r="AM1974" s="88"/>
      <c r="AN1974" t="s">
        <v>2826</v>
      </c>
      <c r="AO1974" s="88" t="s">
        <v>2822</v>
      </c>
    </row>
    <row r="1975" spans="1:41" ht="36.75" customHeight="1">
      <c r="A1975" s="745" t="s">
        <v>503</v>
      </c>
      <c r="B1975" t="str">
        <f t="shared" si="2831"/>
        <v>281288*1</v>
      </c>
      <c r="D1975" s="42" t="s">
        <v>1001</v>
      </c>
      <c r="E1975" s="187"/>
      <c r="F1975" s="407"/>
      <c r="G1975" s="226">
        <v>1</v>
      </c>
      <c r="H1975" s="304"/>
      <c r="I1975" s="406"/>
      <c r="J1975" s="406"/>
      <c r="K1975" s="58" t="s">
        <v>2609</v>
      </c>
      <c r="L1975" s="63" t="s">
        <v>2618</v>
      </c>
      <c r="M1975" s="16" t="s">
        <v>2413</v>
      </c>
      <c r="N1975" s="63"/>
      <c r="O1975" s="63" t="s">
        <v>541</v>
      </c>
      <c r="P1975" s="63">
        <v>40</v>
      </c>
      <c r="Q1975" s="63">
        <v>2400</v>
      </c>
      <c r="R1975" t="str">
        <f>CONCATENATE(Tableau1[[#This Row],[LONGUEUR UNITE]],"X",Tableau1[[#This Row],[LARGEUR UNITE]])</f>
        <v>40X2400</v>
      </c>
      <c r="S1975" s="16"/>
      <c r="T1975" s="16"/>
      <c r="U1975" s="63" t="s">
        <v>2231</v>
      </c>
      <c r="V1975" s="63" t="s">
        <v>2068</v>
      </c>
      <c r="W1975" s="45" t="s">
        <v>2592</v>
      </c>
      <c r="X1975" s="45"/>
      <c r="Y1975" s="6" t="s">
        <v>561</v>
      </c>
      <c r="Z1975" s="18">
        <v>4</v>
      </c>
      <c r="AA1975" s="92">
        <v>4</v>
      </c>
      <c r="AB1975" s="271">
        <v>10</v>
      </c>
      <c r="AC1975" s="271">
        <v>5</v>
      </c>
      <c r="AD1975" s="271">
        <v>50</v>
      </c>
      <c r="AE1975" s="278">
        <f t="shared" si="2832"/>
        <v>32.125500000000002</v>
      </c>
      <c r="AF1975" s="268">
        <v>128.50200000000001</v>
      </c>
      <c r="AG1975" s="278"/>
      <c r="AH1975" s="431">
        <v>1</v>
      </c>
      <c r="AI1975" s="404">
        <f t="shared" si="2833"/>
        <v>0.02</v>
      </c>
      <c r="AJ1975" s="727">
        <v>0.77698899999999993</v>
      </c>
      <c r="AK1975" s="88">
        <f t="shared" si="2834"/>
        <v>7.1643398805000018</v>
      </c>
      <c r="AL1975" s="88">
        <f t="shared" si="2835"/>
        <v>28.657359522000007</v>
      </c>
      <c r="AM1975" s="88"/>
      <c r="AN1975" t="s">
        <v>2826</v>
      </c>
      <c r="AO1975" s="88" t="s">
        <v>2821</v>
      </c>
    </row>
    <row r="1976" spans="1:41" ht="36.75" customHeight="1">
      <c r="A1976" s="745" t="s">
        <v>503</v>
      </c>
      <c r="B1976" t="str">
        <f t="shared" ref="B1976" si="2846">+CONCATENATE(A1976,"*",AH1976)</f>
        <v>281288*50</v>
      </c>
      <c r="D1976" s="42" t="s">
        <v>1001</v>
      </c>
      <c r="E1976" s="187"/>
      <c r="F1976" s="407"/>
      <c r="G1976" s="226">
        <v>1</v>
      </c>
      <c r="H1976" s="304"/>
      <c r="I1976" s="406"/>
      <c r="J1976" s="406"/>
      <c r="K1976" s="58" t="s">
        <v>2609</v>
      </c>
      <c r="L1976" s="63" t="s">
        <v>2618</v>
      </c>
      <c r="M1976" s="16" t="s">
        <v>2413</v>
      </c>
      <c r="N1976" s="63"/>
      <c r="O1976" s="63" t="s">
        <v>541</v>
      </c>
      <c r="P1976" s="63">
        <v>40</v>
      </c>
      <c r="Q1976" s="63">
        <v>2400</v>
      </c>
      <c r="R1976" t="str">
        <f>CONCATENATE(Tableau1[[#This Row],[LONGUEUR UNITE]],"X",Tableau1[[#This Row],[LARGEUR UNITE]])</f>
        <v>40X2400</v>
      </c>
      <c r="S1976" s="16"/>
      <c r="T1976" s="16"/>
      <c r="U1976" s="63" t="s">
        <v>2231</v>
      </c>
      <c r="V1976" s="63" t="s">
        <v>2068</v>
      </c>
      <c r="W1976" s="45" t="s">
        <v>2592</v>
      </c>
      <c r="X1976" s="45"/>
      <c r="Y1976" s="6" t="s">
        <v>561</v>
      </c>
      <c r="Z1976" s="18">
        <v>4</v>
      </c>
      <c r="AA1976" s="92">
        <v>4</v>
      </c>
      <c r="AB1976" s="271">
        <v>10</v>
      </c>
      <c r="AC1976" s="271">
        <v>5</v>
      </c>
      <c r="AD1976" s="271">
        <v>50</v>
      </c>
      <c r="AE1976" s="278">
        <f t="shared" ref="AE1976" si="2847">AF1976/Z1976</f>
        <v>32.125500000000002</v>
      </c>
      <c r="AF1976" s="268">
        <v>128.50200000000001</v>
      </c>
      <c r="AG1976" s="278"/>
      <c r="AH1976" s="431">
        <v>50</v>
      </c>
      <c r="AI1976" s="404">
        <f t="shared" si="2833"/>
        <v>1</v>
      </c>
      <c r="AJ1976" s="727">
        <v>0.78813900000000003</v>
      </c>
      <c r="AK1976" s="88">
        <f t="shared" si="2834"/>
        <v>6.8061405555000007</v>
      </c>
      <c r="AL1976" s="88">
        <f t="shared" si="2835"/>
        <v>27.224562222000003</v>
      </c>
      <c r="AM1976" s="88"/>
      <c r="AN1976" t="s">
        <v>2826</v>
      </c>
      <c r="AO1976" s="88" t="s">
        <v>2821</v>
      </c>
    </row>
    <row r="1977" spans="1:41" ht="24" customHeight="1">
      <c r="A1977" s="745" t="s">
        <v>505</v>
      </c>
      <c r="B1977" t="str">
        <f t="shared" si="2831"/>
        <v>284488*1</v>
      </c>
      <c r="D1977" s="42" t="s">
        <v>1010</v>
      </c>
      <c r="E1977" s="187"/>
      <c r="F1977" s="407"/>
      <c r="G1977" s="226">
        <v>1</v>
      </c>
      <c r="H1977" s="304"/>
      <c r="I1977" s="406"/>
      <c r="J1977" s="406"/>
      <c r="K1977" s="58" t="s">
        <v>2609</v>
      </c>
      <c r="L1977" s="63" t="s">
        <v>2618</v>
      </c>
      <c r="M1977" s="16" t="s">
        <v>2413</v>
      </c>
      <c r="N1977" s="63"/>
      <c r="O1977" s="63" t="s">
        <v>541</v>
      </c>
      <c r="P1977" s="63">
        <v>40</v>
      </c>
      <c r="Q1977" s="63">
        <v>2400</v>
      </c>
      <c r="R1977" t="str">
        <f>CONCATENATE(Tableau1[[#This Row],[LONGUEUR UNITE]],"X",Tableau1[[#This Row],[LARGEUR UNITE]])</f>
        <v>40X2400</v>
      </c>
      <c r="S1977" s="16"/>
      <c r="T1977" s="16"/>
      <c r="U1977" s="63" t="s">
        <v>2231</v>
      </c>
      <c r="V1977" s="63" t="s">
        <v>2234</v>
      </c>
      <c r="W1977" s="45" t="s">
        <v>2592</v>
      </c>
      <c r="X1977" s="45"/>
      <c r="Y1977" s="6" t="s">
        <v>562</v>
      </c>
      <c r="Z1977" s="18">
        <v>4</v>
      </c>
      <c r="AA1977" s="92">
        <v>4</v>
      </c>
      <c r="AB1977" s="271">
        <v>10</v>
      </c>
      <c r="AC1977" s="271">
        <v>5</v>
      </c>
      <c r="AD1977" s="271">
        <v>50</v>
      </c>
      <c r="AE1977" s="278">
        <f t="shared" si="2832"/>
        <v>32.125500000000002</v>
      </c>
      <c r="AF1977" s="268">
        <v>128.50200000000001</v>
      </c>
      <c r="AG1977" s="278"/>
      <c r="AH1977" s="431">
        <v>1</v>
      </c>
      <c r="AI1977" s="404">
        <f t="shared" si="2833"/>
        <v>0.02</v>
      </c>
      <c r="AJ1977" s="727">
        <v>0.77698899999999993</v>
      </c>
      <c r="AK1977" s="88">
        <f t="shared" si="2834"/>
        <v>7.1643398805000018</v>
      </c>
      <c r="AL1977" s="88">
        <f t="shared" si="2835"/>
        <v>28.657359522000007</v>
      </c>
      <c r="AM1977" s="88"/>
      <c r="AN1977" t="s">
        <v>2826</v>
      </c>
      <c r="AO1977" s="88" t="s">
        <v>2821</v>
      </c>
    </row>
    <row r="1978" spans="1:41" ht="24" customHeight="1">
      <c r="A1978" s="745" t="s">
        <v>505</v>
      </c>
      <c r="B1978" t="str">
        <f t="shared" ref="B1978" si="2848">+CONCATENATE(A1978,"*",AH1978)</f>
        <v>284488*50</v>
      </c>
      <c r="D1978" s="42" t="s">
        <v>1010</v>
      </c>
      <c r="E1978" s="187"/>
      <c r="F1978" s="407"/>
      <c r="G1978" s="226">
        <v>1</v>
      </c>
      <c r="H1978" s="304"/>
      <c r="I1978" s="406"/>
      <c r="J1978" s="406"/>
      <c r="K1978" s="58" t="s">
        <v>2609</v>
      </c>
      <c r="L1978" s="63" t="s">
        <v>2618</v>
      </c>
      <c r="M1978" s="16" t="s">
        <v>2413</v>
      </c>
      <c r="N1978" s="63"/>
      <c r="O1978" s="63" t="s">
        <v>541</v>
      </c>
      <c r="P1978" s="63">
        <v>40</v>
      </c>
      <c r="Q1978" s="63">
        <v>2400</v>
      </c>
      <c r="R1978" t="str">
        <f>CONCATENATE(Tableau1[[#This Row],[LONGUEUR UNITE]],"X",Tableau1[[#This Row],[LARGEUR UNITE]])</f>
        <v>40X2400</v>
      </c>
      <c r="S1978" s="16"/>
      <c r="T1978" s="16"/>
      <c r="U1978" s="63" t="s">
        <v>2231</v>
      </c>
      <c r="V1978" s="63" t="s">
        <v>2234</v>
      </c>
      <c r="W1978" s="45" t="s">
        <v>2592</v>
      </c>
      <c r="X1978" s="45"/>
      <c r="Y1978" s="6" t="s">
        <v>562</v>
      </c>
      <c r="Z1978" s="18">
        <v>4</v>
      </c>
      <c r="AA1978" s="92">
        <v>4</v>
      </c>
      <c r="AB1978" s="271">
        <v>10</v>
      </c>
      <c r="AC1978" s="271">
        <v>5</v>
      </c>
      <c r="AD1978" s="271">
        <v>50</v>
      </c>
      <c r="AE1978" s="278">
        <f t="shared" ref="AE1978" si="2849">AF1978/Z1978</f>
        <v>32.125500000000002</v>
      </c>
      <c r="AF1978" s="268">
        <v>128.50200000000001</v>
      </c>
      <c r="AG1978" s="279"/>
      <c r="AH1978" s="431">
        <v>50</v>
      </c>
      <c r="AI1978" s="404">
        <f t="shared" si="2833"/>
        <v>1</v>
      </c>
      <c r="AJ1978" s="727">
        <v>0.78813900000000003</v>
      </c>
      <c r="AK1978" s="88">
        <f t="shared" si="2834"/>
        <v>6.8061405555000007</v>
      </c>
      <c r="AL1978" s="88">
        <f t="shared" si="2835"/>
        <v>27.224562222000003</v>
      </c>
      <c r="AM1978" s="88"/>
      <c r="AN1978" t="s">
        <v>2826</v>
      </c>
      <c r="AO1978" s="88" t="s">
        <v>2821</v>
      </c>
    </row>
    <row r="1979" spans="1:41" ht="19.5" customHeight="1">
      <c r="A1979" s="745"/>
      <c r="D1979" s="42"/>
      <c r="E1979" s="187"/>
      <c r="F1979" s="407"/>
      <c r="G1979" s="226"/>
      <c r="H1979" s="304"/>
      <c r="I1979" s="406"/>
      <c r="J1979" s="406"/>
      <c r="K1979" s="58"/>
      <c r="L1979" s="470"/>
      <c r="M1979" s="470"/>
      <c r="N1979" s="63"/>
      <c r="O1979" s="63"/>
      <c r="P1979" s="63"/>
      <c r="Q1979" s="63"/>
      <c r="R1979" s="63"/>
      <c r="S1979" s="63"/>
      <c r="T1979" s="63"/>
      <c r="U1979" s="63"/>
      <c r="V1979" s="64"/>
      <c r="W1979" s="3"/>
      <c r="X1979" s="3"/>
      <c r="Z1979" s="18"/>
      <c r="AA1979" s="92"/>
      <c r="AB1979" s="271"/>
      <c r="AC1979" s="271"/>
      <c r="AD1979" s="271"/>
      <c r="AE1979" s="257"/>
      <c r="AF1979"/>
      <c r="AG1979" s="257"/>
      <c r="AH1979" s="404"/>
      <c r="AI1979" s="404"/>
      <c r="AJ1979" s="88"/>
      <c r="AK1979" s="88"/>
      <c r="AL1979" s="88"/>
      <c r="AM1979" s="88"/>
      <c r="AO1979" s="88"/>
    </row>
    <row r="1980" spans="1:41" ht="22.5" customHeight="1">
      <c r="A1980" s="745" t="s">
        <v>509</v>
      </c>
      <c r="B1980" t="str">
        <f t="shared" ref="B1980:B2000" si="2850">+CONCATENATE(A1980,"*",AH1980)</f>
        <v>280488*1</v>
      </c>
      <c r="D1980" s="42" t="s">
        <v>982</v>
      </c>
      <c r="E1980" s="187"/>
      <c r="F1980" s="407"/>
      <c r="G1980" s="226">
        <v>1</v>
      </c>
      <c r="H1980" s="304"/>
      <c r="I1980" s="406" t="s">
        <v>2499</v>
      </c>
      <c r="J1980" s="406"/>
      <c r="K1980" s="58" t="s">
        <v>2609</v>
      </c>
      <c r="L1980" s="63" t="s">
        <v>2618</v>
      </c>
      <c r="M1980" s="16" t="s">
        <v>2413</v>
      </c>
      <c r="N1980" s="63"/>
      <c r="O1980" s="63" t="s">
        <v>2071</v>
      </c>
      <c r="P1980" s="63">
        <v>40</v>
      </c>
      <c r="Q1980" s="63">
        <v>2400</v>
      </c>
      <c r="R1980" t="str">
        <f>CONCATENATE(Tableau1[[#This Row],[LONGUEUR UNITE]],"X",Tableau1[[#This Row],[LARGEUR UNITE]])</f>
        <v>40X2400</v>
      </c>
      <c r="S1980" s="16"/>
      <c r="T1980" s="16"/>
      <c r="U1980" s="63" t="s">
        <v>2231</v>
      </c>
      <c r="V1980" s="63" t="s">
        <v>2072</v>
      </c>
      <c r="W1980" s="45" t="s">
        <v>2592</v>
      </c>
      <c r="X1980" s="45"/>
      <c r="Y1980" s="6" t="s">
        <v>565</v>
      </c>
      <c r="Z1980" s="18">
        <v>4</v>
      </c>
      <c r="AA1980" s="92">
        <v>4</v>
      </c>
      <c r="AB1980" s="271">
        <v>10</v>
      </c>
      <c r="AC1980" s="271">
        <v>5</v>
      </c>
      <c r="AD1980" s="271">
        <v>50</v>
      </c>
      <c r="AE1980" s="278">
        <f t="shared" ref="AE1980:AE2000" si="2851">AF1980/Z1980</f>
        <v>36.469000000000001</v>
      </c>
      <c r="AF1980" s="268">
        <v>145.876</v>
      </c>
      <c r="AG1980" s="278"/>
      <c r="AH1980" s="431">
        <v>1</v>
      </c>
      <c r="AI1980" s="404">
        <f t="shared" ref="AI1980:AI2001" si="2852">AH1980/AD1980</f>
        <v>0.02</v>
      </c>
      <c r="AJ1980" s="727">
        <v>0.77698899999999993</v>
      </c>
      <c r="AK1980" s="88">
        <f t="shared" ref="AK1980:AK2001" si="2853">AL1980/Z1980</f>
        <v>8.1329881590000035</v>
      </c>
      <c r="AL1980" s="88">
        <f t="shared" ref="AL1980:AL2001" si="2854">AF1980-(AF1980*AJ1980)</f>
        <v>32.531952636000014</v>
      </c>
      <c r="AM1980" s="88"/>
      <c r="AN1980" t="s">
        <v>2826</v>
      </c>
      <c r="AO1980" s="88" t="s">
        <v>2822</v>
      </c>
    </row>
    <row r="1981" spans="1:41" ht="22.5" customHeight="1">
      <c r="A1981" s="745" t="s">
        <v>509</v>
      </c>
      <c r="B1981" t="str">
        <f t="shared" ref="B1981" si="2855">+CONCATENATE(A1981,"*",AH1981)</f>
        <v>280488*50</v>
      </c>
      <c r="D1981" s="42" t="s">
        <v>982</v>
      </c>
      <c r="E1981" s="187"/>
      <c r="F1981" s="407"/>
      <c r="G1981" s="226">
        <v>1</v>
      </c>
      <c r="H1981" s="304"/>
      <c r="I1981" s="406" t="s">
        <v>2499</v>
      </c>
      <c r="J1981" s="406"/>
      <c r="K1981" s="58" t="s">
        <v>2609</v>
      </c>
      <c r="L1981" s="63" t="s">
        <v>2618</v>
      </c>
      <c r="M1981" s="16" t="s">
        <v>2413</v>
      </c>
      <c r="N1981" s="63"/>
      <c r="O1981" s="63" t="s">
        <v>2071</v>
      </c>
      <c r="P1981" s="63">
        <v>40</v>
      </c>
      <c r="Q1981" s="63">
        <v>2400</v>
      </c>
      <c r="R1981" t="str">
        <f>CONCATENATE(Tableau1[[#This Row],[LONGUEUR UNITE]],"X",Tableau1[[#This Row],[LARGEUR UNITE]])</f>
        <v>40X2400</v>
      </c>
      <c r="S1981" s="16"/>
      <c r="T1981" s="16"/>
      <c r="U1981" s="63" t="s">
        <v>2231</v>
      </c>
      <c r="V1981" s="63" t="s">
        <v>2072</v>
      </c>
      <c r="W1981" s="45" t="s">
        <v>2592</v>
      </c>
      <c r="X1981" s="45"/>
      <c r="Y1981" s="6" t="s">
        <v>565</v>
      </c>
      <c r="Z1981" s="18">
        <v>4</v>
      </c>
      <c r="AA1981" s="92">
        <v>4</v>
      </c>
      <c r="AB1981" s="271">
        <v>10</v>
      </c>
      <c r="AC1981" s="271">
        <v>5</v>
      </c>
      <c r="AD1981" s="271">
        <v>50</v>
      </c>
      <c r="AE1981" s="278">
        <f t="shared" ref="AE1981" si="2856">AF1981/Z1981</f>
        <v>36.469000000000001</v>
      </c>
      <c r="AF1981" s="268">
        <v>145.876</v>
      </c>
      <c r="AG1981" s="278"/>
      <c r="AH1981" s="431">
        <v>50</v>
      </c>
      <c r="AI1981" s="404">
        <f t="shared" si="2852"/>
        <v>1</v>
      </c>
      <c r="AJ1981" s="727">
        <v>0.78813900000000003</v>
      </c>
      <c r="AK1981" s="88">
        <f t="shared" si="2853"/>
        <v>7.7263588090000006</v>
      </c>
      <c r="AL1981" s="88">
        <f t="shared" si="2854"/>
        <v>30.905435236000002</v>
      </c>
      <c r="AM1981" s="88"/>
      <c r="AN1981" t="s">
        <v>2826</v>
      </c>
      <c r="AO1981" s="88" t="s">
        <v>2822</v>
      </c>
    </row>
    <row r="1982" spans="1:41" ht="19.5" customHeight="1">
      <c r="A1982" s="745" t="s">
        <v>507</v>
      </c>
      <c r="B1982" t="str">
        <f t="shared" si="2850"/>
        <v>280288*1</v>
      </c>
      <c r="D1982" s="42" t="s">
        <v>976</v>
      </c>
      <c r="E1982" s="187"/>
      <c r="F1982" s="407"/>
      <c r="G1982" s="226">
        <v>1</v>
      </c>
      <c r="H1982" s="304"/>
      <c r="I1982" s="406"/>
      <c r="J1982" s="406"/>
      <c r="K1982" s="58" t="s">
        <v>2609</v>
      </c>
      <c r="L1982" s="63" t="s">
        <v>2618</v>
      </c>
      <c r="M1982" s="16" t="s">
        <v>2413</v>
      </c>
      <c r="N1982" s="63"/>
      <c r="O1982" s="63" t="s">
        <v>2071</v>
      </c>
      <c r="P1982" s="63">
        <v>40</v>
      </c>
      <c r="Q1982" s="63">
        <v>2400</v>
      </c>
      <c r="R1982" t="str">
        <f>CONCATENATE(Tableau1[[#This Row],[LONGUEUR UNITE]],"X",Tableau1[[#This Row],[LARGEUR UNITE]])</f>
        <v>40X2400</v>
      </c>
      <c r="S1982" s="16"/>
      <c r="T1982" s="16"/>
      <c r="U1982" s="63" t="s">
        <v>2231</v>
      </c>
      <c r="V1982" s="63" t="s">
        <v>2074</v>
      </c>
      <c r="W1982" s="45" t="s">
        <v>2592</v>
      </c>
      <c r="X1982" s="45"/>
      <c r="Y1982" s="6" t="s">
        <v>563</v>
      </c>
      <c r="Z1982" s="18">
        <v>4</v>
      </c>
      <c r="AA1982" s="92">
        <v>4</v>
      </c>
      <c r="AB1982" s="271">
        <v>10</v>
      </c>
      <c r="AC1982" s="271">
        <v>5</v>
      </c>
      <c r="AD1982" s="271">
        <v>50</v>
      </c>
      <c r="AE1982" s="278">
        <f t="shared" si="2851"/>
        <v>36.469000000000001</v>
      </c>
      <c r="AF1982" s="268">
        <v>145.876</v>
      </c>
      <c r="AG1982" s="278"/>
      <c r="AH1982" s="431">
        <v>1</v>
      </c>
      <c r="AI1982" s="404">
        <f t="shared" si="2852"/>
        <v>0.02</v>
      </c>
      <c r="AJ1982" s="727">
        <v>0.77698899999999993</v>
      </c>
      <c r="AK1982" s="88">
        <f t="shared" si="2853"/>
        <v>8.1329881590000035</v>
      </c>
      <c r="AL1982" s="88">
        <f t="shared" si="2854"/>
        <v>32.531952636000014</v>
      </c>
      <c r="AM1982" s="88"/>
      <c r="AN1982" t="s">
        <v>2826</v>
      </c>
      <c r="AO1982" s="88" t="s">
        <v>2822</v>
      </c>
    </row>
    <row r="1983" spans="1:41" ht="19.5" customHeight="1">
      <c r="A1983" s="745" t="s">
        <v>507</v>
      </c>
      <c r="B1983" t="str">
        <f t="shared" ref="B1983" si="2857">+CONCATENATE(A1983,"*",AH1983)</f>
        <v>280288*50</v>
      </c>
      <c r="D1983" s="42" t="s">
        <v>976</v>
      </c>
      <c r="E1983" s="187"/>
      <c r="F1983" s="407"/>
      <c r="G1983" s="226">
        <v>1</v>
      </c>
      <c r="H1983" s="304"/>
      <c r="I1983" s="406"/>
      <c r="J1983" s="406"/>
      <c r="K1983" s="58" t="s">
        <v>2609</v>
      </c>
      <c r="L1983" s="63" t="s">
        <v>2618</v>
      </c>
      <c r="M1983" s="16" t="s">
        <v>2413</v>
      </c>
      <c r="N1983" s="63"/>
      <c r="O1983" s="63" t="s">
        <v>2071</v>
      </c>
      <c r="P1983" s="63">
        <v>40</v>
      </c>
      <c r="Q1983" s="63">
        <v>2400</v>
      </c>
      <c r="R1983" t="str">
        <f>CONCATENATE(Tableau1[[#This Row],[LONGUEUR UNITE]],"X",Tableau1[[#This Row],[LARGEUR UNITE]])</f>
        <v>40X2400</v>
      </c>
      <c r="S1983" s="16"/>
      <c r="T1983" s="16"/>
      <c r="U1983" s="63" t="s">
        <v>2231</v>
      </c>
      <c r="V1983" s="63" t="s">
        <v>2074</v>
      </c>
      <c r="W1983" s="45" t="s">
        <v>2592</v>
      </c>
      <c r="X1983" s="45"/>
      <c r="Y1983" s="6" t="s">
        <v>563</v>
      </c>
      <c r="Z1983" s="18">
        <v>4</v>
      </c>
      <c r="AA1983" s="92">
        <v>4</v>
      </c>
      <c r="AB1983" s="271">
        <v>10</v>
      </c>
      <c r="AC1983" s="271">
        <v>5</v>
      </c>
      <c r="AD1983" s="271">
        <v>50</v>
      </c>
      <c r="AE1983" s="278">
        <f t="shared" ref="AE1983" si="2858">AF1983/Z1983</f>
        <v>36.469000000000001</v>
      </c>
      <c r="AF1983" s="268">
        <v>145.876</v>
      </c>
      <c r="AG1983" s="278"/>
      <c r="AH1983" s="431">
        <v>50</v>
      </c>
      <c r="AI1983" s="404">
        <f t="shared" si="2852"/>
        <v>1</v>
      </c>
      <c r="AJ1983" s="727">
        <v>0.78813900000000003</v>
      </c>
      <c r="AK1983" s="88">
        <f t="shared" si="2853"/>
        <v>7.7263588090000006</v>
      </c>
      <c r="AL1983" s="88">
        <f t="shared" si="2854"/>
        <v>30.905435236000002</v>
      </c>
      <c r="AM1983" s="88"/>
      <c r="AN1983" t="s">
        <v>2826</v>
      </c>
      <c r="AO1983" s="88" t="s">
        <v>2822</v>
      </c>
    </row>
    <row r="1984" spans="1:41" ht="19.5" customHeight="1">
      <c r="A1984" s="745" t="s">
        <v>1367</v>
      </c>
      <c r="B1984" t="str">
        <f t="shared" si="2850"/>
        <v>285890*1</v>
      </c>
      <c r="D1984" s="42" t="s">
        <v>2000</v>
      </c>
      <c r="E1984" s="187"/>
      <c r="F1984" s="407"/>
      <c r="G1984" s="226">
        <v>1</v>
      </c>
      <c r="H1984" s="304"/>
      <c r="I1984" s="406"/>
      <c r="J1984" s="406"/>
      <c r="K1984" s="58" t="s">
        <v>2609</v>
      </c>
      <c r="L1984" s="63" t="s">
        <v>2618</v>
      </c>
      <c r="M1984" s="16" t="s">
        <v>2413</v>
      </c>
      <c r="N1984" s="63"/>
      <c r="O1984" s="63" t="s">
        <v>2071</v>
      </c>
      <c r="P1984" s="63">
        <v>40</v>
      </c>
      <c r="Q1984" s="63">
        <v>2400</v>
      </c>
      <c r="R1984" t="str">
        <f>CONCATENATE(Tableau1[[#This Row],[LONGUEUR UNITE]],"X",Tableau1[[#This Row],[LARGEUR UNITE]])</f>
        <v>40X2400</v>
      </c>
      <c r="S1984" s="16"/>
      <c r="T1984" s="16"/>
      <c r="U1984" s="63" t="s">
        <v>2231</v>
      </c>
      <c r="V1984" s="63" t="s">
        <v>2236</v>
      </c>
      <c r="W1984" s="45" t="s">
        <v>2592</v>
      </c>
      <c r="X1984" s="45"/>
      <c r="Y1984" s="6" t="s">
        <v>1368</v>
      </c>
      <c r="Z1984" s="18">
        <v>4</v>
      </c>
      <c r="AA1984" s="92">
        <v>4</v>
      </c>
      <c r="AB1984" s="271">
        <v>10</v>
      </c>
      <c r="AC1984" s="271">
        <v>5</v>
      </c>
      <c r="AD1984" s="271">
        <v>50</v>
      </c>
      <c r="AE1984" s="278">
        <f t="shared" si="2851"/>
        <v>36.469000000000001</v>
      </c>
      <c r="AF1984" s="268">
        <v>145.876</v>
      </c>
      <c r="AG1984" s="278"/>
      <c r="AH1984" s="431">
        <v>1</v>
      </c>
      <c r="AI1984" s="404">
        <f t="shared" si="2852"/>
        <v>0.02</v>
      </c>
      <c r="AJ1984" s="727">
        <v>0.77698899999999993</v>
      </c>
      <c r="AK1984" s="88">
        <f t="shared" si="2853"/>
        <v>8.1329881590000035</v>
      </c>
      <c r="AL1984" s="88">
        <f t="shared" si="2854"/>
        <v>32.531952636000014</v>
      </c>
      <c r="AM1984" s="88"/>
      <c r="AN1984" t="s">
        <v>2826</v>
      </c>
      <c r="AO1984" s="88" t="s">
        <v>2822</v>
      </c>
    </row>
    <row r="1985" spans="1:41" ht="19.5" customHeight="1">
      <c r="A1985" s="745" t="s">
        <v>1367</v>
      </c>
      <c r="B1985" t="str">
        <f t="shared" ref="B1985" si="2859">+CONCATENATE(A1985,"*",AH1985)</f>
        <v>285890*50</v>
      </c>
      <c r="D1985" s="42" t="s">
        <v>2000</v>
      </c>
      <c r="E1985" s="187"/>
      <c r="F1985" s="407"/>
      <c r="G1985" s="226">
        <v>1</v>
      </c>
      <c r="H1985" s="304"/>
      <c r="I1985" s="406"/>
      <c r="J1985" s="406"/>
      <c r="K1985" s="58" t="s">
        <v>2609</v>
      </c>
      <c r="L1985" s="63" t="s">
        <v>2618</v>
      </c>
      <c r="M1985" s="16" t="s">
        <v>2413</v>
      </c>
      <c r="N1985" s="63"/>
      <c r="O1985" s="63" t="s">
        <v>2071</v>
      </c>
      <c r="P1985" s="63">
        <v>40</v>
      </c>
      <c r="Q1985" s="63">
        <v>2400</v>
      </c>
      <c r="R1985" t="str">
        <f>CONCATENATE(Tableau1[[#This Row],[LONGUEUR UNITE]],"X",Tableau1[[#This Row],[LARGEUR UNITE]])</f>
        <v>40X2400</v>
      </c>
      <c r="S1985" s="16"/>
      <c r="T1985" s="16"/>
      <c r="U1985" s="63" t="s">
        <v>2231</v>
      </c>
      <c r="V1985" s="63" t="s">
        <v>2236</v>
      </c>
      <c r="W1985" s="45" t="s">
        <v>2592</v>
      </c>
      <c r="X1985" s="45"/>
      <c r="Y1985" s="6" t="s">
        <v>1368</v>
      </c>
      <c r="Z1985" s="18">
        <v>4</v>
      </c>
      <c r="AA1985" s="92">
        <v>4</v>
      </c>
      <c r="AB1985" s="271">
        <v>10</v>
      </c>
      <c r="AC1985" s="271">
        <v>5</v>
      </c>
      <c r="AD1985" s="271">
        <v>50</v>
      </c>
      <c r="AE1985" s="278">
        <f t="shared" ref="AE1985" si="2860">AF1985/Z1985</f>
        <v>36.469000000000001</v>
      </c>
      <c r="AF1985" s="268">
        <v>145.876</v>
      </c>
      <c r="AG1985" s="278"/>
      <c r="AH1985" s="431">
        <v>50</v>
      </c>
      <c r="AI1985" s="404">
        <f t="shared" si="2852"/>
        <v>1</v>
      </c>
      <c r="AJ1985" s="727">
        <v>0.78813900000000003</v>
      </c>
      <c r="AK1985" s="88">
        <f t="shared" si="2853"/>
        <v>7.7263588090000006</v>
      </c>
      <c r="AL1985" s="88">
        <f t="shared" si="2854"/>
        <v>30.905435236000002</v>
      </c>
      <c r="AM1985" s="88"/>
      <c r="AN1985" t="s">
        <v>2826</v>
      </c>
      <c r="AO1985" s="88" t="s">
        <v>2822</v>
      </c>
    </row>
    <row r="1986" spans="1:41" ht="19.5" customHeight="1">
      <c r="A1986" s="745" t="s">
        <v>508</v>
      </c>
      <c r="B1986" t="str">
        <f t="shared" si="2850"/>
        <v>280388*1</v>
      </c>
      <c r="D1986" s="42" t="s">
        <v>979</v>
      </c>
      <c r="E1986" s="187"/>
      <c r="F1986" s="407"/>
      <c r="G1986" s="226">
        <v>1</v>
      </c>
      <c r="H1986" s="304"/>
      <c r="I1986" s="406"/>
      <c r="J1986" s="406"/>
      <c r="K1986" s="58" t="s">
        <v>2609</v>
      </c>
      <c r="L1986" s="63" t="s">
        <v>2618</v>
      </c>
      <c r="M1986" s="16" t="s">
        <v>2413</v>
      </c>
      <c r="N1986" s="63"/>
      <c r="O1986" s="63" t="s">
        <v>2071</v>
      </c>
      <c r="P1986" s="63">
        <v>40</v>
      </c>
      <c r="Q1986" s="63">
        <v>2400</v>
      </c>
      <c r="R1986" t="str">
        <f>CONCATENATE(Tableau1[[#This Row],[LONGUEUR UNITE]],"X",Tableau1[[#This Row],[LARGEUR UNITE]])</f>
        <v>40X2400</v>
      </c>
      <c r="S1986" s="16"/>
      <c r="T1986" s="16"/>
      <c r="U1986" s="63" t="s">
        <v>2231</v>
      </c>
      <c r="V1986" s="63" t="s">
        <v>2076</v>
      </c>
      <c r="W1986" s="45" t="s">
        <v>2592</v>
      </c>
      <c r="X1986" s="45"/>
      <c r="Y1986" s="6" t="s">
        <v>564</v>
      </c>
      <c r="Z1986" s="18">
        <v>4</v>
      </c>
      <c r="AA1986" s="92">
        <v>4</v>
      </c>
      <c r="AB1986" s="271">
        <v>10</v>
      </c>
      <c r="AC1986" s="271">
        <v>5</v>
      </c>
      <c r="AD1986" s="271">
        <v>50</v>
      </c>
      <c r="AE1986" s="278">
        <f t="shared" si="2851"/>
        <v>36.469000000000001</v>
      </c>
      <c r="AF1986" s="268">
        <v>145.876</v>
      </c>
      <c r="AG1986" s="278"/>
      <c r="AH1986" s="431">
        <v>1</v>
      </c>
      <c r="AI1986" s="404">
        <f t="shared" si="2852"/>
        <v>0.02</v>
      </c>
      <c r="AJ1986" s="727">
        <v>0.77698899999999993</v>
      </c>
      <c r="AK1986" s="88">
        <f t="shared" si="2853"/>
        <v>8.1329881590000035</v>
      </c>
      <c r="AL1986" s="88">
        <f t="shared" si="2854"/>
        <v>32.531952636000014</v>
      </c>
      <c r="AM1986" s="88"/>
      <c r="AN1986" t="s">
        <v>2826</v>
      </c>
      <c r="AO1986" s="88" t="s">
        <v>2822</v>
      </c>
    </row>
    <row r="1987" spans="1:41" ht="19.5" customHeight="1">
      <c r="A1987" s="745" t="s">
        <v>508</v>
      </c>
      <c r="B1987" t="str">
        <f t="shared" ref="B1987" si="2861">+CONCATENATE(A1987,"*",AH1987)</f>
        <v>280388*50</v>
      </c>
      <c r="D1987" s="42" t="s">
        <v>979</v>
      </c>
      <c r="E1987" s="187"/>
      <c r="F1987" s="407"/>
      <c r="G1987" s="226">
        <v>1</v>
      </c>
      <c r="H1987" s="304"/>
      <c r="I1987" s="406"/>
      <c r="J1987" s="406"/>
      <c r="K1987" s="58" t="s">
        <v>2609</v>
      </c>
      <c r="L1987" s="63" t="s">
        <v>2618</v>
      </c>
      <c r="M1987" s="16" t="s">
        <v>2413</v>
      </c>
      <c r="N1987" s="63"/>
      <c r="O1987" s="63" t="s">
        <v>2071</v>
      </c>
      <c r="P1987" s="63">
        <v>40</v>
      </c>
      <c r="Q1987" s="63">
        <v>2400</v>
      </c>
      <c r="R1987" t="str">
        <f>CONCATENATE(Tableau1[[#This Row],[LONGUEUR UNITE]],"X",Tableau1[[#This Row],[LARGEUR UNITE]])</f>
        <v>40X2400</v>
      </c>
      <c r="S1987" s="16"/>
      <c r="T1987" s="16"/>
      <c r="U1987" s="63" t="s">
        <v>2231</v>
      </c>
      <c r="V1987" s="63" t="s">
        <v>2076</v>
      </c>
      <c r="W1987" s="45" t="s">
        <v>2592</v>
      </c>
      <c r="X1987" s="45"/>
      <c r="Y1987" s="6" t="s">
        <v>564</v>
      </c>
      <c r="Z1987" s="18">
        <v>4</v>
      </c>
      <c r="AA1987" s="92">
        <v>4</v>
      </c>
      <c r="AB1987" s="271">
        <v>10</v>
      </c>
      <c r="AC1987" s="271">
        <v>5</v>
      </c>
      <c r="AD1987" s="271">
        <v>50</v>
      </c>
      <c r="AE1987" s="278">
        <f t="shared" ref="AE1987" si="2862">AF1987/Z1987</f>
        <v>36.469000000000001</v>
      </c>
      <c r="AF1987" s="268">
        <v>145.876</v>
      </c>
      <c r="AG1987" s="278"/>
      <c r="AH1987" s="431">
        <v>50</v>
      </c>
      <c r="AI1987" s="404">
        <f t="shared" si="2852"/>
        <v>1</v>
      </c>
      <c r="AJ1987" s="727">
        <v>0.78813900000000003</v>
      </c>
      <c r="AK1987" s="88">
        <f t="shared" si="2853"/>
        <v>7.7263588090000006</v>
      </c>
      <c r="AL1987" s="88">
        <f t="shared" si="2854"/>
        <v>30.905435236000002</v>
      </c>
      <c r="AM1987" s="88"/>
      <c r="AN1987" t="s">
        <v>2826</v>
      </c>
      <c r="AO1987" s="88" t="s">
        <v>2822</v>
      </c>
    </row>
    <row r="1988" spans="1:41" ht="19.5" customHeight="1">
      <c r="A1988" s="745" t="s">
        <v>513</v>
      </c>
      <c r="B1988" t="str">
        <f t="shared" si="2850"/>
        <v>281988*1</v>
      </c>
      <c r="D1988" s="42" t="s">
        <v>986</v>
      </c>
      <c r="E1988" s="187"/>
      <c r="F1988" s="407"/>
      <c r="G1988" s="226">
        <v>1</v>
      </c>
      <c r="H1988" s="304"/>
      <c r="I1988" s="406"/>
      <c r="J1988" s="406"/>
      <c r="K1988" s="58" t="s">
        <v>2609</v>
      </c>
      <c r="L1988" s="63" t="s">
        <v>2618</v>
      </c>
      <c r="M1988" s="16" t="s">
        <v>2413</v>
      </c>
      <c r="N1988" s="63"/>
      <c r="O1988" s="63" t="s">
        <v>2071</v>
      </c>
      <c r="P1988" s="63">
        <v>40</v>
      </c>
      <c r="Q1988" s="63">
        <v>2400</v>
      </c>
      <c r="R1988" t="str">
        <f>CONCATENATE(Tableau1[[#This Row],[LONGUEUR UNITE]],"X",Tableau1[[#This Row],[LARGEUR UNITE]])</f>
        <v>40X2400</v>
      </c>
      <c r="S1988" s="16"/>
      <c r="T1988" s="16"/>
      <c r="U1988" s="63" t="s">
        <v>2231</v>
      </c>
      <c r="V1988" s="63" t="s">
        <v>2078</v>
      </c>
      <c r="W1988" s="45" t="s">
        <v>2592</v>
      </c>
      <c r="X1988" s="45"/>
      <c r="Y1988" s="6" t="s">
        <v>566</v>
      </c>
      <c r="Z1988" s="18">
        <v>4</v>
      </c>
      <c r="AA1988" s="92">
        <v>4</v>
      </c>
      <c r="AB1988" s="271">
        <v>10</v>
      </c>
      <c r="AC1988" s="271">
        <v>5</v>
      </c>
      <c r="AD1988" s="271">
        <v>50</v>
      </c>
      <c r="AE1988" s="278">
        <f t="shared" si="2851"/>
        <v>36.469000000000001</v>
      </c>
      <c r="AF1988" s="268">
        <v>145.876</v>
      </c>
      <c r="AG1988" s="278"/>
      <c r="AH1988" s="431">
        <v>1</v>
      </c>
      <c r="AI1988" s="404">
        <f t="shared" si="2852"/>
        <v>0.02</v>
      </c>
      <c r="AJ1988" s="727">
        <v>0.77698899999999993</v>
      </c>
      <c r="AK1988" s="88">
        <f t="shared" si="2853"/>
        <v>8.1329881590000035</v>
      </c>
      <c r="AL1988" s="88">
        <f t="shared" si="2854"/>
        <v>32.531952636000014</v>
      </c>
      <c r="AM1988" s="88"/>
      <c r="AN1988" t="s">
        <v>2826</v>
      </c>
      <c r="AO1988" s="88" t="s">
        <v>2822</v>
      </c>
    </row>
    <row r="1989" spans="1:41" ht="19.5" customHeight="1">
      <c r="A1989" s="745" t="s">
        <v>513</v>
      </c>
      <c r="B1989" t="str">
        <f t="shared" ref="B1989" si="2863">+CONCATENATE(A1989,"*",AH1989)</f>
        <v>281988*50</v>
      </c>
      <c r="D1989" s="42" t="s">
        <v>986</v>
      </c>
      <c r="E1989" s="187"/>
      <c r="F1989" s="407"/>
      <c r="G1989" s="226">
        <v>1</v>
      </c>
      <c r="H1989" s="304"/>
      <c r="I1989" s="406"/>
      <c r="J1989" s="406"/>
      <c r="K1989" s="58" t="s">
        <v>2609</v>
      </c>
      <c r="L1989" s="63" t="s">
        <v>2618</v>
      </c>
      <c r="M1989" s="16" t="s">
        <v>2413</v>
      </c>
      <c r="N1989" s="63"/>
      <c r="O1989" s="63" t="s">
        <v>2071</v>
      </c>
      <c r="P1989" s="63">
        <v>40</v>
      </c>
      <c r="Q1989" s="63">
        <v>2400</v>
      </c>
      <c r="R1989" t="str">
        <f>CONCATENATE(Tableau1[[#This Row],[LONGUEUR UNITE]],"X",Tableau1[[#This Row],[LARGEUR UNITE]])</f>
        <v>40X2400</v>
      </c>
      <c r="S1989" s="16"/>
      <c r="T1989" s="16"/>
      <c r="U1989" s="63" t="s">
        <v>2231</v>
      </c>
      <c r="V1989" s="63" t="s">
        <v>2078</v>
      </c>
      <c r="W1989" s="45" t="s">
        <v>2592</v>
      </c>
      <c r="X1989" s="45"/>
      <c r="Y1989" s="6" t="s">
        <v>566</v>
      </c>
      <c r="Z1989" s="18">
        <v>4</v>
      </c>
      <c r="AA1989" s="92">
        <v>4</v>
      </c>
      <c r="AB1989" s="271">
        <v>10</v>
      </c>
      <c r="AC1989" s="271">
        <v>5</v>
      </c>
      <c r="AD1989" s="271">
        <v>50</v>
      </c>
      <c r="AE1989" s="278">
        <f t="shared" ref="AE1989" si="2864">AF1989/Z1989</f>
        <v>36.469000000000001</v>
      </c>
      <c r="AF1989" s="268">
        <v>145.876</v>
      </c>
      <c r="AG1989" s="278"/>
      <c r="AH1989" s="431">
        <v>50</v>
      </c>
      <c r="AI1989" s="404">
        <f t="shared" si="2852"/>
        <v>1</v>
      </c>
      <c r="AJ1989" s="727">
        <v>0.78813900000000003</v>
      </c>
      <c r="AK1989" s="88">
        <f t="shared" si="2853"/>
        <v>7.7263588090000006</v>
      </c>
      <c r="AL1989" s="88">
        <f t="shared" si="2854"/>
        <v>30.905435236000002</v>
      </c>
      <c r="AM1989" s="88"/>
      <c r="AN1989" t="s">
        <v>2826</v>
      </c>
      <c r="AO1989" s="88" t="s">
        <v>2822</v>
      </c>
    </row>
    <row r="1990" spans="1:41" ht="19.5" customHeight="1">
      <c r="A1990" s="745" t="s">
        <v>512</v>
      </c>
      <c r="B1990" t="str">
        <f t="shared" si="2850"/>
        <v>281888*1</v>
      </c>
      <c r="D1990" s="42" t="s">
        <v>981</v>
      </c>
      <c r="E1990" s="187"/>
      <c r="F1990" s="407"/>
      <c r="G1990" s="226">
        <v>1</v>
      </c>
      <c r="H1990" s="304"/>
      <c r="I1990" s="406"/>
      <c r="J1990" s="406"/>
      <c r="K1990" s="58" t="s">
        <v>2609</v>
      </c>
      <c r="L1990" s="63" t="s">
        <v>2618</v>
      </c>
      <c r="M1990" s="16" t="s">
        <v>2413</v>
      </c>
      <c r="N1990" s="63"/>
      <c r="O1990" s="63" t="s">
        <v>2071</v>
      </c>
      <c r="P1990" s="63">
        <v>40</v>
      </c>
      <c r="Q1990" s="63">
        <v>2400</v>
      </c>
      <c r="R1990" t="str">
        <f>CONCATENATE(Tableau1[[#This Row],[LONGUEUR UNITE]],"X",Tableau1[[#This Row],[LARGEUR UNITE]])</f>
        <v>40X2400</v>
      </c>
      <c r="S1990" s="16"/>
      <c r="T1990" s="16"/>
      <c r="U1990" s="63" t="s">
        <v>2231</v>
      </c>
      <c r="V1990" s="63" t="s">
        <v>2080</v>
      </c>
      <c r="W1990" s="45" t="s">
        <v>2592</v>
      </c>
      <c r="X1990" s="45"/>
      <c r="Y1990" s="6" t="s">
        <v>567</v>
      </c>
      <c r="Z1990" s="18">
        <v>4</v>
      </c>
      <c r="AA1990" s="92">
        <v>4</v>
      </c>
      <c r="AB1990" s="271">
        <v>10</v>
      </c>
      <c r="AC1990" s="271">
        <v>5</v>
      </c>
      <c r="AD1990" s="271">
        <v>50</v>
      </c>
      <c r="AE1990" s="278">
        <f t="shared" si="2851"/>
        <v>36.469000000000001</v>
      </c>
      <c r="AF1990" s="268">
        <v>145.876</v>
      </c>
      <c r="AG1990" s="278"/>
      <c r="AH1990" s="431">
        <v>1</v>
      </c>
      <c r="AI1990" s="404">
        <f t="shared" si="2852"/>
        <v>0.02</v>
      </c>
      <c r="AJ1990" s="727">
        <v>0.77698899999999993</v>
      </c>
      <c r="AK1990" s="88">
        <f t="shared" si="2853"/>
        <v>8.1329881590000035</v>
      </c>
      <c r="AL1990" s="88">
        <f t="shared" si="2854"/>
        <v>32.531952636000014</v>
      </c>
      <c r="AM1990" s="88"/>
      <c r="AN1990" t="s">
        <v>2826</v>
      </c>
      <c r="AO1990" s="88" t="s">
        <v>2822</v>
      </c>
    </row>
    <row r="1991" spans="1:41" ht="19.5" customHeight="1">
      <c r="A1991" s="745" t="s">
        <v>512</v>
      </c>
      <c r="B1991" t="str">
        <f t="shared" ref="B1991" si="2865">+CONCATENATE(A1991,"*",AH1991)</f>
        <v>281888*50</v>
      </c>
      <c r="D1991" s="42" t="s">
        <v>981</v>
      </c>
      <c r="E1991" s="187"/>
      <c r="F1991" s="407"/>
      <c r="G1991" s="226">
        <v>1</v>
      </c>
      <c r="H1991" s="304"/>
      <c r="I1991" s="406"/>
      <c r="J1991" s="406"/>
      <c r="K1991" s="58" t="s">
        <v>2609</v>
      </c>
      <c r="L1991" s="63" t="s">
        <v>2618</v>
      </c>
      <c r="M1991" s="16" t="s">
        <v>2413</v>
      </c>
      <c r="N1991" s="63"/>
      <c r="O1991" s="63" t="s">
        <v>2071</v>
      </c>
      <c r="P1991" s="63">
        <v>40</v>
      </c>
      <c r="Q1991" s="63">
        <v>2400</v>
      </c>
      <c r="R1991" t="str">
        <f>CONCATENATE(Tableau1[[#This Row],[LONGUEUR UNITE]],"X",Tableau1[[#This Row],[LARGEUR UNITE]])</f>
        <v>40X2400</v>
      </c>
      <c r="S1991" s="16"/>
      <c r="T1991" s="16"/>
      <c r="U1991" s="63" t="s">
        <v>2231</v>
      </c>
      <c r="V1991" s="63" t="s">
        <v>2080</v>
      </c>
      <c r="W1991" s="45" t="s">
        <v>2592</v>
      </c>
      <c r="X1991" s="45"/>
      <c r="Y1991" s="6" t="s">
        <v>567</v>
      </c>
      <c r="Z1991" s="18">
        <v>4</v>
      </c>
      <c r="AA1991" s="92">
        <v>4</v>
      </c>
      <c r="AB1991" s="271">
        <v>10</v>
      </c>
      <c r="AC1991" s="271">
        <v>5</v>
      </c>
      <c r="AD1991" s="271">
        <v>50</v>
      </c>
      <c r="AE1991" s="278">
        <f t="shared" ref="AE1991" si="2866">AF1991/Z1991</f>
        <v>36.469000000000001</v>
      </c>
      <c r="AF1991" s="268">
        <v>145.876</v>
      </c>
      <c r="AG1991" s="278"/>
      <c r="AH1991" s="431">
        <v>50</v>
      </c>
      <c r="AI1991" s="404">
        <f t="shared" si="2852"/>
        <v>1</v>
      </c>
      <c r="AJ1991" s="727">
        <v>0.78813900000000003</v>
      </c>
      <c r="AK1991" s="88">
        <f t="shared" si="2853"/>
        <v>7.7263588090000006</v>
      </c>
      <c r="AL1991" s="88">
        <f t="shared" si="2854"/>
        <v>30.905435236000002</v>
      </c>
      <c r="AM1991" s="88"/>
      <c r="AN1991" t="s">
        <v>2826</v>
      </c>
      <c r="AO1991" s="88" t="s">
        <v>2822</v>
      </c>
    </row>
    <row r="1992" spans="1:41" ht="19.5" customHeight="1">
      <c r="A1992" s="745" t="s">
        <v>1366</v>
      </c>
      <c r="B1992" t="str">
        <f t="shared" si="2850"/>
        <v>285891*1</v>
      </c>
      <c r="D1992" s="42" t="s">
        <v>1770</v>
      </c>
      <c r="E1992" s="187"/>
      <c r="F1992" s="407"/>
      <c r="G1992" s="226">
        <v>1</v>
      </c>
      <c r="H1992" s="304"/>
      <c r="I1992" s="406"/>
      <c r="J1992" s="406"/>
      <c r="K1992" s="58" t="s">
        <v>2609</v>
      </c>
      <c r="L1992" s="63" t="s">
        <v>2618</v>
      </c>
      <c r="M1992" s="16" t="s">
        <v>2413</v>
      </c>
      <c r="N1992" s="63"/>
      <c r="O1992" s="63" t="s">
        <v>2071</v>
      </c>
      <c r="P1992" s="63">
        <v>40</v>
      </c>
      <c r="Q1992" s="63">
        <v>2400</v>
      </c>
      <c r="R1992" t="str">
        <f>CONCATENATE(Tableau1[[#This Row],[LONGUEUR UNITE]],"X",Tableau1[[#This Row],[LARGEUR UNITE]])</f>
        <v>40X2400</v>
      </c>
      <c r="S1992" s="16"/>
      <c r="T1992" s="16"/>
      <c r="U1992" s="63" t="s">
        <v>2231</v>
      </c>
      <c r="V1992" s="63" t="s">
        <v>2237</v>
      </c>
      <c r="W1992" s="45" t="s">
        <v>2592</v>
      </c>
      <c r="X1992" s="45"/>
      <c r="Y1992" s="6" t="s">
        <v>1365</v>
      </c>
      <c r="Z1992" s="18">
        <v>4</v>
      </c>
      <c r="AA1992" s="92">
        <v>4</v>
      </c>
      <c r="AB1992" s="271">
        <v>10</v>
      </c>
      <c r="AC1992" s="271">
        <v>5</v>
      </c>
      <c r="AD1992" s="271">
        <v>50</v>
      </c>
      <c r="AE1992" s="278">
        <f t="shared" si="2851"/>
        <v>36.469000000000001</v>
      </c>
      <c r="AF1992" s="268">
        <v>145.876</v>
      </c>
      <c r="AG1992" s="278"/>
      <c r="AH1992" s="431">
        <v>1</v>
      </c>
      <c r="AI1992" s="404">
        <f t="shared" si="2852"/>
        <v>0.02</v>
      </c>
      <c r="AJ1992" s="727">
        <v>0.77698899999999993</v>
      </c>
      <c r="AK1992" s="88">
        <f t="shared" si="2853"/>
        <v>8.1329881590000035</v>
      </c>
      <c r="AL1992" s="88">
        <f t="shared" si="2854"/>
        <v>32.531952636000014</v>
      </c>
      <c r="AM1992" s="88"/>
      <c r="AN1992" t="s">
        <v>2826</v>
      </c>
      <c r="AO1992" s="88" t="s">
        <v>2822</v>
      </c>
    </row>
    <row r="1993" spans="1:41" ht="19.5" customHeight="1">
      <c r="A1993" s="745" t="s">
        <v>1366</v>
      </c>
      <c r="B1993" t="str">
        <f t="shared" ref="B1993" si="2867">+CONCATENATE(A1993,"*",AH1993)</f>
        <v>285891*50</v>
      </c>
      <c r="D1993" s="42" t="s">
        <v>1770</v>
      </c>
      <c r="E1993" s="187"/>
      <c r="F1993" s="407"/>
      <c r="G1993" s="226">
        <v>1</v>
      </c>
      <c r="H1993" s="304"/>
      <c r="I1993" s="406"/>
      <c r="J1993" s="406"/>
      <c r="K1993" s="58" t="s">
        <v>2609</v>
      </c>
      <c r="L1993" s="63" t="s">
        <v>2618</v>
      </c>
      <c r="M1993" s="16" t="s">
        <v>2413</v>
      </c>
      <c r="N1993" s="63"/>
      <c r="O1993" s="63" t="s">
        <v>2071</v>
      </c>
      <c r="P1993" s="63">
        <v>40</v>
      </c>
      <c r="Q1993" s="63">
        <v>2400</v>
      </c>
      <c r="R1993" t="str">
        <f>CONCATENATE(Tableau1[[#This Row],[LONGUEUR UNITE]],"X",Tableau1[[#This Row],[LARGEUR UNITE]])</f>
        <v>40X2400</v>
      </c>
      <c r="S1993" s="16"/>
      <c r="T1993" s="16"/>
      <c r="U1993" s="63" t="s">
        <v>2231</v>
      </c>
      <c r="V1993" s="63" t="s">
        <v>2237</v>
      </c>
      <c r="W1993" s="45" t="s">
        <v>2592</v>
      </c>
      <c r="X1993" s="45"/>
      <c r="Y1993" s="6" t="s">
        <v>1365</v>
      </c>
      <c r="Z1993" s="18">
        <v>4</v>
      </c>
      <c r="AA1993" s="92">
        <v>4</v>
      </c>
      <c r="AB1993" s="271">
        <v>10</v>
      </c>
      <c r="AC1993" s="271">
        <v>5</v>
      </c>
      <c r="AD1993" s="271">
        <v>50</v>
      </c>
      <c r="AE1993" s="278">
        <f t="shared" ref="AE1993" si="2868">AF1993/Z1993</f>
        <v>36.469000000000001</v>
      </c>
      <c r="AF1993" s="268">
        <v>145.876</v>
      </c>
      <c r="AG1993" s="278"/>
      <c r="AH1993" s="431">
        <v>50</v>
      </c>
      <c r="AI1993" s="404">
        <f t="shared" si="2852"/>
        <v>1</v>
      </c>
      <c r="AJ1993" s="727">
        <v>0.78813900000000003</v>
      </c>
      <c r="AK1993" s="88">
        <f t="shared" si="2853"/>
        <v>7.7263588090000006</v>
      </c>
      <c r="AL1993" s="88">
        <f t="shared" si="2854"/>
        <v>30.905435236000002</v>
      </c>
      <c r="AM1993" s="88"/>
      <c r="AN1993" t="s">
        <v>2826</v>
      </c>
      <c r="AO1993" s="88" t="s">
        <v>2822</v>
      </c>
    </row>
    <row r="1994" spans="1:41" ht="19.5" customHeight="1">
      <c r="A1994" s="745" t="s">
        <v>514</v>
      </c>
      <c r="B1994" t="str">
        <f t="shared" si="2850"/>
        <v>285288*1</v>
      </c>
      <c r="D1994" s="42" t="s">
        <v>1011</v>
      </c>
      <c r="E1994" s="187"/>
      <c r="F1994" s="407"/>
      <c r="G1994" s="226">
        <v>1</v>
      </c>
      <c r="H1994" s="304"/>
      <c r="I1994" s="406"/>
      <c r="J1994" s="406"/>
      <c r="K1994" s="58" t="s">
        <v>2609</v>
      </c>
      <c r="L1994" s="63" t="s">
        <v>2618</v>
      </c>
      <c r="M1994" s="16" t="s">
        <v>2413</v>
      </c>
      <c r="N1994" s="63"/>
      <c r="O1994" s="63" t="s">
        <v>2071</v>
      </c>
      <c r="P1994" s="63">
        <v>40</v>
      </c>
      <c r="Q1994" s="63">
        <v>2400</v>
      </c>
      <c r="R1994" t="str">
        <f>CONCATENATE(Tableau1[[#This Row],[LONGUEUR UNITE]],"X",Tableau1[[#This Row],[LARGEUR UNITE]])</f>
        <v>40X2400</v>
      </c>
      <c r="S1994" s="16"/>
      <c r="T1994" s="16"/>
      <c r="U1994" s="38" t="s">
        <v>2231</v>
      </c>
      <c r="V1994" s="63" t="s">
        <v>2081</v>
      </c>
      <c r="W1994" s="45" t="s">
        <v>2592</v>
      </c>
      <c r="X1994" s="45"/>
      <c r="Y1994" s="6" t="s">
        <v>568</v>
      </c>
      <c r="Z1994" s="18">
        <v>4</v>
      </c>
      <c r="AA1994" s="92">
        <v>4</v>
      </c>
      <c r="AB1994" s="271">
        <v>10</v>
      </c>
      <c r="AC1994" s="271">
        <v>5</v>
      </c>
      <c r="AD1994" s="271">
        <v>50</v>
      </c>
      <c r="AE1994" s="278">
        <f t="shared" si="2851"/>
        <v>36.469000000000001</v>
      </c>
      <c r="AF1994" s="268">
        <v>145.876</v>
      </c>
      <c r="AG1994" s="278"/>
      <c r="AH1994" s="431">
        <v>1</v>
      </c>
      <c r="AI1994" s="404">
        <f t="shared" si="2852"/>
        <v>0.02</v>
      </c>
      <c r="AJ1994" s="727">
        <v>0.77698899999999993</v>
      </c>
      <c r="AK1994" s="88">
        <f t="shared" si="2853"/>
        <v>8.1329881590000035</v>
      </c>
      <c r="AL1994" s="88">
        <f t="shared" si="2854"/>
        <v>32.531952636000014</v>
      </c>
      <c r="AM1994" s="88"/>
      <c r="AN1994" t="s">
        <v>2826</v>
      </c>
      <c r="AO1994" s="88" t="s">
        <v>2822</v>
      </c>
    </row>
    <row r="1995" spans="1:41" ht="19.5" customHeight="1">
      <c r="A1995" s="745" t="s">
        <v>514</v>
      </c>
      <c r="B1995" t="str">
        <f t="shared" ref="B1995" si="2869">+CONCATENATE(A1995,"*",AH1995)</f>
        <v>285288*50</v>
      </c>
      <c r="D1995" s="42" t="s">
        <v>1011</v>
      </c>
      <c r="E1995" s="187"/>
      <c r="F1995" s="407"/>
      <c r="G1995" s="226">
        <v>1</v>
      </c>
      <c r="H1995" s="304"/>
      <c r="I1995" s="406"/>
      <c r="J1995" s="406"/>
      <c r="K1995" s="58" t="s">
        <v>2609</v>
      </c>
      <c r="L1995" s="63" t="s">
        <v>2618</v>
      </c>
      <c r="M1995" s="16" t="s">
        <v>2413</v>
      </c>
      <c r="N1995" s="63"/>
      <c r="O1995" s="63" t="s">
        <v>2071</v>
      </c>
      <c r="P1995" s="63">
        <v>40</v>
      </c>
      <c r="Q1995" s="63">
        <v>2400</v>
      </c>
      <c r="R1995" t="str">
        <f>CONCATENATE(Tableau1[[#This Row],[LONGUEUR UNITE]],"X",Tableau1[[#This Row],[LARGEUR UNITE]])</f>
        <v>40X2400</v>
      </c>
      <c r="S1995" s="16"/>
      <c r="T1995" s="16"/>
      <c r="U1995" s="38" t="s">
        <v>2231</v>
      </c>
      <c r="V1995" s="63" t="s">
        <v>2081</v>
      </c>
      <c r="W1995" s="45" t="s">
        <v>2592</v>
      </c>
      <c r="X1995" s="45"/>
      <c r="Y1995" s="6" t="s">
        <v>568</v>
      </c>
      <c r="Z1995" s="18">
        <v>4</v>
      </c>
      <c r="AA1995" s="92">
        <v>4</v>
      </c>
      <c r="AB1995" s="271">
        <v>10</v>
      </c>
      <c r="AC1995" s="271">
        <v>5</v>
      </c>
      <c r="AD1995" s="271">
        <v>50</v>
      </c>
      <c r="AE1995" s="278">
        <f t="shared" ref="AE1995" si="2870">AF1995/Z1995</f>
        <v>36.469000000000001</v>
      </c>
      <c r="AF1995" s="268">
        <v>145.876</v>
      </c>
      <c r="AG1995" s="278"/>
      <c r="AH1995" s="431">
        <v>50</v>
      </c>
      <c r="AI1995" s="404">
        <f t="shared" si="2852"/>
        <v>1</v>
      </c>
      <c r="AJ1995" s="727">
        <v>0.78813900000000003</v>
      </c>
      <c r="AK1995" s="88">
        <f t="shared" si="2853"/>
        <v>7.7263588090000006</v>
      </c>
      <c r="AL1995" s="88">
        <f t="shared" si="2854"/>
        <v>30.905435236000002</v>
      </c>
      <c r="AM1995" s="88"/>
      <c r="AN1995" t="s">
        <v>2826</v>
      </c>
      <c r="AO1995" s="88" t="s">
        <v>2822</v>
      </c>
    </row>
    <row r="1996" spans="1:41" ht="19.5" customHeight="1">
      <c r="A1996" s="745" t="s">
        <v>511</v>
      </c>
      <c r="B1996" t="str">
        <f t="shared" si="2850"/>
        <v>281588*1</v>
      </c>
      <c r="D1996" s="42" t="s">
        <v>973</v>
      </c>
      <c r="E1996" s="187"/>
      <c r="F1996" s="407"/>
      <c r="G1996" s="226">
        <v>1</v>
      </c>
      <c r="H1996" s="304"/>
      <c r="I1996" s="406"/>
      <c r="J1996" s="406"/>
      <c r="K1996" s="58" t="s">
        <v>2609</v>
      </c>
      <c r="L1996" s="63" t="s">
        <v>2618</v>
      </c>
      <c r="M1996" s="16" t="s">
        <v>2413</v>
      </c>
      <c r="N1996" s="63"/>
      <c r="O1996" s="63" t="s">
        <v>2071</v>
      </c>
      <c r="P1996" s="63">
        <v>40</v>
      </c>
      <c r="Q1996" s="63">
        <v>2400</v>
      </c>
      <c r="R1996" t="str">
        <f>CONCATENATE(Tableau1[[#This Row],[LONGUEUR UNITE]],"X",Tableau1[[#This Row],[LARGEUR UNITE]])</f>
        <v>40X2400</v>
      </c>
      <c r="S1996" s="16"/>
      <c r="T1996" s="16"/>
      <c r="U1996" s="38" t="s">
        <v>2231</v>
      </c>
      <c r="V1996" s="63" t="s">
        <v>2082</v>
      </c>
      <c r="W1996" s="45" t="s">
        <v>2592</v>
      </c>
      <c r="X1996" s="45"/>
      <c r="Y1996" s="6" t="s">
        <v>569</v>
      </c>
      <c r="Z1996" s="18">
        <v>4</v>
      </c>
      <c r="AA1996" s="92">
        <v>4</v>
      </c>
      <c r="AB1996" s="271">
        <v>10</v>
      </c>
      <c r="AC1996" s="271">
        <v>5</v>
      </c>
      <c r="AD1996" s="271">
        <v>50</v>
      </c>
      <c r="AE1996" s="278">
        <f t="shared" si="2851"/>
        <v>36.469000000000001</v>
      </c>
      <c r="AF1996" s="268">
        <v>145.876</v>
      </c>
      <c r="AG1996" s="278"/>
      <c r="AH1996" s="431">
        <v>1</v>
      </c>
      <c r="AI1996" s="404">
        <f t="shared" si="2852"/>
        <v>0.02</v>
      </c>
      <c r="AJ1996" s="727">
        <v>0.77698899999999993</v>
      </c>
      <c r="AK1996" s="88">
        <f t="shared" si="2853"/>
        <v>8.1329881590000035</v>
      </c>
      <c r="AL1996" s="88">
        <f t="shared" si="2854"/>
        <v>32.531952636000014</v>
      </c>
      <c r="AM1996" s="88"/>
      <c r="AN1996" t="s">
        <v>2826</v>
      </c>
      <c r="AO1996" s="88" t="s">
        <v>2822</v>
      </c>
    </row>
    <row r="1997" spans="1:41" ht="19.5" customHeight="1">
      <c r="A1997" s="745" t="s">
        <v>511</v>
      </c>
      <c r="B1997" t="str">
        <f t="shared" ref="B1997" si="2871">+CONCATENATE(A1997,"*",AH1997)</f>
        <v>281588*50</v>
      </c>
      <c r="D1997" s="42" t="s">
        <v>973</v>
      </c>
      <c r="E1997" s="187"/>
      <c r="F1997" s="407"/>
      <c r="G1997" s="226">
        <v>1</v>
      </c>
      <c r="H1997" s="304"/>
      <c r="I1997" s="406"/>
      <c r="J1997" s="406"/>
      <c r="K1997" s="58" t="s">
        <v>2609</v>
      </c>
      <c r="L1997" s="63" t="s">
        <v>2618</v>
      </c>
      <c r="M1997" s="16" t="s">
        <v>2413</v>
      </c>
      <c r="N1997" s="63"/>
      <c r="O1997" s="63" t="s">
        <v>2071</v>
      </c>
      <c r="P1997" s="63">
        <v>40</v>
      </c>
      <c r="Q1997" s="63">
        <v>2400</v>
      </c>
      <c r="R1997" t="str">
        <f>CONCATENATE(Tableau1[[#This Row],[LONGUEUR UNITE]],"X",Tableau1[[#This Row],[LARGEUR UNITE]])</f>
        <v>40X2400</v>
      </c>
      <c r="S1997" s="16"/>
      <c r="T1997" s="16"/>
      <c r="U1997" s="38" t="s">
        <v>2231</v>
      </c>
      <c r="V1997" s="63" t="s">
        <v>2082</v>
      </c>
      <c r="W1997" s="45" t="s">
        <v>2592</v>
      </c>
      <c r="X1997" s="45"/>
      <c r="Y1997" s="6" t="s">
        <v>569</v>
      </c>
      <c r="Z1997" s="18">
        <v>4</v>
      </c>
      <c r="AA1997" s="92">
        <v>4</v>
      </c>
      <c r="AB1997" s="271">
        <v>10</v>
      </c>
      <c r="AC1997" s="271">
        <v>5</v>
      </c>
      <c r="AD1997" s="271">
        <v>50</v>
      </c>
      <c r="AE1997" s="278">
        <f t="shared" ref="AE1997" si="2872">AF1997/Z1997</f>
        <v>36.469000000000001</v>
      </c>
      <c r="AF1997" s="268">
        <v>145.876</v>
      </c>
      <c r="AG1997" s="278"/>
      <c r="AH1997" s="431">
        <v>50</v>
      </c>
      <c r="AI1997" s="404">
        <f t="shared" si="2852"/>
        <v>1</v>
      </c>
      <c r="AJ1997" s="727">
        <v>0.78813900000000003</v>
      </c>
      <c r="AK1997" s="88">
        <f t="shared" si="2853"/>
        <v>7.7263588090000006</v>
      </c>
      <c r="AL1997" s="88">
        <f t="shared" si="2854"/>
        <v>30.905435236000002</v>
      </c>
      <c r="AM1997" s="88"/>
      <c r="AN1997" t="s">
        <v>2826</v>
      </c>
      <c r="AO1997" s="88" t="s">
        <v>2822</v>
      </c>
    </row>
    <row r="1998" spans="1:41" ht="19.5" customHeight="1">
      <c r="A1998" s="745" t="s">
        <v>510</v>
      </c>
      <c r="B1998" t="str">
        <f t="shared" si="2850"/>
        <v>280888*1</v>
      </c>
      <c r="D1998" s="42" t="s">
        <v>985</v>
      </c>
      <c r="E1998" s="187"/>
      <c r="F1998" s="407"/>
      <c r="G1998" s="226">
        <v>1</v>
      </c>
      <c r="H1998" s="304"/>
      <c r="I1998" s="406"/>
      <c r="J1998" s="406"/>
      <c r="K1998" s="58" t="s">
        <v>2609</v>
      </c>
      <c r="L1998" s="63" t="s">
        <v>2618</v>
      </c>
      <c r="M1998" s="16" t="s">
        <v>2413</v>
      </c>
      <c r="N1998" s="63"/>
      <c r="O1998" s="63" t="s">
        <v>2071</v>
      </c>
      <c r="P1998" s="63">
        <v>40</v>
      </c>
      <c r="Q1998" s="63">
        <v>2400</v>
      </c>
      <c r="R1998" t="str">
        <f>CONCATENATE(Tableau1[[#This Row],[LONGUEUR UNITE]],"X",Tableau1[[#This Row],[LARGEUR UNITE]])</f>
        <v>40X2400</v>
      </c>
      <c r="S1998" s="16"/>
      <c r="T1998" s="16"/>
      <c r="U1998" s="38" t="s">
        <v>2231</v>
      </c>
      <c r="V1998" s="63" t="s">
        <v>2084</v>
      </c>
      <c r="W1998" s="45" t="s">
        <v>2592</v>
      </c>
      <c r="X1998" s="45"/>
      <c r="Y1998" s="6" t="s">
        <v>570</v>
      </c>
      <c r="Z1998" s="18">
        <v>4</v>
      </c>
      <c r="AA1998" s="92">
        <v>4</v>
      </c>
      <c r="AB1998" s="271">
        <v>10</v>
      </c>
      <c r="AC1998" s="271">
        <v>5</v>
      </c>
      <c r="AD1998" s="271">
        <v>50</v>
      </c>
      <c r="AE1998" s="278">
        <f t="shared" si="2851"/>
        <v>36.469000000000001</v>
      </c>
      <c r="AF1998" s="268">
        <v>145.876</v>
      </c>
      <c r="AG1998" s="278"/>
      <c r="AH1998" s="431">
        <v>1</v>
      </c>
      <c r="AI1998" s="404">
        <f t="shared" si="2852"/>
        <v>0.02</v>
      </c>
      <c r="AJ1998" s="727">
        <v>0.77698899999999993</v>
      </c>
      <c r="AK1998" s="88">
        <f t="shared" si="2853"/>
        <v>8.1329881590000035</v>
      </c>
      <c r="AL1998" s="88">
        <f t="shared" si="2854"/>
        <v>32.531952636000014</v>
      </c>
      <c r="AM1998" s="88"/>
      <c r="AN1998" t="s">
        <v>2826</v>
      </c>
      <c r="AO1998" s="88" t="s">
        <v>2822</v>
      </c>
    </row>
    <row r="1999" spans="1:41" ht="19.5" customHeight="1">
      <c r="A1999" s="745" t="s">
        <v>510</v>
      </c>
      <c r="B1999" t="str">
        <f t="shared" ref="B1999" si="2873">+CONCATENATE(A1999,"*",AH1999)</f>
        <v>280888*50</v>
      </c>
      <c r="D1999" s="42" t="s">
        <v>985</v>
      </c>
      <c r="E1999" s="187"/>
      <c r="F1999" s="407"/>
      <c r="G1999" s="226">
        <v>1</v>
      </c>
      <c r="H1999" s="304"/>
      <c r="I1999" s="406"/>
      <c r="J1999" s="406"/>
      <c r="K1999" s="58" t="s">
        <v>2609</v>
      </c>
      <c r="L1999" s="63" t="s">
        <v>2618</v>
      </c>
      <c r="M1999" s="16" t="s">
        <v>2413</v>
      </c>
      <c r="N1999" s="63"/>
      <c r="O1999" s="63" t="s">
        <v>2071</v>
      </c>
      <c r="P1999" s="63">
        <v>40</v>
      </c>
      <c r="Q1999" s="63">
        <v>2400</v>
      </c>
      <c r="R1999" t="str">
        <f>CONCATENATE(Tableau1[[#This Row],[LONGUEUR UNITE]],"X",Tableau1[[#This Row],[LARGEUR UNITE]])</f>
        <v>40X2400</v>
      </c>
      <c r="S1999" s="16"/>
      <c r="T1999" s="16"/>
      <c r="U1999" s="38" t="s">
        <v>2231</v>
      </c>
      <c r="V1999" s="63" t="s">
        <v>2084</v>
      </c>
      <c r="W1999" s="45" t="s">
        <v>2592</v>
      </c>
      <c r="X1999" s="45"/>
      <c r="Y1999" s="6" t="s">
        <v>570</v>
      </c>
      <c r="Z1999" s="18">
        <v>4</v>
      </c>
      <c r="AA1999" s="92">
        <v>4</v>
      </c>
      <c r="AB1999" s="271">
        <v>10</v>
      </c>
      <c r="AC1999" s="271">
        <v>5</v>
      </c>
      <c r="AD1999" s="271">
        <v>50</v>
      </c>
      <c r="AE1999" s="278">
        <f t="shared" ref="AE1999" si="2874">AF1999/Z1999</f>
        <v>36.469000000000001</v>
      </c>
      <c r="AF1999" s="268">
        <v>145.876</v>
      </c>
      <c r="AG1999" s="278"/>
      <c r="AH1999" s="431">
        <v>50</v>
      </c>
      <c r="AI1999" s="404">
        <f t="shared" si="2852"/>
        <v>1</v>
      </c>
      <c r="AJ1999" s="727">
        <v>0.78813900000000003</v>
      </c>
      <c r="AK1999" s="88">
        <f t="shared" si="2853"/>
        <v>7.7263588090000006</v>
      </c>
      <c r="AL1999" s="88">
        <f t="shared" si="2854"/>
        <v>30.905435236000002</v>
      </c>
      <c r="AM1999" s="88"/>
      <c r="AN1999" t="s">
        <v>2826</v>
      </c>
      <c r="AO1999" s="88" t="s">
        <v>2822</v>
      </c>
    </row>
    <row r="2000" spans="1:41" ht="24.75" customHeight="1" thickBot="1">
      <c r="A2000" s="834" t="s">
        <v>613</v>
      </c>
      <c r="B2000" t="str">
        <f t="shared" si="2850"/>
        <v>471188*1</v>
      </c>
      <c r="D2000" s="657" t="s">
        <v>1025</v>
      </c>
      <c r="E2000" s="1048"/>
      <c r="F2000" s="658"/>
      <c r="G2000" s="240">
        <v>1</v>
      </c>
      <c r="H2000" s="331"/>
      <c r="I2000" s="659"/>
      <c r="J2000" s="659"/>
      <c r="K2000" s="180" t="s">
        <v>2609</v>
      </c>
      <c r="L2000" s="63" t="s">
        <v>2618</v>
      </c>
      <c r="M2000" s="16" t="s">
        <v>2413</v>
      </c>
      <c r="N2000" s="180"/>
      <c r="O2000" s="180" t="s">
        <v>2071</v>
      </c>
      <c r="P2000" s="180">
        <v>40</v>
      </c>
      <c r="Q2000" s="180">
        <v>2400</v>
      </c>
      <c r="R2000" t="str">
        <f>CONCATENATE(Tableau1[[#This Row],[LONGUEUR UNITE]],"X",Tableau1[[#This Row],[LARGEUR UNITE]])</f>
        <v>40X2400</v>
      </c>
      <c r="S2000" s="16"/>
      <c r="T2000" s="16"/>
      <c r="U2000" s="38" t="s">
        <v>2231</v>
      </c>
      <c r="V2000" s="180" t="s">
        <v>2238</v>
      </c>
      <c r="W2000" s="45" t="s">
        <v>2592</v>
      </c>
      <c r="X2000" s="45"/>
      <c r="Y2000" s="181" t="s">
        <v>614</v>
      </c>
      <c r="Z2000" s="178">
        <v>4</v>
      </c>
      <c r="AA2000" s="179">
        <v>4</v>
      </c>
      <c r="AB2000" s="271">
        <v>10</v>
      </c>
      <c r="AC2000" s="271">
        <v>5</v>
      </c>
      <c r="AD2000" s="271">
        <v>50</v>
      </c>
      <c r="AE2000" s="278">
        <f t="shared" si="2851"/>
        <v>36.469000000000001</v>
      </c>
      <c r="AF2000" s="268">
        <v>145.876</v>
      </c>
      <c r="AG2000" s="278"/>
      <c r="AH2000" s="431">
        <v>1</v>
      </c>
      <c r="AI2000" s="404">
        <f t="shared" si="2852"/>
        <v>0.02</v>
      </c>
      <c r="AJ2000" s="727">
        <v>0.77698899999999993</v>
      </c>
      <c r="AK2000" s="88">
        <f t="shared" si="2853"/>
        <v>8.1329881590000035</v>
      </c>
      <c r="AL2000" s="88">
        <f t="shared" si="2854"/>
        <v>32.531952636000014</v>
      </c>
      <c r="AM2000" s="88"/>
      <c r="AN2000" t="s">
        <v>2826</v>
      </c>
      <c r="AO2000" s="88" t="s">
        <v>2822</v>
      </c>
    </row>
    <row r="2001" spans="1:41" ht="24.75" customHeight="1" thickBot="1">
      <c r="A2001" s="834" t="s">
        <v>613</v>
      </c>
      <c r="B2001" t="str">
        <f t="shared" ref="B2001" si="2875">+CONCATENATE(A2001,"*",AH2001)</f>
        <v>471188*50</v>
      </c>
      <c r="D2001" s="657" t="s">
        <v>1025</v>
      </c>
      <c r="E2001" s="1048"/>
      <c r="F2001" s="658"/>
      <c r="G2001" s="240">
        <v>1</v>
      </c>
      <c r="H2001" s="331"/>
      <c r="I2001" s="659"/>
      <c r="J2001" s="659"/>
      <c r="K2001" s="180" t="s">
        <v>2609</v>
      </c>
      <c r="L2001" s="63" t="s">
        <v>2618</v>
      </c>
      <c r="M2001" s="16" t="s">
        <v>2413</v>
      </c>
      <c r="N2001" s="180"/>
      <c r="O2001" s="180" t="s">
        <v>2071</v>
      </c>
      <c r="P2001" s="180">
        <v>40</v>
      </c>
      <c r="Q2001" s="180">
        <v>2400</v>
      </c>
      <c r="R2001" t="str">
        <f>CONCATENATE(Tableau1[[#This Row],[LONGUEUR UNITE]],"X",Tableau1[[#This Row],[LARGEUR UNITE]])</f>
        <v>40X2400</v>
      </c>
      <c r="S2001" s="16"/>
      <c r="T2001" s="16"/>
      <c r="U2001" s="38" t="s">
        <v>2231</v>
      </c>
      <c r="V2001" s="180" t="s">
        <v>2238</v>
      </c>
      <c r="W2001" s="45" t="s">
        <v>2592</v>
      </c>
      <c r="X2001" s="45"/>
      <c r="Y2001" s="181" t="s">
        <v>614</v>
      </c>
      <c r="Z2001" s="178">
        <v>4</v>
      </c>
      <c r="AA2001" s="179">
        <v>4</v>
      </c>
      <c r="AB2001" s="271">
        <v>10</v>
      </c>
      <c r="AC2001" s="271">
        <v>5</v>
      </c>
      <c r="AD2001" s="271">
        <v>50</v>
      </c>
      <c r="AE2001" s="278">
        <f t="shared" ref="AE2001" si="2876">AF2001/Z2001</f>
        <v>36.469000000000001</v>
      </c>
      <c r="AF2001" s="268">
        <v>145.876</v>
      </c>
      <c r="AG2001" s="279"/>
      <c r="AH2001" s="431">
        <v>50</v>
      </c>
      <c r="AI2001" s="404">
        <f t="shared" si="2852"/>
        <v>1</v>
      </c>
      <c r="AJ2001" s="727">
        <v>0.78813900000000003</v>
      </c>
      <c r="AK2001" s="88">
        <f t="shared" si="2853"/>
        <v>7.7263588090000006</v>
      </c>
      <c r="AL2001" s="88">
        <f t="shared" si="2854"/>
        <v>30.905435236000002</v>
      </c>
      <c r="AM2001" s="88"/>
      <c r="AN2001" t="s">
        <v>2826</v>
      </c>
      <c r="AO2001" s="88" t="s">
        <v>2822</v>
      </c>
    </row>
    <row r="2002" spans="1:41" ht="30" customHeight="1">
      <c r="A2002" s="788"/>
      <c r="F2002" s="453"/>
      <c r="H2002" s="310"/>
      <c r="I2002" s="417"/>
      <c r="J2002" s="417"/>
      <c r="Z2002" s="89"/>
      <c r="AA2002" s="89"/>
      <c r="AB2002" s="271"/>
      <c r="AC2002" s="271"/>
      <c r="AD2002" s="271"/>
      <c r="AE2002" s="279"/>
      <c r="AF2002"/>
      <c r="AG2002" s="279"/>
      <c r="AH2002" s="404"/>
      <c r="AI2002" s="404"/>
      <c r="AJ2002" s="88"/>
      <c r="AK2002" s="88"/>
      <c r="AL2002" s="88"/>
      <c r="AM2002" s="88"/>
      <c r="AO2002" s="88"/>
    </row>
    <row r="2003" spans="1:41" ht="36">
      <c r="A2003" s="910"/>
      <c r="B2003" s="911"/>
      <c r="C2003" s="911"/>
      <c r="D2003" s="912"/>
      <c r="E2003" s="912"/>
      <c r="F2003" s="913"/>
      <c r="G2003" s="914"/>
      <c r="H2003" s="967" t="s">
        <v>2500</v>
      </c>
      <c r="I2003" s="916"/>
      <c r="J2003" s="916"/>
      <c r="K2003" s="917"/>
      <c r="L2003" s="966"/>
      <c r="M2003" s="966"/>
      <c r="N2003" s="966"/>
      <c r="O2003" s="966"/>
      <c r="P2003" s="966"/>
      <c r="Q2003" s="966"/>
      <c r="R2003" s="966"/>
      <c r="S2003" s="966"/>
      <c r="T2003" s="966"/>
      <c r="U2003" s="966"/>
      <c r="V2003" s="966"/>
      <c r="W2003" s="966"/>
      <c r="X2003" s="966"/>
      <c r="Y2003" s="992" t="s">
        <v>2658</v>
      </c>
      <c r="Z2003" s="918"/>
      <c r="AA2003" s="919"/>
      <c r="AB2003" s="920"/>
      <c r="AC2003" s="920"/>
      <c r="AD2003" s="921"/>
      <c r="AE2003" s="922"/>
      <c r="AF2003" s="911"/>
      <c r="AG2003" s="922"/>
      <c r="AH2003" s="924"/>
      <c r="AI2003" s="924"/>
      <c r="AJ2003" s="941"/>
      <c r="AK2003" s="927"/>
      <c r="AL2003" s="942"/>
      <c r="AM2003" s="927"/>
      <c r="AO2003" s="88"/>
    </row>
    <row r="2004" spans="1:41" ht="30" customHeight="1">
      <c r="A2004" s="737"/>
      <c r="B2004" s="360"/>
      <c r="C2004" s="360"/>
      <c r="D2004" s="361"/>
      <c r="E2004" s="361"/>
      <c r="F2004" s="362"/>
      <c r="G2004" s="363"/>
      <c r="H2004" s="381"/>
      <c r="I2004" s="364"/>
      <c r="J2004" s="364"/>
      <c r="K2004" s="365"/>
      <c r="L2004" s="374"/>
      <c r="M2004" s="374"/>
      <c r="N2004" s="374"/>
      <c r="O2004" s="374"/>
      <c r="P2004" s="374"/>
      <c r="Q2004" s="374"/>
      <c r="R2004" s="374"/>
      <c r="S2004" s="374"/>
      <c r="T2004" s="374"/>
      <c r="U2004" s="374"/>
      <c r="V2004" s="374"/>
      <c r="W2004" s="374"/>
      <c r="X2004" s="374"/>
      <c r="Y2004" s="375"/>
      <c r="Z2004" s="366"/>
      <c r="AA2004" s="367"/>
      <c r="AB2004" s="368"/>
      <c r="AC2004" s="368"/>
      <c r="AD2004" s="369"/>
      <c r="AE2004" s="370"/>
      <c r="AF2004" s="360"/>
      <c r="AG2004" s="370"/>
      <c r="AH2004" s="371"/>
      <c r="AI2004" s="371"/>
      <c r="AJ2004" s="727"/>
      <c r="AK2004" s="726"/>
      <c r="AL2004" s="726"/>
      <c r="AM2004" s="726"/>
      <c r="AO2004" s="88"/>
    </row>
    <row r="2005" spans="1:41" ht="31.5" thickBot="1">
      <c r="A2005" s="738"/>
      <c r="B2005" s="377"/>
      <c r="C2005" s="377"/>
      <c r="D2005" s="378"/>
      <c r="E2005" s="378"/>
      <c r="F2005" s="379"/>
      <c r="G2005" s="380"/>
      <c r="H2005" s="381"/>
      <c r="I2005" s="382"/>
      <c r="J2005" s="382"/>
      <c r="K2005" s="532"/>
      <c r="L2005" s="395"/>
      <c r="M2005" s="395"/>
      <c r="N2005" s="396"/>
      <c r="O2005" s="396"/>
      <c r="P2005" s="396"/>
      <c r="Q2005" s="396"/>
      <c r="R2005" s="396"/>
      <c r="S2005" s="396"/>
      <c r="T2005" s="396"/>
      <c r="U2005" s="396"/>
      <c r="V2005" s="396"/>
      <c r="W2005" s="396"/>
      <c r="X2005" s="396"/>
      <c r="Y2005" s="439" t="s">
        <v>2550</v>
      </c>
      <c r="Z2005" s="385"/>
      <c r="AA2005" s="386"/>
      <c r="AB2005" s="387"/>
      <c r="AC2005" s="387"/>
      <c r="AD2005" s="388"/>
      <c r="AE2005" s="389"/>
      <c r="AF2005" s="377"/>
      <c r="AG2005" s="389"/>
      <c r="AH2005" s="371"/>
      <c r="AI2005" s="371"/>
      <c r="AJ2005" s="727"/>
      <c r="AK2005" s="377"/>
      <c r="AL2005" s="377"/>
      <c r="AM2005" s="377"/>
      <c r="AO2005" s="88"/>
    </row>
    <row r="2006" spans="1:41" ht="19.5" customHeight="1">
      <c r="A2006" s="835"/>
      <c r="D2006" s="197"/>
      <c r="E2006" s="197"/>
      <c r="F2006" s="570"/>
      <c r="G2006" s="237"/>
      <c r="H2006" s="305"/>
      <c r="I2006" s="564"/>
      <c r="J2006" s="564"/>
      <c r="K2006" s="143"/>
      <c r="L2006" s="139"/>
      <c r="M2006" s="139"/>
      <c r="N2006" s="144"/>
      <c r="O2006" s="144"/>
      <c r="P2006" s="144"/>
      <c r="Q2006" s="144"/>
      <c r="R2006" s="144"/>
      <c r="S2006" s="144"/>
      <c r="T2006" s="144"/>
      <c r="U2006" s="144"/>
      <c r="V2006" s="144"/>
      <c r="W2006" s="144"/>
      <c r="X2006" s="144"/>
      <c r="Y2006" s="144"/>
      <c r="Z2006" s="145"/>
      <c r="AA2006" s="141"/>
      <c r="AB2006" s="271"/>
      <c r="AC2006" s="271"/>
      <c r="AD2006" s="271"/>
      <c r="AE2006" s="283"/>
      <c r="AF2006"/>
      <c r="AG2006" s="283"/>
      <c r="AH2006" s="660"/>
      <c r="AI2006" s="660"/>
      <c r="AJ2006" s="9"/>
      <c r="AK2006" s="88"/>
      <c r="AL2006" s="88"/>
      <c r="AM2006" s="88"/>
      <c r="AO2006" s="88"/>
    </row>
    <row r="2007" spans="1:41" ht="19.5" customHeight="1">
      <c r="A2007" s="759" t="s">
        <v>1248</v>
      </c>
      <c r="B2007" t="str">
        <f>+CONCATENATE(A2007,"*",AH2007)</f>
        <v>331611*1</v>
      </c>
      <c r="D2007" s="187" t="s">
        <v>1772</v>
      </c>
      <c r="E2007" s="187"/>
      <c r="F2007" s="452"/>
      <c r="G2007" s="223">
        <v>200</v>
      </c>
      <c r="H2007" s="304"/>
      <c r="I2007" s="406"/>
      <c r="J2007" s="406" t="s">
        <v>1248</v>
      </c>
      <c r="K2007" s="69" t="s">
        <v>2610</v>
      </c>
      <c r="L2007" t="s">
        <v>2550</v>
      </c>
      <c r="M2007" s="16"/>
      <c r="S2007" s="16"/>
      <c r="T2007" s="16"/>
      <c r="W2007" s="45"/>
      <c r="X2007" s="45"/>
      <c r="Y2007" t="s">
        <v>1249</v>
      </c>
      <c r="Z2007" s="161">
        <v>10</v>
      </c>
      <c r="AA2007" s="162">
        <v>2000</v>
      </c>
      <c r="AB2007" s="271">
        <v>20</v>
      </c>
      <c r="AC2007" s="271">
        <v>5</v>
      </c>
      <c r="AD2007" s="271">
        <v>100</v>
      </c>
      <c r="AE2007" s="278">
        <f>AF2007/Z2007</f>
        <v>3.8540000000000001</v>
      </c>
      <c r="AF2007" s="268">
        <v>38.54</v>
      </c>
      <c r="AG2007" s="278"/>
      <c r="AH2007" s="431">
        <v>1</v>
      </c>
      <c r="AI2007" s="404">
        <f t="shared" ref="AI2007" si="2877">AH2007/AD2007</f>
        <v>0.01</v>
      </c>
      <c r="AJ2007" s="727">
        <v>0.59499999999999997</v>
      </c>
      <c r="AK2007" s="88">
        <f t="shared" ref="AK2007" si="2878">AL2007/Z2007</f>
        <v>1.56087</v>
      </c>
      <c r="AL2007" s="88">
        <f t="shared" ref="AL2007" si="2879">AF2007-(AF2007*AJ2007)</f>
        <v>15.608699999999999</v>
      </c>
      <c r="AM2007" s="88"/>
      <c r="AN2007" t="s">
        <v>2826</v>
      </c>
      <c r="AO2007" s="88" t="s">
        <v>2823</v>
      </c>
    </row>
    <row r="2008" spans="1:41" ht="30" customHeight="1">
      <c r="A2008" s="788"/>
      <c r="F2008" s="453"/>
      <c r="H2008" s="310"/>
      <c r="I2008" s="417"/>
      <c r="J2008" s="417"/>
      <c r="M2008" s="16"/>
      <c r="S2008" s="16"/>
      <c r="T2008" s="16"/>
      <c r="W2008" s="45"/>
      <c r="X2008" s="45"/>
      <c r="Z2008" s="318"/>
      <c r="AA2008" s="162"/>
      <c r="AB2008" s="271"/>
      <c r="AC2008" s="271"/>
      <c r="AD2008" s="271"/>
      <c r="AE2008" s="278"/>
      <c r="AF2008" s="268"/>
      <c r="AG2008" s="278"/>
      <c r="AI2008" s="404"/>
      <c r="AJ2008" s="727"/>
      <c r="AK2008" s="88"/>
      <c r="AL2008" s="88"/>
      <c r="AM2008" s="88"/>
      <c r="AO2008" s="88"/>
    </row>
    <row r="2009" spans="1:41" ht="31">
      <c r="A2009" s="738"/>
      <c r="B2009" s="377"/>
      <c r="C2009" s="377"/>
      <c r="D2009" s="378"/>
      <c r="E2009" s="378"/>
      <c r="F2009" s="379"/>
      <c r="G2009" s="380"/>
      <c r="H2009" s="381"/>
      <c r="I2009" s="382"/>
      <c r="J2009" s="382"/>
      <c r="K2009" s="532"/>
      <c r="L2009" s="395"/>
      <c r="M2009" s="395"/>
      <c r="N2009" s="396"/>
      <c r="O2009" s="396"/>
      <c r="P2009" s="396"/>
      <c r="Q2009" s="396"/>
      <c r="R2009" s="396"/>
      <c r="S2009" s="396"/>
      <c r="T2009" s="396"/>
      <c r="U2009" s="396"/>
      <c r="V2009" s="396"/>
      <c r="W2009" s="396"/>
      <c r="X2009" s="396"/>
      <c r="Y2009" s="439" t="s">
        <v>2551</v>
      </c>
      <c r="Z2009" s="385"/>
      <c r="AA2009" s="386"/>
      <c r="AB2009" s="387"/>
      <c r="AC2009" s="387"/>
      <c r="AD2009" s="388"/>
      <c r="AE2009" s="389"/>
      <c r="AF2009" s="377"/>
      <c r="AG2009" s="389"/>
      <c r="AH2009" s="371"/>
      <c r="AI2009" s="371"/>
      <c r="AJ2009" s="727"/>
      <c r="AK2009" s="377"/>
      <c r="AL2009" s="377"/>
      <c r="AM2009" s="377"/>
      <c r="AO2009" s="88"/>
    </row>
    <row r="2010" spans="1:41" ht="19.5" customHeight="1">
      <c r="A2010" s="740"/>
      <c r="D2010" s="42"/>
      <c r="E2010" s="42"/>
      <c r="F2010" s="498"/>
      <c r="G2010" s="226"/>
      <c r="H2010" s="313"/>
      <c r="I2010" s="430"/>
      <c r="J2010" s="430"/>
      <c r="K2010" s="43"/>
      <c r="L2010" s="16"/>
      <c r="M2010" s="16"/>
      <c r="N2010" s="16"/>
      <c r="O2010" s="16"/>
      <c r="P2010" s="16"/>
      <c r="Q2010" s="16"/>
      <c r="R2010" s="16"/>
      <c r="S2010" s="16"/>
      <c r="T2010" s="16"/>
      <c r="U2010" s="16"/>
      <c r="V2010" s="101"/>
      <c r="W2010" s="101"/>
      <c r="X2010" s="101"/>
      <c r="Y2010" s="16"/>
      <c r="Z2010" s="18"/>
      <c r="AA2010" s="92"/>
      <c r="AB2010" s="271"/>
      <c r="AC2010" s="271"/>
      <c r="AD2010" s="271"/>
      <c r="AE2010" s="257"/>
      <c r="AF2010"/>
      <c r="AG2010" s="257"/>
      <c r="AH2010" s="404"/>
      <c r="AI2010" s="404"/>
      <c r="AJ2010" s="88"/>
      <c r="AK2010" s="9"/>
      <c r="AL2010" s="9"/>
      <c r="AM2010" s="9"/>
      <c r="AO2010" s="88"/>
    </row>
    <row r="2011" spans="1:41" ht="19.5" customHeight="1">
      <c r="A2011" s="798" t="s">
        <v>1228</v>
      </c>
      <c r="B2011" t="str">
        <f>+CONCATENATE(A2011,"*",AH2011)</f>
        <v>300206*1</v>
      </c>
      <c r="D2011" s="42" t="s">
        <v>1773</v>
      </c>
      <c r="E2011" s="187"/>
      <c r="F2011" s="407"/>
      <c r="G2011" s="226">
        <v>100</v>
      </c>
      <c r="H2011" s="313"/>
      <c r="I2011" s="430"/>
      <c r="J2011" s="430" t="s">
        <v>1228</v>
      </c>
      <c r="K2011" s="69" t="s">
        <v>2610</v>
      </c>
      <c r="L2011" s="16" t="s">
        <v>515</v>
      </c>
      <c r="M2011" s="16"/>
      <c r="N2011" s="16"/>
      <c r="O2011" s="16" t="s">
        <v>5</v>
      </c>
      <c r="P2011" s="16">
        <v>23</v>
      </c>
      <c r="Q2011" s="16">
        <v>23</v>
      </c>
      <c r="R2011" s="16" t="str">
        <f>CONCATENATE(Tableau1[[#This Row],[LONGUEUR UNITE]],"X",Tableau1[[#This Row],[LARGEUR UNITE]])</f>
        <v>23X23</v>
      </c>
      <c r="S2011" s="16"/>
      <c r="T2011" s="16"/>
      <c r="U2011" s="16"/>
      <c r="V2011" s="16" t="s">
        <v>5</v>
      </c>
      <c r="W2011" s="45"/>
      <c r="X2011" s="45"/>
      <c r="Y2011" s="33" t="s">
        <v>1229</v>
      </c>
      <c r="Z2011" s="18">
        <v>6</v>
      </c>
      <c r="AA2011" s="92">
        <v>600</v>
      </c>
      <c r="AB2011" s="271">
        <v>10</v>
      </c>
      <c r="AC2011" s="271">
        <v>7</v>
      </c>
      <c r="AD2011" s="271">
        <v>70</v>
      </c>
      <c r="AE2011" s="278">
        <f>AF2011/Z2011</f>
        <v>13.225833333333334</v>
      </c>
      <c r="AF2011" s="268">
        <v>79.355000000000004</v>
      </c>
      <c r="AG2011" s="278"/>
      <c r="AH2011" s="431">
        <v>1</v>
      </c>
      <c r="AI2011" s="404">
        <f t="shared" ref="AI2011" si="2880">AH2011/AD2011</f>
        <v>1.4285714285714285E-2</v>
      </c>
      <c r="AJ2011" s="727">
        <v>0.59499999999999997</v>
      </c>
      <c r="AK2011" s="88">
        <f t="shared" ref="AK2011" si="2881">AL2011/Z2011</f>
        <v>5.3564625000000001</v>
      </c>
      <c r="AL2011" s="88">
        <f t="shared" ref="AL2011" si="2882">AF2011-(AF2011*AJ2011)</f>
        <v>32.138775000000003</v>
      </c>
      <c r="AM2011" s="88"/>
      <c r="AN2011" t="s">
        <v>2826</v>
      </c>
      <c r="AO2011" s="88" t="s">
        <v>2823</v>
      </c>
    </row>
    <row r="2012" spans="1:41" ht="19.5" customHeight="1">
      <c r="A2012" s="848"/>
      <c r="D2012" s="42"/>
      <c r="E2012" s="42"/>
      <c r="F2012" s="498"/>
      <c r="G2012" s="226"/>
      <c r="H2012" s="313"/>
      <c r="I2012" s="430"/>
      <c r="J2012" s="430"/>
      <c r="K2012" s="69"/>
      <c r="L2012" s="16"/>
      <c r="M2012" s="16"/>
      <c r="N2012" s="16"/>
      <c r="O2012" s="16"/>
      <c r="P2012" s="16"/>
      <c r="Q2012" s="16"/>
      <c r="R2012" s="16"/>
      <c r="S2012" s="16"/>
      <c r="T2012" s="16"/>
      <c r="U2012" s="16"/>
      <c r="V2012" s="16"/>
      <c r="W2012" s="45"/>
      <c r="X2012" s="45"/>
      <c r="Y2012" s="16"/>
      <c r="Z2012" s="18"/>
      <c r="AA2012" s="92"/>
      <c r="AB2012" s="271"/>
      <c r="AC2012" s="271"/>
      <c r="AD2012" s="271"/>
      <c r="AE2012" s="278"/>
      <c r="AF2012" s="268"/>
      <c r="AG2012" s="278"/>
      <c r="AI2012" s="404"/>
      <c r="AJ2012" s="727"/>
      <c r="AK2012" s="88"/>
      <c r="AL2012" s="88"/>
      <c r="AM2012" s="88"/>
      <c r="AO2012" s="88"/>
    </row>
    <row r="2013" spans="1:41" ht="19.5" customHeight="1">
      <c r="A2013" s="798" t="s">
        <v>1230</v>
      </c>
      <c r="B2013" t="str">
        <f>+CONCATENATE(A2013,"*",AH2013)</f>
        <v>336006*1</v>
      </c>
      <c r="D2013" s="42" t="s">
        <v>1774</v>
      </c>
      <c r="E2013" s="187"/>
      <c r="F2013" s="407"/>
      <c r="G2013" s="226">
        <v>100</v>
      </c>
      <c r="H2013" s="313"/>
      <c r="I2013" s="430"/>
      <c r="J2013" s="430" t="s">
        <v>1230</v>
      </c>
      <c r="K2013" s="69" t="s">
        <v>2610</v>
      </c>
      <c r="L2013" s="16" t="s">
        <v>515</v>
      </c>
      <c r="M2013" s="16"/>
      <c r="N2013" s="16"/>
      <c r="O2013" s="16" t="s">
        <v>5</v>
      </c>
      <c r="P2013" s="16">
        <v>18</v>
      </c>
      <c r="Q2013" s="16">
        <v>18</v>
      </c>
      <c r="R2013" s="16" t="str">
        <f>CONCATENATE(Tableau1[[#This Row],[LONGUEUR UNITE]],"X",Tableau1[[#This Row],[LARGEUR UNITE]])</f>
        <v>18X18</v>
      </c>
      <c r="S2013" s="16"/>
      <c r="T2013" s="16"/>
      <c r="U2013" s="16"/>
      <c r="V2013" s="16" t="s">
        <v>5</v>
      </c>
      <c r="W2013" s="45"/>
      <c r="X2013" s="45"/>
      <c r="Y2013" s="16" t="s">
        <v>1231</v>
      </c>
      <c r="Z2013" s="18">
        <v>10</v>
      </c>
      <c r="AA2013" s="92">
        <v>1000</v>
      </c>
      <c r="AB2013" s="271">
        <v>8</v>
      </c>
      <c r="AC2013" s="271">
        <v>7</v>
      </c>
      <c r="AD2013" s="271">
        <v>56</v>
      </c>
      <c r="AE2013" s="278">
        <f>AF2013/Z2013</f>
        <v>10.4816</v>
      </c>
      <c r="AF2013" s="268">
        <v>104.816</v>
      </c>
      <c r="AG2013" s="278"/>
      <c r="AH2013" s="431">
        <v>1</v>
      </c>
      <c r="AI2013" s="404">
        <f t="shared" ref="AI2013" si="2883">AH2013/AD2013</f>
        <v>1.7857142857142856E-2</v>
      </c>
      <c r="AJ2013" s="727">
        <v>0.59499999999999997</v>
      </c>
      <c r="AK2013" s="88">
        <f t="shared" ref="AK2013" si="2884">AL2013/Z2013</f>
        <v>4.2450480000000006</v>
      </c>
      <c r="AL2013" s="88">
        <f t="shared" ref="AL2013" si="2885">AF2013-(AF2013*AJ2013)</f>
        <v>42.450480000000006</v>
      </c>
      <c r="AM2013" s="88"/>
      <c r="AN2013" t="s">
        <v>2826</v>
      </c>
      <c r="AO2013" s="88" t="s">
        <v>2823</v>
      </c>
    </row>
    <row r="2014" spans="1:41" ht="19.5" customHeight="1">
      <c r="A2014" s="848"/>
      <c r="D2014" s="42"/>
      <c r="E2014" s="42"/>
      <c r="F2014" s="498"/>
      <c r="G2014" s="226"/>
      <c r="H2014" s="313"/>
      <c r="I2014" s="430"/>
      <c r="J2014" s="430"/>
      <c r="K2014" s="43"/>
      <c r="L2014" s="16"/>
      <c r="M2014" s="16"/>
      <c r="N2014" s="16"/>
      <c r="O2014" s="16"/>
      <c r="P2014" s="16"/>
      <c r="Q2014" s="16"/>
      <c r="R2014" s="16"/>
      <c r="S2014" s="16"/>
      <c r="T2014" s="16"/>
      <c r="U2014" s="16"/>
      <c r="V2014" s="101"/>
      <c r="W2014" s="101"/>
      <c r="X2014" s="101"/>
      <c r="Y2014" s="16"/>
      <c r="Z2014" s="18"/>
      <c r="AA2014" s="92"/>
      <c r="AB2014" s="271"/>
      <c r="AC2014" s="271"/>
      <c r="AD2014" s="271"/>
      <c r="AE2014" s="257"/>
      <c r="AF2014"/>
      <c r="AG2014" s="257"/>
      <c r="AH2014" s="404"/>
      <c r="AI2014" s="404"/>
      <c r="AJ2014" s="88"/>
      <c r="AK2014" s="88"/>
      <c r="AL2014" s="88"/>
      <c r="AM2014" s="88"/>
      <c r="AO2014" s="88"/>
    </row>
    <row r="2015" spans="1:41" ht="19.5" customHeight="1" thickBot="1">
      <c r="A2015" s="798" t="s">
        <v>1299</v>
      </c>
      <c r="B2015" t="str">
        <f>+CONCATENATE(A2015,"*",AH2015)</f>
        <v>336007*1</v>
      </c>
      <c r="D2015" s="42" t="s">
        <v>1775</v>
      </c>
      <c r="E2015" s="187"/>
      <c r="F2015" s="407"/>
      <c r="G2015" s="226">
        <v>100</v>
      </c>
      <c r="H2015" s="313"/>
      <c r="I2015" s="430"/>
      <c r="J2015" s="430" t="s">
        <v>1299</v>
      </c>
      <c r="K2015" s="69" t="s">
        <v>2610</v>
      </c>
      <c r="L2015" s="16" t="s">
        <v>515</v>
      </c>
      <c r="M2015" s="16"/>
      <c r="N2015" s="16"/>
      <c r="O2015" s="16"/>
      <c r="P2015" s="16">
        <v>18</v>
      </c>
      <c r="Q2015" s="16">
        <v>18</v>
      </c>
      <c r="R2015" s="16" t="str">
        <f>CONCATENATE(Tableau1[[#This Row],[LONGUEUR UNITE]],"X",Tableau1[[#This Row],[LARGEUR UNITE]])</f>
        <v>18X18</v>
      </c>
      <c r="S2015" s="16"/>
      <c r="T2015" s="16"/>
      <c r="U2015" s="16"/>
      <c r="V2015" s="96" t="s">
        <v>2113</v>
      </c>
      <c r="W2015" s="45"/>
      <c r="X2015" s="45"/>
      <c r="Y2015" s="16" t="s">
        <v>1300</v>
      </c>
      <c r="Z2015" s="18">
        <v>10</v>
      </c>
      <c r="AA2015" s="92">
        <v>1000</v>
      </c>
      <c r="AB2015" s="271">
        <v>6</v>
      </c>
      <c r="AC2015" s="271">
        <v>8</v>
      </c>
      <c r="AD2015" s="271">
        <v>48</v>
      </c>
      <c r="AE2015" s="278">
        <f>AF2015/Z2015</f>
        <v>12.053900000000001</v>
      </c>
      <c r="AF2015" s="268">
        <v>120.539</v>
      </c>
      <c r="AG2015" s="278"/>
      <c r="AH2015" s="431">
        <v>1</v>
      </c>
      <c r="AI2015" s="404">
        <f t="shared" ref="AI2015" si="2886">AH2015/AD2015</f>
        <v>2.0833333333333332E-2</v>
      </c>
      <c r="AJ2015" s="727">
        <v>0.59499999999999997</v>
      </c>
      <c r="AK2015" s="88">
        <f t="shared" ref="AK2015" si="2887">AL2015/Z2015</f>
        <v>4.8818295000000003</v>
      </c>
      <c r="AL2015" s="88">
        <f t="shared" ref="AL2015" si="2888">AF2015-(AF2015*AJ2015)</f>
        <v>48.818295000000006</v>
      </c>
      <c r="AM2015" s="88"/>
      <c r="AN2015" t="s">
        <v>2826</v>
      </c>
      <c r="AO2015" s="88" t="s">
        <v>2823</v>
      </c>
    </row>
    <row r="2016" spans="1:41" ht="27" customHeight="1" thickBot="1">
      <c r="A2016" s="852"/>
      <c r="D2016" s="186"/>
      <c r="E2016" s="186"/>
      <c r="F2016" s="576"/>
      <c r="G2016" s="227"/>
      <c r="H2016" s="309"/>
      <c r="I2016" s="451"/>
      <c r="J2016" s="451"/>
      <c r="K2016" s="69"/>
      <c r="L2016" s="45"/>
      <c r="M2016" s="16"/>
      <c r="N2016" s="45"/>
      <c r="O2016" s="45"/>
      <c r="P2016" s="45"/>
      <c r="Q2016" s="45"/>
      <c r="R2016" s="45"/>
      <c r="S2016" s="16"/>
      <c r="T2016" s="16"/>
      <c r="U2016" s="16"/>
      <c r="V2016" s="96"/>
      <c r="W2016" s="45"/>
      <c r="X2016" s="45"/>
      <c r="Y2016" s="45"/>
      <c r="Z2016" s="146"/>
      <c r="AA2016" s="170"/>
      <c r="AB2016" s="271"/>
      <c r="AC2016" s="271"/>
      <c r="AD2016" s="271"/>
      <c r="AE2016" s="278"/>
      <c r="AF2016" s="268"/>
      <c r="AG2016" s="278"/>
      <c r="AI2016" s="404"/>
      <c r="AJ2016" s="727"/>
      <c r="AK2016" s="88"/>
      <c r="AL2016" s="88"/>
      <c r="AM2016" s="88"/>
      <c r="AO2016" s="88"/>
    </row>
    <row r="2017" spans="1:41" ht="19.5" customHeight="1" thickBot="1">
      <c r="A2017" s="836" t="s">
        <v>1301</v>
      </c>
      <c r="B2017" t="str">
        <f>+CONCATENATE(A2017,"*",AH2017)</f>
        <v>300207*1</v>
      </c>
      <c r="D2017" s="186" t="s">
        <v>1776</v>
      </c>
      <c r="E2017" s="187"/>
      <c r="F2017" s="407"/>
      <c r="G2017" s="227">
        <v>100</v>
      </c>
      <c r="H2017" s="309"/>
      <c r="I2017" s="451"/>
      <c r="J2017" s="451" t="s">
        <v>1301</v>
      </c>
      <c r="K2017" s="69" t="s">
        <v>2610</v>
      </c>
      <c r="L2017" s="45" t="s">
        <v>515</v>
      </c>
      <c r="M2017" s="16"/>
      <c r="N2017" s="45"/>
      <c r="O2017" s="45"/>
      <c r="P2017" s="45">
        <v>23</v>
      </c>
      <c r="Q2017" s="45">
        <v>23</v>
      </c>
      <c r="R2017" s="45" t="str">
        <f>CONCATENATE(Tableau1[[#This Row],[LONGUEUR UNITE]],"X",Tableau1[[#This Row],[LARGEUR UNITE]])</f>
        <v>23X23</v>
      </c>
      <c r="S2017" s="16"/>
      <c r="T2017" s="16"/>
      <c r="U2017" s="16"/>
      <c r="V2017" s="96" t="s">
        <v>2113</v>
      </c>
      <c r="W2017" s="45"/>
      <c r="X2017" s="45"/>
      <c r="Y2017" s="45" t="s">
        <v>2501</v>
      </c>
      <c r="Z2017" s="146">
        <v>5</v>
      </c>
      <c r="AA2017" s="170">
        <v>500</v>
      </c>
      <c r="AB2017" s="271">
        <v>10</v>
      </c>
      <c r="AC2017" s="271">
        <v>7</v>
      </c>
      <c r="AD2017" s="271">
        <v>70</v>
      </c>
      <c r="AE2017" s="278">
        <f>AF2017/Z2017</f>
        <v>15.209800000000001</v>
      </c>
      <c r="AF2017" s="268">
        <v>76.049000000000007</v>
      </c>
      <c r="AG2017" s="278"/>
      <c r="AH2017" s="431">
        <v>1</v>
      </c>
      <c r="AI2017" s="404">
        <f t="shared" ref="AI2017" si="2889">AH2017/AD2017</f>
        <v>1.4285714285714285E-2</v>
      </c>
      <c r="AJ2017" s="727">
        <v>0.59499999999999997</v>
      </c>
      <c r="AK2017" s="88">
        <f t="shared" ref="AK2017" si="2890">AL2017/Z2017</f>
        <v>6.1599690000000011</v>
      </c>
      <c r="AL2017" s="88">
        <f t="shared" ref="AL2017" si="2891">AF2017-(AF2017*AJ2017)</f>
        <v>30.799845000000005</v>
      </c>
      <c r="AM2017" s="88"/>
      <c r="AN2017" t="s">
        <v>2826</v>
      </c>
      <c r="AO2017" s="88" t="s">
        <v>2823</v>
      </c>
    </row>
    <row r="2018" spans="1:41" ht="30" customHeight="1">
      <c r="A2018" s="837"/>
      <c r="D2018" s="654"/>
      <c r="E2018" s="654"/>
      <c r="F2018" s="661"/>
      <c r="G2018" s="655"/>
      <c r="H2018" s="315"/>
      <c r="I2018" s="477"/>
      <c r="J2018" s="477"/>
      <c r="L2018" s="45"/>
      <c r="M2018" s="45"/>
      <c r="N2018" s="45"/>
      <c r="O2018" s="45"/>
      <c r="P2018" s="45"/>
      <c r="Q2018" s="45"/>
      <c r="R2018" s="45"/>
      <c r="S2018" s="45"/>
      <c r="T2018" s="45"/>
      <c r="U2018" s="45"/>
      <c r="V2018" s="16"/>
      <c r="W2018" s="45"/>
      <c r="X2018" s="45"/>
      <c r="Y2018" s="45"/>
      <c r="Z2018" s="656"/>
      <c r="AA2018" s="170"/>
      <c r="AB2018" s="271"/>
      <c r="AC2018" s="271"/>
      <c r="AD2018" s="271"/>
      <c r="AE2018" s="278"/>
      <c r="AF2018"/>
      <c r="AG2018" s="278"/>
      <c r="AJ2018" s="727"/>
      <c r="AK2018" s="88"/>
      <c r="AL2018" s="88"/>
      <c r="AM2018" s="88"/>
      <c r="AO2018" s="88"/>
    </row>
    <row r="2019" spans="1:41" ht="31.5" thickBot="1">
      <c r="A2019" s="738"/>
      <c r="B2019" s="377"/>
      <c r="C2019" s="377"/>
      <c r="D2019" s="378"/>
      <c r="E2019" s="378"/>
      <c r="F2019" s="379"/>
      <c r="G2019" s="380"/>
      <c r="H2019" s="381"/>
      <c r="I2019" s="382"/>
      <c r="J2019" s="382"/>
      <c r="K2019" s="532"/>
      <c r="L2019" s="395"/>
      <c r="M2019" s="395"/>
      <c r="N2019" s="396"/>
      <c r="O2019" s="396"/>
      <c r="P2019" s="396"/>
      <c r="Q2019" s="396"/>
      <c r="R2019" s="396"/>
      <c r="S2019" s="396"/>
      <c r="T2019" s="396"/>
      <c r="U2019" s="396"/>
      <c r="V2019" s="396"/>
      <c r="W2019" s="396"/>
      <c r="X2019" s="396"/>
      <c r="Y2019" s="439" t="s">
        <v>2552</v>
      </c>
      <c r="Z2019" s="385"/>
      <c r="AA2019" s="386"/>
      <c r="AB2019" s="387"/>
      <c r="AC2019" s="387"/>
      <c r="AD2019" s="388"/>
      <c r="AE2019" s="389"/>
      <c r="AF2019" s="377"/>
      <c r="AG2019" s="389"/>
      <c r="AH2019" s="371"/>
      <c r="AI2019" s="371"/>
      <c r="AJ2019" s="727"/>
      <c r="AK2019" s="377"/>
      <c r="AL2019" s="377"/>
      <c r="AM2019" s="377"/>
      <c r="AO2019" s="88"/>
    </row>
    <row r="2020" spans="1:41" ht="19.5" customHeight="1">
      <c r="A2020" s="835"/>
      <c r="D2020" s="197"/>
      <c r="E2020" s="197"/>
      <c r="F2020" s="570"/>
      <c r="G2020" s="237"/>
      <c r="H2020" s="305"/>
      <c r="I2020" s="564"/>
      <c r="J2020" s="564"/>
      <c r="K2020" s="143"/>
      <c r="L2020" s="139"/>
      <c r="M2020" s="139"/>
      <c r="N2020" s="144"/>
      <c r="O2020" s="144"/>
      <c r="P2020" s="144"/>
      <c r="Q2020" s="144"/>
      <c r="R2020" s="144"/>
      <c r="S2020" s="144"/>
      <c r="T2020" s="144"/>
      <c r="U2020" s="144"/>
      <c r="V2020" s="144"/>
      <c r="W2020" s="144"/>
      <c r="X2020" s="144"/>
      <c r="Y2020" s="144"/>
      <c r="Z2020" s="145"/>
      <c r="AA2020" s="141"/>
      <c r="AB2020" s="271"/>
      <c r="AC2020" s="271"/>
      <c r="AD2020" s="271"/>
      <c r="AE2020" s="285"/>
      <c r="AF2020"/>
      <c r="AG2020" s="285"/>
      <c r="AH2020" s="660"/>
      <c r="AI2020" s="660"/>
      <c r="AJ2020" s="9"/>
      <c r="AK2020" s="9"/>
      <c r="AL2020" s="9"/>
      <c r="AM2020" s="9"/>
      <c r="AO2020" s="88"/>
    </row>
    <row r="2021" spans="1:41" ht="19.5" customHeight="1" thickBot="1">
      <c r="A2021" s="756" t="s">
        <v>517</v>
      </c>
      <c r="B2021" t="str">
        <f>+CONCATENATE(A2021,"*",AH2021)</f>
        <v>497305*1</v>
      </c>
      <c r="D2021" s="422" t="s">
        <v>1027</v>
      </c>
      <c r="E2021" s="422"/>
      <c r="F2021" s="449"/>
      <c r="G2021" s="228">
        <v>25</v>
      </c>
      <c r="H2021" s="329"/>
      <c r="I2021" s="639"/>
      <c r="J2021" s="639" t="s">
        <v>517</v>
      </c>
      <c r="K2021" s="69" t="s">
        <v>2610</v>
      </c>
      <c r="L2021" s="96" t="s">
        <v>516</v>
      </c>
      <c r="M2021" s="16"/>
      <c r="N2021" s="96"/>
      <c r="O2021" s="96" t="s">
        <v>1393</v>
      </c>
      <c r="P2021" s="96">
        <v>28</v>
      </c>
      <c r="Q2021" s="96">
        <v>42</v>
      </c>
      <c r="R2021" s="45" t="str">
        <f>CONCATENATE(Tableau1[[#This Row],[LONGUEUR UNITE]],"X",Tableau1[[#This Row],[LARGEUR UNITE]])</f>
        <v>28X42</v>
      </c>
      <c r="S2021" s="16"/>
      <c r="T2021" s="16"/>
      <c r="U2021" s="16"/>
      <c r="V2021" s="96" t="s">
        <v>2091</v>
      </c>
      <c r="W2021" s="45"/>
      <c r="X2021" s="45"/>
      <c r="Y2021" s="57" t="s">
        <v>518</v>
      </c>
      <c r="Z2021" s="173">
        <v>4</v>
      </c>
      <c r="AA2021" s="174">
        <v>100</v>
      </c>
      <c r="AB2021" s="271">
        <v>12</v>
      </c>
      <c r="AC2021" s="271">
        <v>5</v>
      </c>
      <c r="AD2021" s="271">
        <v>60</v>
      </c>
      <c r="AE2021" s="278">
        <f>AF2021/Z2021</f>
        <v>25.561499999999999</v>
      </c>
      <c r="AF2021" s="268">
        <v>102.246</v>
      </c>
      <c r="AG2021" s="278"/>
      <c r="AH2021" s="431">
        <v>1</v>
      </c>
      <c r="AI2021" s="404">
        <f t="shared" ref="AI2021" si="2892">AH2021/AD2021</f>
        <v>1.6666666666666666E-2</v>
      </c>
      <c r="AJ2021" s="727">
        <v>0.59499999999999997</v>
      </c>
      <c r="AK2021" s="88">
        <f t="shared" ref="AK2021" si="2893">AL2021/Z2021</f>
        <v>10.3524075</v>
      </c>
      <c r="AL2021" s="88">
        <f t="shared" ref="AL2021" si="2894">AF2021-(AF2021*AJ2021)</f>
        <v>41.40963</v>
      </c>
      <c r="AM2021" s="88"/>
      <c r="AN2021" t="s">
        <v>2826</v>
      </c>
      <c r="AO2021" s="88" t="s">
        <v>2823</v>
      </c>
    </row>
    <row r="2022" spans="1:41" ht="30" customHeight="1">
      <c r="A2022" s="788"/>
      <c r="F2022" s="453"/>
      <c r="H2022" s="310"/>
      <c r="I2022" s="417"/>
      <c r="J2022" s="417"/>
      <c r="Z2022" s="89"/>
      <c r="AA2022" s="89"/>
      <c r="AB2022" s="271"/>
      <c r="AC2022" s="271"/>
      <c r="AD2022" s="271"/>
      <c r="AE2022" s="279"/>
      <c r="AF2022"/>
      <c r="AG2022" s="279"/>
      <c r="AJ2022" s="727"/>
      <c r="AK2022" s="88"/>
      <c r="AL2022" s="88"/>
      <c r="AM2022" s="88"/>
      <c r="AO2022" s="88"/>
    </row>
    <row r="2023" spans="1:41" ht="31.5" thickBot="1">
      <c r="A2023" s="738"/>
      <c r="B2023" s="377"/>
      <c r="C2023" s="377"/>
      <c r="D2023" s="378"/>
      <c r="E2023" s="378"/>
      <c r="F2023" s="379"/>
      <c r="G2023" s="380"/>
      <c r="H2023" s="381"/>
      <c r="I2023" s="382"/>
      <c r="J2023" s="382"/>
      <c r="K2023" s="532"/>
      <c r="L2023" s="395"/>
      <c r="M2023" s="395"/>
      <c r="N2023" s="396"/>
      <c r="O2023" s="396"/>
      <c r="P2023" s="396"/>
      <c r="Q2023" s="396"/>
      <c r="R2023" s="396"/>
      <c r="S2023" s="396"/>
      <c r="T2023" s="396"/>
      <c r="U2023" s="396"/>
      <c r="V2023" s="396"/>
      <c r="W2023" s="396"/>
      <c r="X2023" s="396"/>
      <c r="Y2023" s="439" t="s">
        <v>2054</v>
      </c>
      <c r="Z2023" s="385"/>
      <c r="AA2023" s="386"/>
      <c r="AB2023" s="387"/>
      <c r="AC2023" s="387"/>
      <c r="AD2023" s="388"/>
      <c r="AE2023" s="389"/>
      <c r="AF2023" s="377"/>
      <c r="AG2023" s="389"/>
      <c r="AH2023" s="371"/>
      <c r="AI2023" s="371"/>
      <c r="AJ2023" s="727"/>
      <c r="AK2023" s="377"/>
      <c r="AL2023" s="377"/>
      <c r="AM2023" s="377"/>
      <c r="AO2023" s="88"/>
    </row>
    <row r="2024" spans="1:41" ht="19.5" customHeight="1">
      <c r="A2024" s="838"/>
      <c r="D2024" s="205"/>
      <c r="E2024" s="205"/>
      <c r="F2024" s="662"/>
      <c r="G2024" s="241"/>
      <c r="H2024" s="327"/>
      <c r="I2024" s="663"/>
      <c r="J2024" s="663"/>
      <c r="K2024" s="209"/>
      <c r="L2024" s="139"/>
      <c r="M2024" s="139"/>
      <c r="N2024" s="144"/>
      <c r="O2024" s="144"/>
      <c r="P2024" s="144"/>
      <c r="Q2024" s="144"/>
      <c r="R2024" s="144"/>
      <c r="S2024" s="144"/>
      <c r="T2024" s="144"/>
      <c r="U2024" s="144"/>
      <c r="V2024" s="144"/>
      <c r="W2024" s="144"/>
      <c r="X2024" s="144"/>
      <c r="Y2024" s="208"/>
      <c r="Z2024" s="206"/>
      <c r="AA2024" s="207"/>
      <c r="AB2024" s="271"/>
      <c r="AC2024" s="271"/>
      <c r="AD2024" s="271"/>
      <c r="AE2024" s="285"/>
      <c r="AF2024"/>
      <c r="AG2024" s="285"/>
      <c r="AH2024" s="660"/>
      <c r="AI2024" s="660"/>
      <c r="AJ2024" s="9"/>
      <c r="AK2024" s="88"/>
      <c r="AL2024" s="88"/>
      <c r="AM2024" s="88"/>
      <c r="AO2024" s="88"/>
    </row>
    <row r="2025" spans="1:41" ht="19.5" customHeight="1">
      <c r="A2025" s="839" t="s">
        <v>1275</v>
      </c>
      <c r="B2025" t="str">
        <f t="shared" ref="B2025:B2033" si="2895">+CONCATENATE(A2025,"*",AH2025)</f>
        <v>450113*1</v>
      </c>
      <c r="D2025" s="664" t="s">
        <v>1777</v>
      </c>
      <c r="E2025" s="664"/>
      <c r="F2025" s="665"/>
      <c r="G2025" s="242">
        <v>100</v>
      </c>
      <c r="H2025" s="332"/>
      <c r="I2025" s="666"/>
      <c r="J2025" s="666" t="s">
        <v>2502</v>
      </c>
      <c r="K2025" s="69" t="s">
        <v>2610</v>
      </c>
      <c r="L2025" s="16" t="s">
        <v>2054</v>
      </c>
      <c r="M2025" s="16"/>
      <c r="N2025" s="16"/>
      <c r="O2025" s="16" t="s">
        <v>5</v>
      </c>
      <c r="P2025" s="16"/>
      <c r="Q2025" s="16"/>
      <c r="R2025" s="16"/>
      <c r="S2025" s="16"/>
      <c r="T2025" s="16"/>
      <c r="U2025" s="16" t="s">
        <v>1264</v>
      </c>
      <c r="V2025" s="16" t="s">
        <v>5</v>
      </c>
      <c r="W2025" s="45"/>
      <c r="X2025" s="45"/>
      <c r="Y2025" s="11" t="s">
        <v>2503</v>
      </c>
      <c r="Z2025" s="204">
        <v>50</v>
      </c>
      <c r="AA2025" s="204">
        <v>5000</v>
      </c>
      <c r="AB2025" s="271">
        <v>7</v>
      </c>
      <c r="AC2025" s="271">
        <v>3</v>
      </c>
      <c r="AD2025" s="271">
        <v>21</v>
      </c>
      <c r="AE2025" s="278">
        <f t="shared" ref="AE2025:AE2033" si="2896">AF2025/Z2025</f>
        <v>3.95086</v>
      </c>
      <c r="AF2025" s="268">
        <v>197.54300000000001</v>
      </c>
      <c r="AG2025" s="278"/>
      <c r="AH2025" s="431">
        <v>1</v>
      </c>
      <c r="AI2025" s="404">
        <f t="shared" ref="AI2025:AI2033" si="2897">AH2025/AD2025</f>
        <v>4.7619047619047616E-2</v>
      </c>
      <c r="AJ2025" s="727">
        <v>0.59499999999999997</v>
      </c>
      <c r="AK2025" s="88">
        <f t="shared" ref="AK2025:AK2033" si="2898">AL2025/Z2025</f>
        <v>1.6000983000000002</v>
      </c>
      <c r="AL2025" s="88">
        <f t="shared" ref="AL2025:AL2033" si="2899">AF2025-(AF2025*AJ2025)</f>
        <v>80.004915000000011</v>
      </c>
      <c r="AM2025" s="88"/>
      <c r="AN2025" t="s">
        <v>2826</v>
      </c>
      <c r="AO2025" s="88" t="s">
        <v>2824</v>
      </c>
    </row>
    <row r="2026" spans="1:41" ht="19.5" customHeight="1" thickBot="1">
      <c r="A2026" s="839" t="s">
        <v>1314</v>
      </c>
      <c r="B2026" t="str">
        <f t="shared" si="2895"/>
        <v>450117*1</v>
      </c>
      <c r="D2026" s="664" t="s">
        <v>1778</v>
      </c>
      <c r="E2026" s="664"/>
      <c r="F2026" s="665"/>
      <c r="G2026" s="242">
        <v>250</v>
      </c>
      <c r="H2026" s="332"/>
      <c r="I2026" s="666"/>
      <c r="J2026" s="666"/>
      <c r="K2026" s="69" t="s">
        <v>2610</v>
      </c>
      <c r="L2026" s="16" t="s">
        <v>2054</v>
      </c>
      <c r="M2026" s="16"/>
      <c r="N2026" s="16"/>
      <c r="O2026" s="16" t="s">
        <v>5</v>
      </c>
      <c r="P2026" s="16"/>
      <c r="Q2026" s="16"/>
      <c r="R2026" s="16"/>
      <c r="S2026" s="16"/>
      <c r="T2026" s="16"/>
      <c r="U2026" s="16" t="s">
        <v>1264</v>
      </c>
      <c r="V2026" s="96" t="s">
        <v>2113</v>
      </c>
      <c r="W2026" s="45"/>
      <c r="X2026" s="45"/>
      <c r="Y2026" s="11" t="s">
        <v>2504</v>
      </c>
      <c r="Z2026" s="204">
        <v>20</v>
      </c>
      <c r="AA2026" s="204">
        <v>5000</v>
      </c>
      <c r="AB2026" s="271">
        <v>7</v>
      </c>
      <c r="AC2026" s="271">
        <v>3</v>
      </c>
      <c r="AD2026" s="271">
        <v>21</v>
      </c>
      <c r="AE2026" s="278">
        <f t="shared" si="2896"/>
        <v>9.8771500000000003</v>
      </c>
      <c r="AF2026" s="268">
        <v>197.54300000000001</v>
      </c>
      <c r="AG2026" s="278"/>
      <c r="AH2026" s="431">
        <v>1</v>
      </c>
      <c r="AI2026" s="404">
        <f t="shared" si="2897"/>
        <v>4.7619047619047616E-2</v>
      </c>
      <c r="AJ2026" s="727">
        <v>0.59499999999999997</v>
      </c>
      <c r="AK2026" s="88">
        <f t="shared" si="2898"/>
        <v>4.0002457500000004</v>
      </c>
      <c r="AL2026" s="88">
        <f t="shared" si="2899"/>
        <v>80.004915000000011</v>
      </c>
      <c r="AM2026" s="88"/>
      <c r="AN2026" t="s">
        <v>2826</v>
      </c>
      <c r="AO2026" s="88" t="s">
        <v>2824</v>
      </c>
    </row>
    <row r="2027" spans="1:41" ht="19.5" customHeight="1">
      <c r="A2027" s="839" t="s">
        <v>1237</v>
      </c>
      <c r="B2027" t="str">
        <f t="shared" si="2895"/>
        <v>450112*1</v>
      </c>
      <c r="D2027" s="664" t="s">
        <v>1779</v>
      </c>
      <c r="E2027" s="664"/>
      <c r="F2027" s="665"/>
      <c r="G2027" s="242">
        <v>100</v>
      </c>
      <c r="H2027" s="332"/>
      <c r="I2027" s="666"/>
      <c r="J2027" s="666"/>
      <c r="K2027" s="69" t="s">
        <v>2610</v>
      </c>
      <c r="L2027" s="16" t="s">
        <v>2054</v>
      </c>
      <c r="M2027" s="16"/>
      <c r="N2027" s="16"/>
      <c r="O2027" s="16" t="s">
        <v>2071</v>
      </c>
      <c r="P2027" s="16"/>
      <c r="Q2027" s="16"/>
      <c r="R2027" s="16"/>
      <c r="S2027" s="16"/>
      <c r="T2027" s="16"/>
      <c r="U2027" s="16" t="s">
        <v>1264</v>
      </c>
      <c r="V2027" s="16" t="s">
        <v>2080</v>
      </c>
      <c r="W2027" s="45"/>
      <c r="X2027" s="45"/>
      <c r="Y2027" s="11" t="s">
        <v>1241</v>
      </c>
      <c r="Z2027" s="204">
        <v>50</v>
      </c>
      <c r="AA2027" s="204">
        <v>5000</v>
      </c>
      <c r="AB2027" s="271">
        <v>7</v>
      </c>
      <c r="AC2027" s="271">
        <v>3</v>
      </c>
      <c r="AD2027" s="271">
        <v>21</v>
      </c>
      <c r="AE2027" s="278">
        <f t="shared" si="2896"/>
        <v>3.95086</v>
      </c>
      <c r="AF2027" s="268">
        <v>197.54300000000001</v>
      </c>
      <c r="AG2027" s="278"/>
      <c r="AH2027" s="431">
        <v>1</v>
      </c>
      <c r="AI2027" s="404">
        <f t="shared" si="2897"/>
        <v>4.7619047619047616E-2</v>
      </c>
      <c r="AJ2027" s="727">
        <v>0.59499999999999997</v>
      </c>
      <c r="AK2027" s="88">
        <f t="shared" si="2898"/>
        <v>1.6000983000000002</v>
      </c>
      <c r="AL2027" s="88">
        <f t="shared" si="2899"/>
        <v>80.004915000000011</v>
      </c>
      <c r="AM2027" s="88"/>
      <c r="AN2027" t="s">
        <v>2826</v>
      </c>
      <c r="AO2027" s="88" t="s">
        <v>2824</v>
      </c>
    </row>
    <row r="2028" spans="1:41" ht="19.5" customHeight="1">
      <c r="A2028" s="839" t="s">
        <v>1316</v>
      </c>
      <c r="B2028" t="str">
        <f t="shared" si="2895"/>
        <v>450118*1</v>
      </c>
      <c r="D2028" s="664" t="s">
        <v>1780</v>
      </c>
      <c r="E2028" s="664"/>
      <c r="F2028" s="665"/>
      <c r="G2028" s="242">
        <v>250</v>
      </c>
      <c r="H2028" s="332"/>
      <c r="I2028" s="666"/>
      <c r="J2028" s="666"/>
      <c r="K2028" s="69" t="s">
        <v>2610</v>
      </c>
      <c r="L2028" s="16" t="s">
        <v>2054</v>
      </c>
      <c r="M2028" s="16"/>
      <c r="N2028" s="16"/>
      <c r="O2028" s="16" t="s">
        <v>2071</v>
      </c>
      <c r="P2028" s="16"/>
      <c r="Q2028" s="16"/>
      <c r="R2028" s="16"/>
      <c r="S2028" s="16"/>
      <c r="T2028" s="16"/>
      <c r="U2028" s="16" t="s">
        <v>1264</v>
      </c>
      <c r="V2028" s="16" t="s">
        <v>2080</v>
      </c>
      <c r="W2028" s="45"/>
      <c r="X2028" s="45"/>
      <c r="Y2028" s="11" t="s">
        <v>2505</v>
      </c>
      <c r="Z2028" s="204">
        <v>20</v>
      </c>
      <c r="AA2028" s="204">
        <v>5000</v>
      </c>
      <c r="AB2028" s="271">
        <v>7</v>
      </c>
      <c r="AC2028" s="271">
        <v>3</v>
      </c>
      <c r="AD2028" s="271">
        <v>21</v>
      </c>
      <c r="AE2028" s="278">
        <f t="shared" si="2896"/>
        <v>9.8771500000000003</v>
      </c>
      <c r="AF2028" s="268">
        <v>197.54300000000001</v>
      </c>
      <c r="AG2028" s="278"/>
      <c r="AH2028" s="431">
        <v>1</v>
      </c>
      <c r="AI2028" s="404">
        <f t="shared" si="2897"/>
        <v>4.7619047619047616E-2</v>
      </c>
      <c r="AJ2028" s="727">
        <v>0.59499999999999997</v>
      </c>
      <c r="AK2028" s="88">
        <f t="shared" si="2898"/>
        <v>4.0002457500000004</v>
      </c>
      <c r="AL2028" s="88">
        <f t="shared" si="2899"/>
        <v>80.004915000000011</v>
      </c>
      <c r="AM2028" s="88"/>
      <c r="AN2028" t="s">
        <v>2826</v>
      </c>
      <c r="AO2028" s="88" t="s">
        <v>2824</v>
      </c>
    </row>
    <row r="2029" spans="1:41" ht="19.5" customHeight="1" thickBot="1">
      <c r="A2029" s="839" t="s">
        <v>1238</v>
      </c>
      <c r="B2029" t="str">
        <f t="shared" si="2895"/>
        <v>450110*1</v>
      </c>
      <c r="D2029" s="664" t="s">
        <v>1781</v>
      </c>
      <c r="E2029" s="664"/>
      <c r="F2029" s="665"/>
      <c r="G2029" s="242">
        <v>100</v>
      </c>
      <c r="H2029" s="332"/>
      <c r="I2029" s="666"/>
      <c r="J2029" s="666"/>
      <c r="K2029" s="69" t="s">
        <v>2610</v>
      </c>
      <c r="L2029" s="16" t="s">
        <v>2054</v>
      </c>
      <c r="M2029" s="16"/>
      <c r="N2029" s="16"/>
      <c r="O2029" s="16"/>
      <c r="P2029" s="16"/>
      <c r="Q2029" s="16"/>
      <c r="R2029" s="16"/>
      <c r="S2029" s="16"/>
      <c r="T2029" s="16"/>
      <c r="U2029" s="16" t="s">
        <v>1264</v>
      </c>
      <c r="V2029" s="96" t="s">
        <v>2113</v>
      </c>
      <c r="W2029" s="45"/>
      <c r="X2029" s="45"/>
      <c r="Y2029" s="11" t="s">
        <v>1243</v>
      </c>
      <c r="Z2029" s="204">
        <v>50</v>
      </c>
      <c r="AA2029" s="204">
        <v>5000</v>
      </c>
      <c r="AB2029" s="271">
        <v>7</v>
      </c>
      <c r="AC2029" s="271">
        <v>3</v>
      </c>
      <c r="AD2029" s="271">
        <v>21</v>
      </c>
      <c r="AE2029" s="278">
        <f t="shared" si="2896"/>
        <v>3.95086</v>
      </c>
      <c r="AF2029" s="268">
        <v>197.54300000000001</v>
      </c>
      <c r="AG2029" s="278"/>
      <c r="AH2029" s="431">
        <v>1</v>
      </c>
      <c r="AI2029" s="404">
        <f t="shared" si="2897"/>
        <v>4.7619047619047616E-2</v>
      </c>
      <c r="AJ2029" s="727">
        <v>0.59499999999999997</v>
      </c>
      <c r="AK2029" s="88">
        <f t="shared" si="2898"/>
        <v>1.6000983000000002</v>
      </c>
      <c r="AL2029" s="88">
        <f t="shared" si="2899"/>
        <v>80.004915000000011</v>
      </c>
      <c r="AM2029" s="88"/>
      <c r="AN2029" t="s">
        <v>2826</v>
      </c>
      <c r="AO2029" s="88" t="s">
        <v>2824</v>
      </c>
    </row>
    <row r="2030" spans="1:41" ht="19.5" customHeight="1" thickBot="1">
      <c r="A2030" s="839" t="s">
        <v>1315</v>
      </c>
      <c r="B2030" t="str">
        <f t="shared" si="2895"/>
        <v>450116*1</v>
      </c>
      <c r="D2030" s="664" t="s">
        <v>1782</v>
      </c>
      <c r="E2030" s="664"/>
      <c r="F2030" s="665"/>
      <c r="G2030" s="242">
        <v>250</v>
      </c>
      <c r="H2030" s="332"/>
      <c r="I2030" s="666"/>
      <c r="J2030" s="666"/>
      <c r="K2030" s="69" t="s">
        <v>2610</v>
      </c>
      <c r="L2030" s="16" t="s">
        <v>2054</v>
      </c>
      <c r="M2030" s="16"/>
      <c r="N2030" s="16"/>
      <c r="O2030" s="16"/>
      <c r="P2030" s="16"/>
      <c r="Q2030" s="16"/>
      <c r="R2030" s="16"/>
      <c r="S2030" s="16"/>
      <c r="T2030" s="16"/>
      <c r="U2030" s="16" t="s">
        <v>1264</v>
      </c>
      <c r="V2030" s="96" t="s">
        <v>2113</v>
      </c>
      <c r="W2030" s="45"/>
      <c r="X2030" s="45"/>
      <c r="Y2030" s="11" t="s">
        <v>2506</v>
      </c>
      <c r="Z2030" s="204">
        <v>20</v>
      </c>
      <c r="AA2030" s="204">
        <v>5000</v>
      </c>
      <c r="AB2030" s="271">
        <v>7</v>
      </c>
      <c r="AC2030" s="271">
        <v>3</v>
      </c>
      <c r="AD2030" s="271">
        <v>21</v>
      </c>
      <c r="AE2030" s="278">
        <f t="shared" si="2896"/>
        <v>9.8771500000000003</v>
      </c>
      <c r="AF2030" s="268">
        <v>197.54300000000001</v>
      </c>
      <c r="AG2030" s="278"/>
      <c r="AH2030" s="431">
        <v>1</v>
      </c>
      <c r="AI2030" s="404">
        <f t="shared" si="2897"/>
        <v>4.7619047619047616E-2</v>
      </c>
      <c r="AJ2030" s="727">
        <v>0.59499999999999997</v>
      </c>
      <c r="AK2030" s="88">
        <f t="shared" si="2898"/>
        <v>4.0002457500000004</v>
      </c>
      <c r="AL2030" s="88">
        <f t="shared" si="2899"/>
        <v>80.004915000000011</v>
      </c>
      <c r="AM2030" s="88"/>
      <c r="AN2030" t="s">
        <v>2826</v>
      </c>
      <c r="AO2030" s="88" t="s">
        <v>2824</v>
      </c>
    </row>
    <row r="2031" spans="1:41" ht="19.5" customHeight="1" thickBot="1">
      <c r="A2031" s="840" t="s">
        <v>1276</v>
      </c>
      <c r="B2031" t="str">
        <f t="shared" si="2895"/>
        <v>450115*1</v>
      </c>
      <c r="D2031" s="664" t="s">
        <v>1783</v>
      </c>
      <c r="F2031" s="407" t="s">
        <v>2557</v>
      </c>
      <c r="G2031" s="242">
        <v>100</v>
      </c>
      <c r="H2031" s="332"/>
      <c r="I2031" s="666"/>
      <c r="J2031" s="666"/>
      <c r="K2031" s="69" t="s">
        <v>2610</v>
      </c>
      <c r="L2031" s="16" t="s">
        <v>2054</v>
      </c>
      <c r="M2031" s="16"/>
      <c r="N2031" s="16"/>
      <c r="O2031" s="96"/>
      <c r="P2031" s="16"/>
      <c r="Q2031" s="16"/>
      <c r="R2031" s="16"/>
      <c r="S2031" s="16"/>
      <c r="T2031" s="16"/>
      <c r="U2031" s="16" t="s">
        <v>1264</v>
      </c>
      <c r="V2031" s="96" t="s">
        <v>2113</v>
      </c>
      <c r="W2031" s="45"/>
      <c r="X2031" s="45"/>
      <c r="Y2031" s="11" t="s">
        <v>1277</v>
      </c>
      <c r="Z2031" s="204">
        <v>50</v>
      </c>
      <c r="AA2031" s="204">
        <v>5000</v>
      </c>
      <c r="AB2031" s="271">
        <v>7</v>
      </c>
      <c r="AC2031" s="271">
        <v>3</v>
      </c>
      <c r="AD2031" s="271">
        <v>21</v>
      </c>
      <c r="AE2031" s="278">
        <f t="shared" si="2896"/>
        <v>4.6825000000000001</v>
      </c>
      <c r="AF2031" s="268">
        <v>234.125</v>
      </c>
      <c r="AG2031" s="278"/>
      <c r="AH2031" s="431">
        <v>1</v>
      </c>
      <c r="AI2031" s="404">
        <f t="shared" si="2897"/>
        <v>4.7619047619047616E-2</v>
      </c>
      <c r="AJ2031" s="727">
        <v>0.59499999999999997</v>
      </c>
      <c r="AK2031" s="88">
        <f t="shared" si="2898"/>
        <v>1.8964125000000001</v>
      </c>
      <c r="AL2031" s="88">
        <f t="shared" si="2899"/>
        <v>94.820625000000007</v>
      </c>
      <c r="AM2031" s="88"/>
      <c r="AN2031" t="s">
        <v>2826</v>
      </c>
      <c r="AO2031" s="88" t="s">
        <v>2824</v>
      </c>
    </row>
    <row r="2032" spans="1:41" ht="19.5" customHeight="1">
      <c r="A2032" s="759" t="s">
        <v>1239</v>
      </c>
      <c r="B2032" t="str">
        <f t="shared" si="2895"/>
        <v>450109*1</v>
      </c>
      <c r="D2032" s="188" t="s">
        <v>1784</v>
      </c>
      <c r="E2032" s="187"/>
      <c r="F2032" s="452"/>
      <c r="G2032" s="229">
        <v>100</v>
      </c>
      <c r="H2032" s="304"/>
      <c r="I2032" s="406"/>
      <c r="J2032" s="406" t="s">
        <v>1239</v>
      </c>
      <c r="K2032" s="69" t="s">
        <v>2610</v>
      </c>
      <c r="L2032" s="16" t="s">
        <v>2054</v>
      </c>
      <c r="M2032" s="16"/>
      <c r="O2032" t="s">
        <v>2071</v>
      </c>
      <c r="S2032" s="16"/>
      <c r="T2032" s="16"/>
      <c r="U2032" s="16" t="s">
        <v>1264</v>
      </c>
      <c r="V2032" t="s">
        <v>2080</v>
      </c>
      <c r="W2032" s="45"/>
      <c r="X2032" s="45"/>
      <c r="Y2032" t="s">
        <v>1242</v>
      </c>
      <c r="Z2032" s="176">
        <v>50</v>
      </c>
      <c r="AA2032" s="162">
        <v>5000</v>
      </c>
      <c r="AB2032" s="271">
        <v>7</v>
      </c>
      <c r="AC2032" s="271">
        <v>5</v>
      </c>
      <c r="AD2032" s="271">
        <v>35</v>
      </c>
      <c r="AE2032" s="278">
        <f t="shared" si="2896"/>
        <v>3.2192200000000004</v>
      </c>
      <c r="AF2032" s="268">
        <v>160.96100000000001</v>
      </c>
      <c r="AG2032" s="278"/>
      <c r="AH2032" s="431">
        <v>1</v>
      </c>
      <c r="AI2032" s="404">
        <f t="shared" si="2897"/>
        <v>2.8571428571428571E-2</v>
      </c>
      <c r="AJ2032" s="727">
        <v>0.59499999999999997</v>
      </c>
      <c r="AK2032" s="88">
        <f t="shared" si="2898"/>
        <v>1.3037841000000003</v>
      </c>
      <c r="AL2032" s="88">
        <f t="shared" si="2899"/>
        <v>65.189205000000015</v>
      </c>
      <c r="AM2032" s="88"/>
      <c r="AN2032" t="s">
        <v>2826</v>
      </c>
      <c r="AO2032" s="88" t="s">
        <v>2824</v>
      </c>
    </row>
    <row r="2033" spans="1:41" ht="19.5" customHeight="1" thickBot="1">
      <c r="A2033" s="841" t="s">
        <v>1317</v>
      </c>
      <c r="B2033" t="str">
        <f t="shared" si="2895"/>
        <v>450119*1</v>
      </c>
      <c r="D2033" s="667" t="s">
        <v>1785</v>
      </c>
      <c r="E2033" s="667"/>
      <c r="F2033" s="668"/>
      <c r="G2033" s="261">
        <v>200</v>
      </c>
      <c r="H2033" s="311"/>
      <c r="I2033" s="424"/>
      <c r="J2033" s="424" t="s">
        <v>1317</v>
      </c>
      <c r="K2033" s="69" t="s">
        <v>2610</v>
      </c>
      <c r="L2033" s="16" t="s">
        <v>2054</v>
      </c>
      <c r="M2033" s="16"/>
      <c r="N2033" s="262"/>
      <c r="O2033" s="262" t="s">
        <v>2071</v>
      </c>
      <c r="P2033" s="262"/>
      <c r="Q2033" s="262"/>
      <c r="S2033" s="16"/>
      <c r="T2033" s="16"/>
      <c r="U2033" s="16" t="s">
        <v>1264</v>
      </c>
      <c r="V2033" s="262" t="s">
        <v>2080</v>
      </c>
      <c r="W2033" s="45"/>
      <c r="X2033" s="45"/>
      <c r="Y2033" s="262" t="s">
        <v>2507</v>
      </c>
      <c r="Z2033" s="263">
        <v>25</v>
      </c>
      <c r="AA2033" s="264">
        <v>5000</v>
      </c>
      <c r="AB2033" s="271">
        <v>7</v>
      </c>
      <c r="AC2033" s="271">
        <v>5</v>
      </c>
      <c r="AD2033" s="271">
        <v>35</v>
      </c>
      <c r="AE2033" s="278">
        <f t="shared" si="2896"/>
        <v>6.4384400000000008</v>
      </c>
      <c r="AF2033" s="268">
        <v>160.96100000000001</v>
      </c>
      <c r="AG2033" s="278"/>
      <c r="AH2033" s="431">
        <v>1</v>
      </c>
      <c r="AI2033" s="404">
        <f t="shared" si="2897"/>
        <v>2.8571428571428571E-2</v>
      </c>
      <c r="AJ2033" s="727">
        <v>0.59499999999999997</v>
      </c>
      <c r="AK2033" s="88">
        <f t="shared" si="2898"/>
        <v>2.6075682000000007</v>
      </c>
      <c r="AL2033" s="88">
        <f t="shared" si="2899"/>
        <v>65.189205000000015</v>
      </c>
      <c r="AM2033" s="88"/>
      <c r="AN2033" t="s">
        <v>2826</v>
      </c>
      <c r="AO2033" s="88" t="s">
        <v>2824</v>
      </c>
    </row>
    <row r="2034" spans="1:41" ht="30" customHeight="1">
      <c r="A2034" s="788"/>
      <c r="F2034" s="453"/>
      <c r="H2034" s="310"/>
      <c r="I2034" s="417"/>
      <c r="J2034" s="417"/>
      <c r="L2034" s="16"/>
      <c r="W2034" s="45"/>
      <c r="Z2034" s="318"/>
      <c r="AA2034" s="162"/>
      <c r="AB2034" s="271"/>
      <c r="AC2034" s="271"/>
      <c r="AD2034" s="271"/>
      <c r="AE2034" s="278"/>
      <c r="AF2034"/>
      <c r="AG2034" s="278"/>
      <c r="AJ2034" s="727"/>
      <c r="AK2034" s="88"/>
      <c r="AL2034" s="88"/>
      <c r="AM2034" s="88"/>
      <c r="AO2034" s="88"/>
    </row>
    <row r="2035" spans="1:41" ht="31.5" thickBot="1">
      <c r="A2035" s="738"/>
      <c r="B2035" s="377"/>
      <c r="C2035" s="377"/>
      <c r="D2035" s="378"/>
      <c r="E2035" s="378"/>
      <c r="F2035" s="379"/>
      <c r="G2035" s="380"/>
      <c r="H2035" s="381"/>
      <c r="I2035" s="382"/>
      <c r="J2035" s="382"/>
      <c r="K2035" s="532"/>
      <c r="L2035" s="395"/>
      <c r="M2035" s="395"/>
      <c r="N2035" s="396"/>
      <c r="O2035" s="396"/>
      <c r="P2035" s="396"/>
      <c r="Q2035" s="396"/>
      <c r="R2035" s="396"/>
      <c r="S2035" s="396"/>
      <c r="T2035" s="396"/>
      <c r="U2035" s="396"/>
      <c r="V2035" s="396"/>
      <c r="W2035" s="396"/>
      <c r="X2035" s="396"/>
      <c r="Y2035" s="439" t="s">
        <v>2055</v>
      </c>
      <c r="Z2035" s="385"/>
      <c r="AA2035" s="386"/>
      <c r="AB2035" s="387"/>
      <c r="AC2035" s="387"/>
      <c r="AD2035" s="388"/>
      <c r="AE2035" s="389"/>
      <c r="AF2035" s="377"/>
      <c r="AG2035" s="389"/>
      <c r="AH2035" s="371"/>
      <c r="AI2035" s="371"/>
      <c r="AJ2035" s="727"/>
      <c r="AK2035" s="377"/>
      <c r="AL2035" s="377"/>
      <c r="AM2035" s="377"/>
      <c r="AO2035" s="88"/>
    </row>
    <row r="2036" spans="1:41" ht="19.5" customHeight="1">
      <c r="A2036" s="819"/>
      <c r="D2036" s="194"/>
      <c r="E2036" s="194"/>
      <c r="F2036" s="563"/>
      <c r="G2036" s="236"/>
      <c r="H2036" s="305"/>
      <c r="I2036" s="564"/>
      <c r="J2036" s="564"/>
      <c r="K2036" s="138"/>
      <c r="L2036" s="139"/>
      <c r="M2036" s="139"/>
      <c r="N2036" s="140"/>
      <c r="O2036" s="140"/>
      <c r="P2036" s="140"/>
      <c r="Q2036" s="140"/>
      <c r="R2036" s="140"/>
      <c r="S2036" s="140"/>
      <c r="T2036" s="140"/>
      <c r="U2036" s="140"/>
      <c r="V2036" s="140"/>
      <c r="W2036" s="140"/>
      <c r="X2036" s="140"/>
      <c r="Y2036" s="140"/>
      <c r="Z2036" s="142"/>
      <c r="AA2036" s="141"/>
      <c r="AB2036" s="271"/>
      <c r="AC2036" s="271"/>
      <c r="AD2036" s="271"/>
      <c r="AE2036" s="284"/>
      <c r="AF2036"/>
      <c r="AG2036" s="284"/>
      <c r="AH2036" s="404"/>
      <c r="AI2036" s="404"/>
      <c r="AK2036" s="88"/>
      <c r="AL2036" s="88"/>
      <c r="AM2036" s="88"/>
      <c r="AO2036" s="88"/>
    </row>
    <row r="2037" spans="1:41" ht="19.5" customHeight="1" thickBot="1">
      <c r="A2037" s="1061" t="s">
        <v>1240</v>
      </c>
      <c r="B2037" t="str">
        <f>+CONCATENATE(A2037,"*",AH2037)</f>
        <v>418010*1</v>
      </c>
      <c r="D2037" s="422" t="s">
        <v>1786</v>
      </c>
      <c r="E2037" s="187"/>
      <c r="F2037" s="407"/>
      <c r="G2037" s="228">
        <v>200</v>
      </c>
      <c r="H2037" s="329"/>
      <c r="I2037" s="639"/>
      <c r="J2037" s="639" t="s">
        <v>1240</v>
      </c>
      <c r="K2037" s="69" t="s">
        <v>2610</v>
      </c>
      <c r="L2037" s="96" t="s">
        <v>2055</v>
      </c>
      <c r="M2037" s="16"/>
      <c r="N2037" s="96"/>
      <c r="O2037" s="96"/>
      <c r="P2037" s="96"/>
      <c r="Q2037" s="96"/>
      <c r="R2037" s="45"/>
      <c r="S2037" s="16"/>
      <c r="T2037" s="16"/>
      <c r="U2037" s="96"/>
      <c r="V2037" s="96"/>
      <c r="W2037" s="45"/>
      <c r="X2037" s="45"/>
      <c r="Y2037" s="57" t="s">
        <v>2508</v>
      </c>
      <c r="Z2037" s="173">
        <v>10</v>
      </c>
      <c r="AA2037" s="174">
        <v>2000</v>
      </c>
      <c r="AB2037" s="271">
        <v>12</v>
      </c>
      <c r="AC2037" s="271">
        <v>9</v>
      </c>
      <c r="AD2037" s="271">
        <v>108</v>
      </c>
      <c r="AE2037" s="278">
        <f>AF2037/Z2037</f>
        <v>3.7008000000000001</v>
      </c>
      <c r="AF2037" s="268">
        <v>37.008000000000003</v>
      </c>
      <c r="AG2037" s="278"/>
      <c r="AH2037" s="431">
        <v>1</v>
      </c>
      <c r="AI2037" s="404">
        <f t="shared" ref="AI2037" si="2900">AH2037/AD2037</f>
        <v>9.2592592592592587E-3</v>
      </c>
      <c r="AJ2037" s="727">
        <v>0.59499999999999997</v>
      </c>
      <c r="AK2037" s="88">
        <f t="shared" ref="AK2037" si="2901">AL2037/Z2037</f>
        <v>1.4988240000000002</v>
      </c>
      <c r="AL2037" s="88">
        <f t="shared" ref="AL2037" si="2902">AF2037-(AF2037*AJ2037)</f>
        <v>14.988240000000001</v>
      </c>
      <c r="AM2037" s="88"/>
      <c r="AN2037" t="s">
        <v>2826</v>
      </c>
      <c r="AO2037" s="88" t="s">
        <v>2824</v>
      </c>
    </row>
    <row r="2038" spans="1:41" ht="19.5" customHeight="1" thickBot="1">
      <c r="A2038" s="852"/>
      <c r="D2038" s="186"/>
      <c r="E2038" s="186"/>
      <c r="F2038" s="576"/>
      <c r="G2038" s="227"/>
      <c r="H2038" s="309"/>
      <c r="I2038" s="451"/>
      <c r="J2038" s="451"/>
      <c r="K2038" s="69"/>
      <c r="L2038" s="96"/>
      <c r="M2038" s="16"/>
      <c r="N2038" s="45"/>
      <c r="O2038" s="45"/>
      <c r="P2038" s="45"/>
      <c r="Q2038" s="45"/>
      <c r="R2038" s="45"/>
      <c r="S2038" s="16"/>
      <c r="T2038" s="16"/>
      <c r="U2038" s="45"/>
      <c r="V2038" s="45"/>
      <c r="W2038" s="45"/>
      <c r="X2038" s="45"/>
      <c r="Y2038" s="48"/>
      <c r="Z2038" s="146"/>
      <c r="AA2038" s="170"/>
      <c r="AB2038" s="271"/>
      <c r="AC2038" s="271"/>
      <c r="AD2038" s="271"/>
      <c r="AE2038" s="278"/>
      <c r="AF2038" s="268"/>
      <c r="AG2038" s="278"/>
      <c r="AI2038" s="404"/>
      <c r="AJ2038" s="727"/>
      <c r="AK2038" s="88"/>
      <c r="AL2038" s="88"/>
      <c r="AM2038" s="88"/>
      <c r="AO2038" s="88"/>
    </row>
    <row r="2039" spans="1:41" ht="27" customHeight="1" thickBot="1">
      <c r="A2039" s="836" t="s">
        <v>1236</v>
      </c>
      <c r="B2039" t="str">
        <f>+CONCATENATE(A2039,"*",AH2039)</f>
        <v>342529*1</v>
      </c>
      <c r="D2039" s="186" t="s">
        <v>1771</v>
      </c>
      <c r="E2039" s="186"/>
      <c r="F2039" s="576"/>
      <c r="G2039" s="227">
        <v>1000</v>
      </c>
      <c r="H2039" s="309"/>
      <c r="I2039" s="451"/>
      <c r="J2039" s="451" t="s">
        <v>1236</v>
      </c>
      <c r="K2039" s="69" t="s">
        <v>2610</v>
      </c>
      <c r="L2039" s="96" t="s">
        <v>2055</v>
      </c>
      <c r="M2039" s="16"/>
      <c r="N2039" s="45"/>
      <c r="O2039" s="45"/>
      <c r="P2039" s="45"/>
      <c r="Q2039" s="45"/>
      <c r="R2039" s="45"/>
      <c r="S2039" s="16"/>
      <c r="T2039" s="16"/>
      <c r="U2039" s="45"/>
      <c r="V2039" s="45"/>
      <c r="W2039" s="45"/>
      <c r="X2039" s="45"/>
      <c r="Y2039" s="48" t="s">
        <v>2509</v>
      </c>
      <c r="Z2039" s="146">
        <v>10</v>
      </c>
      <c r="AA2039" s="170">
        <v>10000</v>
      </c>
      <c r="AB2039" s="271">
        <v>6</v>
      </c>
      <c r="AC2039" s="271">
        <v>8</v>
      </c>
      <c r="AD2039" s="271">
        <v>48</v>
      </c>
      <c r="AE2039" s="278">
        <f>AF2039/Z2039</f>
        <v>9.8572000000000006</v>
      </c>
      <c r="AF2039" s="268">
        <v>98.572000000000003</v>
      </c>
      <c r="AG2039" s="278"/>
      <c r="AH2039" s="431">
        <v>1</v>
      </c>
      <c r="AI2039" s="404">
        <f t="shared" ref="AI2039" si="2903">AH2039/AD2039</f>
        <v>2.0833333333333332E-2</v>
      </c>
      <c r="AJ2039" s="727">
        <v>0.59499999999999997</v>
      </c>
      <c r="AK2039" s="88">
        <f t="shared" ref="AK2039" si="2904">AL2039/Z2039</f>
        <v>3.9921660000000001</v>
      </c>
      <c r="AL2039" s="88">
        <f t="shared" ref="AL2039" si="2905">AF2039-(AF2039*AJ2039)</f>
        <v>39.921660000000003</v>
      </c>
      <c r="AM2039" s="88"/>
      <c r="AN2039" t="s">
        <v>2826</v>
      </c>
      <c r="AO2039" s="88" t="s">
        <v>2824</v>
      </c>
    </row>
    <row r="2040" spans="1:41" ht="30" customHeight="1">
      <c r="A2040" s="1036"/>
      <c r="D2040" s="654"/>
      <c r="E2040" s="654"/>
      <c r="F2040" s="661"/>
      <c r="G2040" s="655"/>
      <c r="H2040" s="315"/>
      <c r="I2040" s="477"/>
      <c r="J2040" s="477"/>
      <c r="L2040" s="45"/>
      <c r="M2040" s="45"/>
      <c r="N2040" s="45"/>
      <c r="O2040" s="45"/>
      <c r="P2040" s="45"/>
      <c r="Q2040" s="45"/>
      <c r="R2040" s="45"/>
      <c r="S2040" s="45"/>
      <c r="T2040" s="45"/>
      <c r="U2040" s="45"/>
      <c r="V2040" s="45"/>
      <c r="W2040" s="45"/>
      <c r="X2040" s="45"/>
      <c r="Y2040" s="45"/>
      <c r="Z2040" s="656"/>
      <c r="AA2040" s="170"/>
      <c r="AB2040" s="271"/>
      <c r="AC2040" s="271"/>
      <c r="AD2040" s="271"/>
      <c r="AE2040" s="278"/>
      <c r="AF2040"/>
      <c r="AG2040" s="278"/>
      <c r="AJ2040" s="727"/>
      <c r="AK2040" s="88"/>
      <c r="AL2040" s="88"/>
      <c r="AM2040" s="88"/>
      <c r="AO2040" s="88"/>
    </row>
    <row r="2041" spans="1:41" ht="31">
      <c r="A2041" s="738"/>
      <c r="B2041" s="377"/>
      <c r="C2041" s="377"/>
      <c r="D2041" s="378"/>
      <c r="E2041" s="378"/>
      <c r="F2041" s="379"/>
      <c r="G2041" s="380"/>
      <c r="H2041" s="381"/>
      <c r="I2041" s="382"/>
      <c r="J2041" s="382"/>
      <c r="K2041" s="532"/>
      <c r="L2041" s="395"/>
      <c r="M2041" s="395"/>
      <c r="N2041" s="396"/>
      <c r="O2041" s="396"/>
      <c r="P2041" s="396"/>
      <c r="Q2041" s="396"/>
      <c r="R2041" s="396"/>
      <c r="S2041" s="396"/>
      <c r="T2041" s="396"/>
      <c r="U2041" s="396"/>
      <c r="V2041" s="396"/>
      <c r="W2041" s="396"/>
      <c r="X2041" s="396"/>
      <c r="Y2041" s="439" t="s">
        <v>1210</v>
      </c>
      <c r="Z2041" s="385"/>
      <c r="AA2041" s="386"/>
      <c r="AB2041" s="387"/>
      <c r="AC2041" s="387"/>
      <c r="AD2041" s="388"/>
      <c r="AE2041" s="389"/>
      <c r="AF2041" s="377"/>
      <c r="AG2041" s="389"/>
      <c r="AH2041" s="371"/>
      <c r="AI2041" s="371"/>
      <c r="AJ2041" s="727"/>
      <c r="AK2041" s="377"/>
      <c r="AL2041" s="377"/>
      <c r="AM2041" s="377"/>
      <c r="AO2041" s="88"/>
    </row>
    <row r="2042" spans="1:41" ht="19.5" customHeight="1">
      <c r="A2042" s="842"/>
      <c r="D2042" s="198"/>
      <c r="E2042" s="198"/>
      <c r="F2042" s="669"/>
      <c r="G2042" s="243"/>
      <c r="H2042" s="333"/>
      <c r="I2042" s="670"/>
      <c r="J2042" s="670"/>
      <c r="K2042" s="182"/>
      <c r="L2042" s="158"/>
      <c r="M2042" s="158"/>
      <c r="N2042" s="157"/>
      <c r="O2042" s="157"/>
      <c r="P2042" s="157"/>
      <c r="Q2042" s="157"/>
      <c r="R2042" s="157"/>
      <c r="S2042" s="157"/>
      <c r="T2042" s="157"/>
      <c r="U2042" s="157"/>
      <c r="V2042" s="157"/>
      <c r="W2042" s="157"/>
      <c r="X2042" s="157"/>
      <c r="Y2042" s="183"/>
      <c r="Z2042" s="184"/>
      <c r="AA2042" s="166"/>
      <c r="AB2042" s="271"/>
      <c r="AC2042" s="271"/>
      <c r="AD2042" s="271"/>
      <c r="AE2042" s="285"/>
      <c r="AF2042"/>
      <c r="AG2042" s="285"/>
      <c r="AH2042" s="660"/>
      <c r="AI2042" s="660"/>
      <c r="AJ2042" s="9"/>
      <c r="AK2042" s="88"/>
      <c r="AL2042" s="88"/>
      <c r="AM2042" s="88"/>
      <c r="AO2042" s="88"/>
    </row>
    <row r="2043" spans="1:41" ht="19.5" customHeight="1" thickBot="1">
      <c r="A2043" s="839" t="s">
        <v>646</v>
      </c>
      <c r="B2043" t="str">
        <f t="shared" ref="B2043:B2053" si="2906">+CONCATENATE(A2043,"*",AH2043)</f>
        <v>418408*1</v>
      </c>
      <c r="D2043" s="42" t="s">
        <v>1018</v>
      </c>
      <c r="E2043" s="433"/>
      <c r="F2043" s="665"/>
      <c r="G2043" s="226">
        <v>250</v>
      </c>
      <c r="H2043" s="306"/>
      <c r="I2043" s="403"/>
      <c r="J2043" s="403"/>
      <c r="K2043" s="69" t="s">
        <v>2610</v>
      </c>
      <c r="L2043" s="96" t="s">
        <v>1210</v>
      </c>
      <c r="M2043" s="16"/>
      <c r="N2043" s="16"/>
      <c r="O2043" s="16"/>
      <c r="P2043" s="16"/>
      <c r="Q2043" s="16"/>
      <c r="R2043" s="16"/>
      <c r="S2043" s="16"/>
      <c r="T2043" s="16"/>
      <c r="U2043" s="16"/>
      <c r="V2043" s="16"/>
      <c r="W2043" s="45"/>
      <c r="X2043" s="45"/>
      <c r="Y2043" s="11" t="s">
        <v>2510</v>
      </c>
      <c r="Z2043" s="18">
        <v>10</v>
      </c>
      <c r="AA2043" s="92">
        <v>2500</v>
      </c>
      <c r="AB2043" s="271">
        <v>7</v>
      </c>
      <c r="AC2043" s="271">
        <v>10</v>
      </c>
      <c r="AD2043" s="271">
        <v>70</v>
      </c>
      <c r="AE2043" s="278">
        <f t="shared" ref="AE2043:AE2053" si="2907">AF2043/Z2043</f>
        <v>10.278700000000001</v>
      </c>
      <c r="AF2043" s="268">
        <v>102.78700000000001</v>
      </c>
      <c r="AG2043" s="278"/>
      <c r="AH2043" s="431">
        <v>1</v>
      </c>
      <c r="AI2043" s="404">
        <f t="shared" ref="AI2043:AI2053" si="2908">AH2043/AD2043</f>
        <v>1.4285714285714285E-2</v>
      </c>
      <c r="AJ2043" s="727">
        <v>0.59499999999999997</v>
      </c>
      <c r="AK2043" s="88">
        <f t="shared" ref="AK2043:AK2053" si="2909">AL2043/Z2043</f>
        <v>4.1628735000000008</v>
      </c>
      <c r="AL2043" s="88">
        <f t="shared" ref="AL2043:AL2053" si="2910">AF2043-(AF2043*AJ2043)</f>
        <v>41.628735000000006</v>
      </c>
      <c r="AM2043" s="88"/>
      <c r="AN2043" t="s">
        <v>2826</v>
      </c>
      <c r="AO2043" s="88" t="s">
        <v>2824</v>
      </c>
    </row>
    <row r="2044" spans="1:41" ht="27" customHeight="1" thickBot="1">
      <c r="A2044" s="839" t="s">
        <v>647</v>
      </c>
      <c r="B2044" t="str">
        <f t="shared" si="2906"/>
        <v>418507*1</v>
      </c>
      <c r="D2044" s="42" t="s">
        <v>1020</v>
      </c>
      <c r="E2044" s="433"/>
      <c r="F2044" s="665"/>
      <c r="G2044" s="226">
        <v>200</v>
      </c>
      <c r="H2044" s="306"/>
      <c r="I2044" s="403"/>
      <c r="J2044" s="403"/>
      <c r="K2044" s="69" t="s">
        <v>2610</v>
      </c>
      <c r="L2044" s="96" t="s">
        <v>1210</v>
      </c>
      <c r="M2044" s="16"/>
      <c r="N2044" s="16"/>
      <c r="O2044" s="16"/>
      <c r="P2044" s="16"/>
      <c r="Q2044" s="16"/>
      <c r="R2044" s="16"/>
      <c r="S2044" s="16"/>
      <c r="T2044" s="16"/>
      <c r="U2044" s="16"/>
      <c r="V2044" s="16"/>
      <c r="W2044" s="45"/>
      <c r="X2044" s="45"/>
      <c r="Y2044" s="11" t="s">
        <v>2511</v>
      </c>
      <c r="Z2044" s="18">
        <v>10</v>
      </c>
      <c r="AA2044" s="92">
        <v>2000</v>
      </c>
      <c r="AB2044" s="271">
        <v>7</v>
      </c>
      <c r="AC2044" s="271">
        <v>10</v>
      </c>
      <c r="AD2044" s="271">
        <v>70</v>
      </c>
      <c r="AE2044" s="278">
        <f t="shared" si="2907"/>
        <v>10.426</v>
      </c>
      <c r="AF2044" s="268">
        <v>104.26</v>
      </c>
      <c r="AG2044" s="278"/>
      <c r="AH2044" s="431">
        <v>1</v>
      </c>
      <c r="AI2044" s="404">
        <f t="shared" si="2908"/>
        <v>1.4285714285714285E-2</v>
      </c>
      <c r="AJ2044" s="727">
        <v>0.59499999999999997</v>
      </c>
      <c r="AK2044" s="88">
        <f t="shared" si="2909"/>
        <v>4.2225300000000008</v>
      </c>
      <c r="AL2044" s="88">
        <f t="shared" si="2910"/>
        <v>42.225300000000004</v>
      </c>
      <c r="AM2044" s="88"/>
      <c r="AN2044" t="s">
        <v>2826</v>
      </c>
      <c r="AO2044" s="88" t="s">
        <v>2824</v>
      </c>
    </row>
    <row r="2045" spans="1:41" ht="19.5" customHeight="1" thickBot="1">
      <c r="A2045" s="840" t="s">
        <v>640</v>
      </c>
      <c r="B2045" t="str">
        <f t="shared" si="2906"/>
        <v>417907*1</v>
      </c>
      <c r="D2045" s="42" t="s">
        <v>1013</v>
      </c>
      <c r="E2045" s="187"/>
      <c r="F2045" s="407"/>
      <c r="G2045" s="226">
        <v>200</v>
      </c>
      <c r="H2045" s="306"/>
      <c r="I2045" s="403"/>
      <c r="J2045" s="403"/>
      <c r="K2045" s="69" t="s">
        <v>2610</v>
      </c>
      <c r="L2045" s="96" t="s">
        <v>1210</v>
      </c>
      <c r="M2045" s="16"/>
      <c r="N2045" s="16"/>
      <c r="O2045" s="16"/>
      <c r="P2045" s="16"/>
      <c r="Q2045" s="16"/>
      <c r="R2045" s="16"/>
      <c r="S2045" s="16"/>
      <c r="T2045" s="16"/>
      <c r="U2045" s="16"/>
      <c r="V2045" s="16"/>
      <c r="W2045" s="45"/>
      <c r="X2045" s="45"/>
      <c r="Y2045" s="11" t="s">
        <v>716</v>
      </c>
      <c r="Z2045" s="18">
        <v>10</v>
      </c>
      <c r="AA2045" s="92">
        <v>2000</v>
      </c>
      <c r="AB2045" s="271">
        <v>14</v>
      </c>
      <c r="AC2045" s="271">
        <v>11</v>
      </c>
      <c r="AD2045" s="271">
        <v>154</v>
      </c>
      <c r="AE2045" s="278">
        <f t="shared" si="2907"/>
        <v>10.5922</v>
      </c>
      <c r="AF2045" s="268">
        <v>105.922</v>
      </c>
      <c r="AG2045" s="278"/>
      <c r="AH2045" s="431">
        <v>1</v>
      </c>
      <c r="AI2045" s="404">
        <f t="shared" si="2908"/>
        <v>6.4935064935064939E-3</v>
      </c>
      <c r="AJ2045" s="727">
        <v>0.59499999999999997</v>
      </c>
      <c r="AK2045" s="88">
        <f t="shared" si="2909"/>
        <v>4.289841</v>
      </c>
      <c r="AL2045" s="88">
        <f t="shared" si="2910"/>
        <v>42.898409999999998</v>
      </c>
      <c r="AM2045" s="88"/>
      <c r="AN2045" t="s">
        <v>2826</v>
      </c>
      <c r="AO2045" s="88" t="s">
        <v>2824</v>
      </c>
    </row>
    <row r="2046" spans="1:41" ht="19.5" customHeight="1" thickBot="1">
      <c r="A2046" s="840" t="s">
        <v>641</v>
      </c>
      <c r="B2046" t="str">
        <f t="shared" si="2906"/>
        <v>418007*1</v>
      </c>
      <c r="D2046" s="42" t="s">
        <v>1015</v>
      </c>
      <c r="E2046" s="187"/>
      <c r="F2046" s="407"/>
      <c r="G2046" s="226">
        <v>200</v>
      </c>
      <c r="H2046" s="306"/>
      <c r="I2046" s="403"/>
      <c r="J2046" s="403"/>
      <c r="K2046" s="69" t="s">
        <v>2610</v>
      </c>
      <c r="L2046" s="96" t="s">
        <v>1210</v>
      </c>
      <c r="M2046" s="16"/>
      <c r="N2046" s="16"/>
      <c r="O2046" s="16"/>
      <c r="P2046" s="16"/>
      <c r="Q2046" s="16"/>
      <c r="R2046" s="16"/>
      <c r="S2046" s="16"/>
      <c r="T2046" s="16"/>
      <c r="U2046" s="16"/>
      <c r="V2046" s="16"/>
      <c r="W2046" s="45"/>
      <c r="X2046" s="45"/>
      <c r="Y2046" s="11" t="s">
        <v>2512</v>
      </c>
      <c r="Z2046" s="18">
        <v>10</v>
      </c>
      <c r="AA2046" s="92">
        <v>2000</v>
      </c>
      <c r="AB2046" s="271">
        <v>14</v>
      </c>
      <c r="AC2046" s="271">
        <v>11</v>
      </c>
      <c r="AD2046" s="271">
        <v>154</v>
      </c>
      <c r="AE2046" s="278">
        <f t="shared" si="2907"/>
        <v>10.5922</v>
      </c>
      <c r="AF2046" s="268">
        <v>105.922</v>
      </c>
      <c r="AG2046" s="278"/>
      <c r="AH2046" s="431">
        <v>1</v>
      </c>
      <c r="AI2046" s="404">
        <f t="shared" si="2908"/>
        <v>6.4935064935064939E-3</v>
      </c>
      <c r="AJ2046" s="727">
        <v>0.59499999999999997</v>
      </c>
      <c r="AK2046" s="88">
        <f t="shared" si="2909"/>
        <v>4.289841</v>
      </c>
      <c r="AL2046" s="88">
        <f t="shared" si="2910"/>
        <v>42.898409999999998</v>
      </c>
      <c r="AM2046" s="88"/>
      <c r="AN2046" t="s">
        <v>2826</v>
      </c>
      <c r="AO2046" s="88" t="s">
        <v>2824</v>
      </c>
    </row>
    <row r="2047" spans="1:41" ht="27" customHeight="1" thickBot="1">
      <c r="A2047" s="854" t="s">
        <v>642</v>
      </c>
      <c r="B2047" t="str">
        <f t="shared" si="2906"/>
        <v>418107*1</v>
      </c>
      <c r="D2047" s="42" t="s">
        <v>1016</v>
      </c>
      <c r="E2047" s="433"/>
      <c r="F2047" s="665"/>
      <c r="G2047" s="226">
        <v>200</v>
      </c>
      <c r="H2047" s="306"/>
      <c r="I2047" s="403"/>
      <c r="J2047" s="403"/>
      <c r="K2047" s="69" t="s">
        <v>2610</v>
      </c>
      <c r="L2047" s="96" t="s">
        <v>1210</v>
      </c>
      <c r="M2047" s="16"/>
      <c r="N2047" s="16"/>
      <c r="O2047" s="16"/>
      <c r="P2047" s="16"/>
      <c r="Q2047" s="16"/>
      <c r="R2047" s="16"/>
      <c r="S2047" s="16"/>
      <c r="T2047" s="16"/>
      <c r="U2047" s="16"/>
      <c r="V2047" s="16"/>
      <c r="W2047" s="45"/>
      <c r="X2047" s="45"/>
      <c r="Y2047" s="11" t="s">
        <v>643</v>
      </c>
      <c r="Z2047" s="18">
        <v>10</v>
      </c>
      <c r="AA2047" s="92">
        <v>2000</v>
      </c>
      <c r="AB2047" s="271">
        <v>14</v>
      </c>
      <c r="AC2047" s="271">
        <v>11</v>
      </c>
      <c r="AD2047" s="271">
        <v>154</v>
      </c>
      <c r="AE2047" s="278">
        <f t="shared" si="2907"/>
        <v>9.6293000000000006</v>
      </c>
      <c r="AF2047" s="268">
        <v>96.293000000000006</v>
      </c>
      <c r="AG2047" s="278"/>
      <c r="AH2047" s="431">
        <v>1</v>
      </c>
      <c r="AI2047" s="404">
        <f t="shared" si="2908"/>
        <v>6.4935064935064939E-3</v>
      </c>
      <c r="AJ2047" s="727">
        <v>0.59499999999999997</v>
      </c>
      <c r="AK2047" s="88">
        <f t="shared" si="2909"/>
        <v>3.8998665000000003</v>
      </c>
      <c r="AL2047" s="88">
        <f t="shared" si="2910"/>
        <v>38.998665000000003</v>
      </c>
      <c r="AM2047" s="88"/>
      <c r="AN2047" t="s">
        <v>2826</v>
      </c>
      <c r="AO2047" s="88" t="s">
        <v>2824</v>
      </c>
    </row>
    <row r="2048" spans="1:41" ht="19.5" customHeight="1" thickBot="1">
      <c r="A2048" s="854" t="s">
        <v>644</v>
      </c>
      <c r="B2048" t="str">
        <f t="shared" si="2906"/>
        <v>418207*1</v>
      </c>
      <c r="D2048" s="42" t="s">
        <v>1017</v>
      </c>
      <c r="E2048" s="433"/>
      <c r="F2048" s="665"/>
      <c r="G2048" s="226">
        <v>200</v>
      </c>
      <c r="H2048" s="306"/>
      <c r="I2048" s="403"/>
      <c r="J2048" s="403"/>
      <c r="K2048" s="69" t="s">
        <v>2610</v>
      </c>
      <c r="L2048" s="96" t="s">
        <v>1210</v>
      </c>
      <c r="M2048" s="16"/>
      <c r="N2048" s="16"/>
      <c r="O2048" s="16"/>
      <c r="P2048" s="16"/>
      <c r="Q2048" s="16"/>
      <c r="R2048" s="16"/>
      <c r="S2048" s="16"/>
      <c r="T2048" s="16"/>
      <c r="U2048" s="16"/>
      <c r="V2048" s="16"/>
      <c r="W2048" s="45"/>
      <c r="X2048" s="45"/>
      <c r="Y2048" s="11" t="s">
        <v>676</v>
      </c>
      <c r="Z2048" s="18">
        <v>10</v>
      </c>
      <c r="AA2048" s="92">
        <v>2000</v>
      </c>
      <c r="AB2048" s="271">
        <v>15</v>
      </c>
      <c r="AC2048" s="271">
        <v>10</v>
      </c>
      <c r="AD2048" s="271">
        <v>150</v>
      </c>
      <c r="AE2048" s="278">
        <f t="shared" si="2907"/>
        <v>4.1349999999999998</v>
      </c>
      <c r="AF2048" s="268">
        <v>41.35</v>
      </c>
      <c r="AG2048" s="278"/>
      <c r="AH2048" s="431">
        <v>1</v>
      </c>
      <c r="AI2048" s="404">
        <f t="shared" si="2908"/>
        <v>6.6666666666666671E-3</v>
      </c>
      <c r="AJ2048" s="727">
        <v>0.59499999999999997</v>
      </c>
      <c r="AK2048" s="88">
        <f t="shared" si="2909"/>
        <v>1.6746750000000001</v>
      </c>
      <c r="AL2048" s="88">
        <f t="shared" si="2910"/>
        <v>16.746750000000002</v>
      </c>
      <c r="AM2048" s="88"/>
      <c r="AN2048" t="s">
        <v>2826</v>
      </c>
      <c r="AO2048" s="88" t="s">
        <v>2824</v>
      </c>
    </row>
    <row r="2049" spans="1:41" ht="27" customHeight="1" thickBot="1">
      <c r="A2049" s="854" t="s">
        <v>645</v>
      </c>
      <c r="B2049" t="str">
        <f t="shared" si="2906"/>
        <v>418307*1</v>
      </c>
      <c r="D2049" s="42" t="s">
        <v>1019</v>
      </c>
      <c r="E2049" s="433"/>
      <c r="F2049" s="665"/>
      <c r="G2049" s="226">
        <v>200</v>
      </c>
      <c r="H2049" s="306"/>
      <c r="I2049" s="403"/>
      <c r="J2049" s="403"/>
      <c r="K2049" s="69" t="s">
        <v>2610</v>
      </c>
      <c r="L2049" s="96" t="s">
        <v>1210</v>
      </c>
      <c r="M2049" s="16"/>
      <c r="N2049" s="16"/>
      <c r="O2049" s="16"/>
      <c r="P2049" s="16"/>
      <c r="Q2049" s="16"/>
      <c r="R2049" s="16"/>
      <c r="S2049" s="16"/>
      <c r="T2049" s="16"/>
      <c r="U2049" s="16"/>
      <c r="V2049" s="16"/>
      <c r="W2049" s="45"/>
      <c r="X2049" s="45"/>
      <c r="Y2049" s="11" t="s">
        <v>675</v>
      </c>
      <c r="Z2049" s="18">
        <v>10</v>
      </c>
      <c r="AA2049" s="92">
        <v>2000</v>
      </c>
      <c r="AB2049" s="271">
        <v>11</v>
      </c>
      <c r="AC2049" s="271">
        <v>7</v>
      </c>
      <c r="AD2049" s="271">
        <v>77</v>
      </c>
      <c r="AE2049" s="278">
        <f t="shared" si="2907"/>
        <v>4.9107000000000003</v>
      </c>
      <c r="AF2049" s="268">
        <v>49.106999999999999</v>
      </c>
      <c r="AG2049" s="278"/>
      <c r="AH2049" s="431">
        <v>1</v>
      </c>
      <c r="AI2049" s="404">
        <f t="shared" si="2908"/>
        <v>1.2987012987012988E-2</v>
      </c>
      <c r="AJ2049" s="727">
        <v>0.59499999999999997</v>
      </c>
      <c r="AK2049" s="88">
        <f t="shared" si="2909"/>
        <v>1.9888335000000001</v>
      </c>
      <c r="AL2049" s="88">
        <f t="shared" si="2910"/>
        <v>19.888335000000001</v>
      </c>
      <c r="AM2049" s="88"/>
      <c r="AN2049" t="s">
        <v>2826</v>
      </c>
      <c r="AO2049" s="88" t="s">
        <v>2824</v>
      </c>
    </row>
    <row r="2050" spans="1:41" ht="19.5" customHeight="1" thickBot="1">
      <c r="A2050" s="848" t="s">
        <v>1250</v>
      </c>
      <c r="B2050" t="str">
        <f t="shared" si="2906"/>
        <v>431107*1</v>
      </c>
      <c r="D2050" s="42" t="s">
        <v>1787</v>
      </c>
      <c r="E2050" s="42"/>
      <c r="F2050" s="498"/>
      <c r="G2050" s="226">
        <v>100</v>
      </c>
      <c r="H2050" s="313"/>
      <c r="I2050" s="430"/>
      <c r="J2050" s="430"/>
      <c r="K2050" s="69" t="s">
        <v>2610</v>
      </c>
      <c r="L2050" s="96" t="s">
        <v>1210</v>
      </c>
      <c r="M2050" s="16"/>
      <c r="N2050" s="16"/>
      <c r="O2050" s="16"/>
      <c r="P2050" s="16"/>
      <c r="Q2050" s="16"/>
      <c r="R2050" s="16"/>
      <c r="S2050" s="16"/>
      <c r="T2050" s="16"/>
      <c r="U2050" s="16"/>
      <c r="V2050" s="16"/>
      <c r="W2050" s="45"/>
      <c r="X2050" s="45"/>
      <c r="Y2050" s="33" t="s">
        <v>1254</v>
      </c>
      <c r="Z2050" s="18">
        <v>20</v>
      </c>
      <c r="AA2050" s="92">
        <v>2000</v>
      </c>
      <c r="AB2050" s="271">
        <v>20</v>
      </c>
      <c r="AC2050" s="271">
        <v>5</v>
      </c>
      <c r="AD2050" s="271">
        <v>100</v>
      </c>
      <c r="AE2050" s="278">
        <f t="shared" si="2907"/>
        <v>2.1885500000000002</v>
      </c>
      <c r="AF2050" s="268">
        <v>43.771000000000001</v>
      </c>
      <c r="AG2050" s="278"/>
      <c r="AH2050" s="431">
        <v>1</v>
      </c>
      <c r="AI2050" s="404">
        <f t="shared" si="2908"/>
        <v>0.01</v>
      </c>
      <c r="AJ2050" s="727">
        <v>0.59499999999999997</v>
      </c>
      <c r="AK2050" s="88">
        <f t="shared" si="2909"/>
        <v>0.8863627500000002</v>
      </c>
      <c r="AL2050" s="88">
        <f t="shared" si="2910"/>
        <v>17.727255000000003</v>
      </c>
      <c r="AM2050" s="88"/>
      <c r="AN2050" t="s">
        <v>2826</v>
      </c>
      <c r="AO2050" s="88" t="s">
        <v>2824</v>
      </c>
    </row>
    <row r="2051" spans="1:41" ht="27" customHeight="1" thickBot="1">
      <c r="A2051" s="848" t="s">
        <v>1251</v>
      </c>
      <c r="B2051" t="str">
        <f t="shared" si="2906"/>
        <v>431307*1</v>
      </c>
      <c r="D2051" s="42" t="s">
        <v>1788</v>
      </c>
      <c r="E2051" s="42"/>
      <c r="F2051" s="498"/>
      <c r="G2051" s="226">
        <v>100</v>
      </c>
      <c r="H2051" s="313"/>
      <c r="I2051" s="430"/>
      <c r="J2051" s="430"/>
      <c r="K2051" s="69" t="s">
        <v>2610</v>
      </c>
      <c r="L2051" s="96" t="s">
        <v>1210</v>
      </c>
      <c r="M2051" s="16"/>
      <c r="N2051" s="16"/>
      <c r="O2051" s="16"/>
      <c r="P2051" s="16"/>
      <c r="Q2051" s="16"/>
      <c r="R2051" s="16"/>
      <c r="S2051" s="16"/>
      <c r="T2051" s="16"/>
      <c r="U2051" s="16"/>
      <c r="V2051" s="16"/>
      <c r="W2051" s="45"/>
      <c r="X2051" s="45"/>
      <c r="Y2051" s="33" t="s">
        <v>1255</v>
      </c>
      <c r="Z2051" s="18">
        <v>20</v>
      </c>
      <c r="AA2051" s="92">
        <v>2000</v>
      </c>
      <c r="AB2051" s="271">
        <v>20</v>
      </c>
      <c r="AC2051" s="271">
        <v>5</v>
      </c>
      <c r="AD2051" s="271">
        <v>100</v>
      </c>
      <c r="AE2051" s="278">
        <f t="shared" si="2907"/>
        <v>2.1885500000000002</v>
      </c>
      <c r="AF2051" s="268">
        <v>43.771000000000001</v>
      </c>
      <c r="AG2051" s="278"/>
      <c r="AH2051" s="431">
        <v>1</v>
      </c>
      <c r="AI2051" s="404">
        <f t="shared" si="2908"/>
        <v>0.01</v>
      </c>
      <c r="AJ2051" s="727">
        <v>0.59499999999999997</v>
      </c>
      <c r="AK2051" s="88">
        <f t="shared" si="2909"/>
        <v>0.8863627500000002</v>
      </c>
      <c r="AL2051" s="88">
        <f t="shared" si="2910"/>
        <v>17.727255000000003</v>
      </c>
      <c r="AM2051" s="88"/>
      <c r="AN2051" t="s">
        <v>2826</v>
      </c>
      <c r="AO2051" s="88" t="s">
        <v>2824</v>
      </c>
    </row>
    <row r="2052" spans="1:41" ht="19.5" customHeight="1" thickBot="1">
      <c r="A2052" s="848" t="s">
        <v>1252</v>
      </c>
      <c r="B2052" t="str">
        <f t="shared" si="2906"/>
        <v>431407*1</v>
      </c>
      <c r="D2052" s="42" t="s">
        <v>1789</v>
      </c>
      <c r="E2052" s="42"/>
      <c r="F2052" s="498"/>
      <c r="G2052" s="226">
        <v>100</v>
      </c>
      <c r="H2052" s="313"/>
      <c r="I2052" s="430"/>
      <c r="J2052" s="430"/>
      <c r="K2052" s="69" t="s">
        <v>2610</v>
      </c>
      <c r="L2052" s="96" t="s">
        <v>1210</v>
      </c>
      <c r="M2052" s="16"/>
      <c r="N2052" s="16"/>
      <c r="O2052" s="16"/>
      <c r="P2052" s="16"/>
      <c r="Q2052" s="16"/>
      <c r="R2052" s="16"/>
      <c r="S2052" s="16"/>
      <c r="T2052" s="16"/>
      <c r="U2052" s="16"/>
      <c r="V2052" s="16"/>
      <c r="W2052" s="45"/>
      <c r="X2052" s="45"/>
      <c r="Y2052" s="33" t="s">
        <v>1256</v>
      </c>
      <c r="Z2052" s="18">
        <v>20</v>
      </c>
      <c r="AA2052" s="92">
        <v>2000</v>
      </c>
      <c r="AB2052" s="271">
        <v>20</v>
      </c>
      <c r="AC2052" s="271">
        <v>5</v>
      </c>
      <c r="AD2052" s="271">
        <v>100</v>
      </c>
      <c r="AE2052" s="278">
        <f t="shared" si="2907"/>
        <v>2.1885500000000002</v>
      </c>
      <c r="AF2052" s="268">
        <v>43.771000000000001</v>
      </c>
      <c r="AG2052" s="278"/>
      <c r="AH2052" s="431">
        <v>1</v>
      </c>
      <c r="AI2052" s="404">
        <f t="shared" si="2908"/>
        <v>0.01</v>
      </c>
      <c r="AJ2052" s="727">
        <v>0.59499999999999997</v>
      </c>
      <c r="AK2052" s="88">
        <f t="shared" si="2909"/>
        <v>0.8863627500000002</v>
      </c>
      <c r="AL2052" s="88">
        <f t="shared" si="2910"/>
        <v>17.727255000000003</v>
      </c>
      <c r="AM2052" s="88"/>
      <c r="AN2052" t="s">
        <v>2826</v>
      </c>
      <c r="AO2052" s="88" t="s">
        <v>2824</v>
      </c>
    </row>
    <row r="2053" spans="1:41" ht="27" customHeight="1" thickBot="1">
      <c r="A2053" s="852" t="s">
        <v>1253</v>
      </c>
      <c r="B2053" t="str">
        <f t="shared" si="2906"/>
        <v>431207*1</v>
      </c>
      <c r="D2053" s="186" t="s">
        <v>1790</v>
      </c>
      <c r="E2053" s="186"/>
      <c r="F2053" s="576"/>
      <c r="G2053" s="227">
        <v>100</v>
      </c>
      <c r="H2053" s="309"/>
      <c r="I2053" s="451"/>
      <c r="J2053" s="451"/>
      <c r="K2053" s="69" t="s">
        <v>2610</v>
      </c>
      <c r="L2053" s="96" t="s">
        <v>1210</v>
      </c>
      <c r="M2053" s="16"/>
      <c r="N2053" s="45"/>
      <c r="O2053" s="45"/>
      <c r="P2053" s="45"/>
      <c r="Q2053" s="45"/>
      <c r="R2053" s="45"/>
      <c r="S2053" s="16"/>
      <c r="T2053" s="16"/>
      <c r="U2053" s="16"/>
      <c r="V2053" s="45"/>
      <c r="W2053" s="45"/>
      <c r="X2053" s="45"/>
      <c r="Y2053" s="48" t="s">
        <v>1257</v>
      </c>
      <c r="Z2053" s="146">
        <v>20</v>
      </c>
      <c r="AA2053" s="170">
        <v>2000</v>
      </c>
      <c r="AB2053" s="271">
        <v>20</v>
      </c>
      <c r="AC2053" s="271">
        <v>5</v>
      </c>
      <c r="AD2053" s="271">
        <v>100</v>
      </c>
      <c r="AE2053" s="278">
        <f t="shared" si="2907"/>
        <v>2.1885500000000002</v>
      </c>
      <c r="AF2053" s="268">
        <v>43.771000000000001</v>
      </c>
      <c r="AG2053" s="278"/>
      <c r="AH2053" s="431">
        <v>1</v>
      </c>
      <c r="AI2053" s="404">
        <f t="shared" si="2908"/>
        <v>0.01</v>
      </c>
      <c r="AJ2053" s="727">
        <v>0.59499999999999997</v>
      </c>
      <c r="AK2053" s="88">
        <f t="shared" si="2909"/>
        <v>0.8863627500000002</v>
      </c>
      <c r="AL2053" s="88">
        <f t="shared" si="2910"/>
        <v>17.727255000000003</v>
      </c>
      <c r="AM2053" s="88"/>
      <c r="AN2053" t="s">
        <v>2826</v>
      </c>
      <c r="AO2053" s="88" t="s">
        <v>2824</v>
      </c>
    </row>
    <row r="2054" spans="1:41" ht="20.149999999999999" customHeight="1">
      <c r="A2054" s="851"/>
      <c r="F2054" s="453"/>
      <c r="H2054" s="310"/>
      <c r="I2054" s="417"/>
      <c r="J2054" s="417"/>
      <c r="Z2054" s="89"/>
      <c r="AA2054" s="89"/>
      <c r="AB2054" s="271"/>
      <c r="AC2054" s="271"/>
      <c r="AD2054" s="271"/>
      <c r="AE2054" s="88"/>
      <c r="AF2054"/>
      <c r="AG2054" s="88"/>
      <c r="AJ2054" s="727"/>
      <c r="AK2054" s="88"/>
      <c r="AL2054" s="88"/>
      <c r="AM2054" s="88"/>
      <c r="AO2054" s="88"/>
    </row>
    <row r="2055" spans="1:41" ht="26.5" thickBot="1">
      <c r="A2055" s="747"/>
      <c r="B2055" s="671"/>
      <c r="C2055" s="672"/>
      <c r="D2055" s="272"/>
      <c r="E2055" s="272"/>
      <c r="F2055" s="272"/>
      <c r="G2055" s="272"/>
      <c r="H2055" s="673"/>
      <c r="I2055" s="453"/>
      <c r="J2055" s="453"/>
      <c r="K2055" s="674"/>
      <c r="L2055" s="674"/>
      <c r="M2055" s="674"/>
      <c r="N2055" s="272"/>
      <c r="O2055" s="272"/>
      <c r="P2055" s="272"/>
      <c r="Q2055" s="272"/>
      <c r="R2055" s="272"/>
      <c r="S2055" s="272"/>
      <c r="T2055" s="272"/>
      <c r="U2055" s="272"/>
      <c r="V2055" s="272"/>
      <c r="W2055" s="272"/>
      <c r="X2055" s="272"/>
      <c r="Y2055" s="674" t="s">
        <v>1211</v>
      </c>
      <c r="Z2055" s="272"/>
      <c r="AA2055" s="272"/>
      <c r="AB2055" s="272"/>
      <c r="AC2055" s="272"/>
      <c r="AD2055" s="272"/>
      <c r="AE2055" s="643"/>
      <c r="AF2055"/>
      <c r="AG2055" s="643"/>
      <c r="AH2055" s="371"/>
      <c r="AI2055" s="371"/>
      <c r="AO2055" s="88"/>
    </row>
    <row r="2056" spans="1:41" ht="27" customHeight="1">
      <c r="A2056" s="847"/>
      <c r="D2056" s="194"/>
      <c r="E2056" s="194"/>
      <c r="F2056" s="563"/>
      <c r="G2056" s="236"/>
      <c r="H2056" s="305"/>
      <c r="I2056" s="564"/>
      <c r="J2056" s="564"/>
      <c r="K2056" s="138"/>
      <c r="L2056" s="139"/>
      <c r="M2056" s="139"/>
      <c r="N2056" s="140"/>
      <c r="O2056" s="140"/>
      <c r="P2056" s="140"/>
      <c r="Q2056" s="140"/>
      <c r="R2056" s="140"/>
      <c r="S2056" s="140"/>
      <c r="T2056" s="140"/>
      <c r="U2056" s="140"/>
      <c r="V2056" s="140"/>
      <c r="W2056" s="140"/>
      <c r="X2056" s="140"/>
      <c r="Y2056" s="160"/>
      <c r="Z2056" s="142"/>
      <c r="AA2056" s="141"/>
      <c r="AB2056" s="271"/>
      <c r="AC2056" s="271"/>
      <c r="AD2056" s="271"/>
      <c r="AE2056" s="284"/>
      <c r="AF2056"/>
      <c r="AG2056" s="284"/>
      <c r="AH2056" s="404"/>
      <c r="AI2056" s="404"/>
      <c r="AK2056" s="88"/>
      <c r="AL2056" s="88"/>
      <c r="AM2056" s="88"/>
      <c r="AO2056" s="88"/>
    </row>
    <row r="2057" spans="1:41" ht="19.5" customHeight="1">
      <c r="A2057" s="798" t="s">
        <v>521</v>
      </c>
      <c r="B2057" t="str">
        <f>+CONCATENATE(A2057,"*",AH2057)</f>
        <v>673401*1</v>
      </c>
      <c r="D2057" s="42" t="s">
        <v>1791</v>
      </c>
      <c r="E2057" s="187"/>
      <c r="F2057" s="407"/>
      <c r="G2057" s="226">
        <v>10</v>
      </c>
      <c r="H2057" s="313"/>
      <c r="I2057" s="430"/>
      <c r="J2057" s="430" t="s">
        <v>521</v>
      </c>
      <c r="K2057" s="69" t="s">
        <v>2610</v>
      </c>
      <c r="L2057" s="16" t="s">
        <v>1211</v>
      </c>
      <c r="M2057" s="16"/>
      <c r="N2057" s="16"/>
      <c r="O2057" s="16"/>
      <c r="P2057" s="16"/>
      <c r="Q2057" s="16"/>
      <c r="R2057" s="16"/>
      <c r="S2057" s="16"/>
      <c r="T2057" s="16"/>
      <c r="U2057" s="16"/>
      <c r="V2057" s="16"/>
      <c r="W2057" s="45"/>
      <c r="X2057" s="45"/>
      <c r="Y2057" s="33" t="s">
        <v>522</v>
      </c>
      <c r="Z2057" s="18">
        <v>5</v>
      </c>
      <c r="AA2057" s="92">
        <v>50</v>
      </c>
      <c r="AB2057" s="271">
        <v>20</v>
      </c>
      <c r="AC2057" s="271">
        <v>10</v>
      </c>
      <c r="AD2057" s="271">
        <v>200</v>
      </c>
      <c r="AE2057" s="278">
        <f t="shared" ref="AE2057:AE2059" si="2911">AF2057/Z2057</f>
        <v>7.2050000000000001</v>
      </c>
      <c r="AF2057" s="268">
        <v>36.024999999999999</v>
      </c>
      <c r="AG2057" s="278"/>
      <c r="AH2057" s="431">
        <v>1</v>
      </c>
      <c r="AI2057" s="404">
        <f t="shared" ref="AI2057:AI2060" si="2912">AH2057/AD2057</f>
        <v>5.0000000000000001E-3</v>
      </c>
      <c r="AJ2057" s="727">
        <v>0.59499999999999997</v>
      </c>
      <c r="AK2057" s="88">
        <f t="shared" ref="AK2057:AK2060" si="2913">AL2057/Z2057</f>
        <v>2.9180250000000001</v>
      </c>
      <c r="AL2057" s="88">
        <f t="shared" ref="AL2057:AL2060" si="2914">AF2057-(AF2057*AJ2057)</f>
        <v>14.590125</v>
      </c>
      <c r="AM2057" s="88"/>
      <c r="AN2057" t="s">
        <v>2826</v>
      </c>
      <c r="AO2057" s="88" t="s">
        <v>2677</v>
      </c>
    </row>
    <row r="2058" spans="1:41" ht="19.5" customHeight="1">
      <c r="A2058" s="798" t="s">
        <v>521</v>
      </c>
      <c r="B2058" t="str">
        <f>+CONCATENATE(A2058,"*",AH2058)</f>
        <v>673401*200</v>
      </c>
      <c r="D2058" s="42" t="s">
        <v>1791</v>
      </c>
      <c r="E2058" s="187"/>
      <c r="F2058" s="407"/>
      <c r="G2058" s="226">
        <v>10</v>
      </c>
      <c r="H2058" s="313"/>
      <c r="I2058" s="430"/>
      <c r="J2058" s="430" t="s">
        <v>521</v>
      </c>
      <c r="K2058" s="69" t="s">
        <v>2610</v>
      </c>
      <c r="L2058" s="16" t="s">
        <v>1211</v>
      </c>
      <c r="M2058" s="16"/>
      <c r="N2058" s="16"/>
      <c r="O2058" s="16"/>
      <c r="P2058" s="16"/>
      <c r="Q2058" s="16"/>
      <c r="R2058" s="16"/>
      <c r="S2058" s="16"/>
      <c r="T2058" s="16"/>
      <c r="U2058" s="16"/>
      <c r="V2058" s="16"/>
      <c r="W2058" s="45"/>
      <c r="X2058" s="45"/>
      <c r="Y2058" s="33" t="s">
        <v>522</v>
      </c>
      <c r="Z2058" s="18">
        <v>5</v>
      </c>
      <c r="AA2058" s="92">
        <v>50</v>
      </c>
      <c r="AB2058" s="271">
        <v>20</v>
      </c>
      <c r="AC2058" s="271">
        <v>10</v>
      </c>
      <c r="AD2058" s="271">
        <v>200</v>
      </c>
      <c r="AE2058" s="278">
        <f t="shared" ref="AE2058" si="2915">AF2058/Z2058</f>
        <v>7.2050000000000001</v>
      </c>
      <c r="AF2058" s="268">
        <v>36.024999999999999</v>
      </c>
      <c r="AG2058" s="278"/>
      <c r="AH2058" s="431">
        <v>200</v>
      </c>
      <c r="AI2058" s="404">
        <f t="shared" si="2912"/>
        <v>1</v>
      </c>
      <c r="AJ2058" s="727">
        <v>0.622</v>
      </c>
      <c r="AK2058" s="88">
        <f t="shared" si="2913"/>
        <v>2.7234899999999995</v>
      </c>
      <c r="AL2058" s="88">
        <f t="shared" si="2914"/>
        <v>13.617449999999998</v>
      </c>
      <c r="AM2058" s="88"/>
      <c r="AN2058" t="s">
        <v>2826</v>
      </c>
      <c r="AO2058" s="88" t="s">
        <v>2677</v>
      </c>
    </row>
    <row r="2059" spans="1:41" ht="19.5" customHeight="1" thickBot="1">
      <c r="A2059" s="1061" t="s">
        <v>523</v>
      </c>
      <c r="B2059" t="str">
        <f>+CONCATENATE(A2059,"*",AH2059)</f>
        <v>673501*1</v>
      </c>
      <c r="D2059" s="422" t="s">
        <v>1792</v>
      </c>
      <c r="E2059" s="187"/>
      <c r="F2059" s="407"/>
      <c r="G2059" s="228">
        <v>3</v>
      </c>
      <c r="H2059" s="329"/>
      <c r="I2059" s="639"/>
      <c r="J2059" s="639" t="s">
        <v>523</v>
      </c>
      <c r="K2059" s="69" t="s">
        <v>2610</v>
      </c>
      <c r="L2059" s="16" t="s">
        <v>1211</v>
      </c>
      <c r="M2059" s="16"/>
      <c r="N2059" s="96"/>
      <c r="O2059" s="96"/>
      <c r="P2059" s="96"/>
      <c r="Q2059" s="96"/>
      <c r="R2059" s="45"/>
      <c r="S2059" s="16"/>
      <c r="T2059" s="16"/>
      <c r="U2059" s="16"/>
      <c r="V2059" s="96"/>
      <c r="W2059" s="45"/>
      <c r="X2059" s="45"/>
      <c r="Y2059" s="57" t="s">
        <v>524</v>
      </c>
      <c r="Z2059" s="173">
        <v>10</v>
      </c>
      <c r="AA2059" s="174">
        <v>30</v>
      </c>
      <c r="AB2059" s="271">
        <v>12</v>
      </c>
      <c r="AC2059" s="271">
        <v>6</v>
      </c>
      <c r="AD2059" s="271">
        <v>72</v>
      </c>
      <c r="AE2059" s="278">
        <f t="shared" si="2911"/>
        <v>10.6204</v>
      </c>
      <c r="AF2059" s="268">
        <v>106.20399999999999</v>
      </c>
      <c r="AG2059" s="278"/>
      <c r="AH2059" s="431">
        <v>1</v>
      </c>
      <c r="AI2059" s="404">
        <f t="shared" si="2912"/>
        <v>1.3888888888888888E-2</v>
      </c>
      <c r="AJ2059" s="727">
        <v>0.59499999999999997</v>
      </c>
      <c r="AK2059" s="88">
        <f t="shared" si="2913"/>
        <v>4.3012619999999995</v>
      </c>
      <c r="AL2059" s="88">
        <f t="shared" si="2914"/>
        <v>43.012619999999998</v>
      </c>
      <c r="AM2059" s="88"/>
      <c r="AN2059" t="s">
        <v>2826</v>
      </c>
      <c r="AO2059" s="88" t="s">
        <v>2677</v>
      </c>
    </row>
    <row r="2060" spans="1:41" ht="19.5" customHeight="1" thickBot="1">
      <c r="A2060" s="1061" t="s">
        <v>523</v>
      </c>
      <c r="B2060" t="str">
        <f>+CONCATENATE(A2060,"*",AH2060)</f>
        <v>673501*72</v>
      </c>
      <c r="D2060" s="422" t="s">
        <v>1792</v>
      </c>
      <c r="E2060" s="187"/>
      <c r="F2060" s="407"/>
      <c r="G2060" s="228">
        <v>3</v>
      </c>
      <c r="H2060" s="329"/>
      <c r="I2060" s="639"/>
      <c r="J2060" s="639" t="s">
        <v>523</v>
      </c>
      <c r="K2060" s="69" t="s">
        <v>2610</v>
      </c>
      <c r="L2060" s="16" t="s">
        <v>1211</v>
      </c>
      <c r="M2060" s="16"/>
      <c r="N2060" s="96"/>
      <c r="O2060" s="96"/>
      <c r="P2060" s="96"/>
      <c r="Q2060" s="96"/>
      <c r="R2060" s="45"/>
      <c r="S2060" s="16"/>
      <c r="T2060" s="16"/>
      <c r="U2060" s="16"/>
      <c r="V2060" s="96"/>
      <c r="W2060" s="45"/>
      <c r="X2060" s="45"/>
      <c r="Y2060" s="57" t="s">
        <v>524</v>
      </c>
      <c r="Z2060" s="173">
        <v>10</v>
      </c>
      <c r="AA2060" s="174">
        <v>30</v>
      </c>
      <c r="AB2060" s="271">
        <v>12</v>
      </c>
      <c r="AC2060" s="271">
        <v>6</v>
      </c>
      <c r="AD2060" s="271">
        <v>72</v>
      </c>
      <c r="AE2060" s="278">
        <f t="shared" ref="AE2060" si="2916">AF2060/Z2060</f>
        <v>10.6204</v>
      </c>
      <c r="AF2060" s="268">
        <v>106.20399999999999</v>
      </c>
      <c r="AG2060" s="278"/>
      <c r="AH2060" s="431">
        <v>72</v>
      </c>
      <c r="AI2060" s="404">
        <f t="shared" si="2912"/>
        <v>1</v>
      </c>
      <c r="AJ2060" s="727">
        <v>0.622</v>
      </c>
      <c r="AK2060" s="88">
        <f t="shared" si="2913"/>
        <v>4.0145111999999994</v>
      </c>
      <c r="AL2060" s="88">
        <f t="shared" si="2914"/>
        <v>40.145111999999997</v>
      </c>
      <c r="AM2060" s="88"/>
      <c r="AN2060" t="s">
        <v>2826</v>
      </c>
      <c r="AO2060" s="88" t="s">
        <v>2677</v>
      </c>
    </row>
    <row r="2061" spans="1:41" ht="30" customHeight="1">
      <c r="A2061" s="843"/>
      <c r="D2061" s="433"/>
      <c r="E2061" s="433"/>
      <c r="F2061" s="568"/>
      <c r="G2061" s="434"/>
      <c r="H2061" s="306"/>
      <c r="I2061" s="403"/>
      <c r="J2061" s="403"/>
      <c r="L2061" s="16"/>
      <c r="M2061" s="16"/>
      <c r="N2061" s="16"/>
      <c r="O2061" s="16"/>
      <c r="P2061" s="16"/>
      <c r="Q2061" s="16"/>
      <c r="R2061" s="16"/>
      <c r="S2061" s="16"/>
      <c r="T2061" s="16"/>
      <c r="U2061" s="16"/>
      <c r="V2061" s="16"/>
      <c r="W2061" s="45"/>
      <c r="X2061" s="45"/>
      <c r="Y2061" s="16"/>
      <c r="Z2061" s="435"/>
      <c r="AA2061" s="92"/>
      <c r="AB2061" s="271"/>
      <c r="AC2061" s="271"/>
      <c r="AD2061" s="271"/>
      <c r="AE2061" s="278"/>
      <c r="AF2061"/>
      <c r="AG2061" s="278"/>
      <c r="AJ2061" s="727"/>
      <c r="AK2061" s="88"/>
      <c r="AL2061" s="88"/>
      <c r="AM2061" s="88"/>
      <c r="AO2061" s="88"/>
    </row>
    <row r="2062" spans="1:41" ht="31.5" thickBot="1">
      <c r="A2062" s="275"/>
      <c r="B2062" s="671"/>
      <c r="C2062" s="672"/>
      <c r="D2062" s="272"/>
      <c r="E2062" s="272"/>
      <c r="F2062" s="272"/>
      <c r="G2062" s="272"/>
      <c r="H2062" s="673"/>
      <c r="I2062" s="453"/>
      <c r="J2062" s="453"/>
      <c r="K2062" s="674"/>
      <c r="L2062" s="674"/>
      <c r="M2062" s="674"/>
      <c r="N2062" s="272"/>
      <c r="O2062" s="272"/>
      <c r="P2062" s="272"/>
      <c r="Q2062" s="272"/>
      <c r="R2062" s="272"/>
      <c r="S2062" s="272"/>
      <c r="T2062" s="272"/>
      <c r="U2062" s="272"/>
      <c r="V2062" s="272"/>
      <c r="W2062" s="272"/>
      <c r="X2062" s="272"/>
      <c r="Y2062" s="909" t="s">
        <v>782</v>
      </c>
      <c r="Z2062" s="272"/>
      <c r="AA2062" s="272"/>
      <c r="AB2062" s="272"/>
      <c r="AC2062" s="272"/>
      <c r="AD2062" s="272"/>
      <c r="AE2062" s="643"/>
      <c r="AF2062"/>
      <c r="AG2062" s="643"/>
      <c r="AH2062" s="371"/>
      <c r="AI2062" s="371"/>
      <c r="AO2062" s="88"/>
    </row>
    <row r="2063" spans="1:41" ht="19.5" customHeight="1">
      <c r="A2063" s="819"/>
      <c r="D2063" s="194"/>
      <c r="E2063" s="194"/>
      <c r="F2063" s="563"/>
      <c r="G2063" s="236"/>
      <c r="H2063" s="305"/>
      <c r="I2063" s="564"/>
      <c r="J2063" s="564"/>
      <c r="K2063" s="138"/>
      <c r="L2063" s="139"/>
      <c r="M2063" s="139"/>
      <c r="N2063" s="140"/>
      <c r="O2063" s="140"/>
      <c r="P2063" s="140"/>
      <c r="Q2063" s="140"/>
      <c r="R2063" s="140"/>
      <c r="S2063" s="140"/>
      <c r="T2063" s="140"/>
      <c r="U2063" s="140"/>
      <c r="V2063" s="140"/>
      <c r="W2063" s="140"/>
      <c r="X2063" s="140"/>
      <c r="Y2063" s="160"/>
      <c r="Z2063" s="142"/>
      <c r="AA2063" s="141"/>
      <c r="AB2063" s="271"/>
      <c r="AC2063" s="271"/>
      <c r="AD2063" s="271"/>
      <c r="AE2063" s="284"/>
      <c r="AF2063"/>
      <c r="AG2063" s="284"/>
      <c r="AH2063" s="404"/>
      <c r="AI2063" s="404"/>
      <c r="AO2063" s="88"/>
    </row>
    <row r="2064" spans="1:41" ht="19.5" customHeight="1">
      <c r="A2064" s="740" t="s">
        <v>618</v>
      </c>
      <c r="B2064" t="str">
        <f t="shared" ref="B2064:B2075" si="2917">+CONCATENATE(A2064,"*",AH2064)</f>
        <v>622708*1</v>
      </c>
      <c r="D2064" s="42" t="s">
        <v>1039</v>
      </c>
      <c r="E2064" s="42"/>
      <c r="F2064" s="498"/>
      <c r="G2064" s="226">
        <v>250</v>
      </c>
      <c r="H2064" s="306"/>
      <c r="I2064" s="403"/>
      <c r="J2064" s="403"/>
      <c r="K2064" s="69" t="s">
        <v>2610</v>
      </c>
      <c r="L2064" s="16" t="s">
        <v>782</v>
      </c>
      <c r="M2064" s="16"/>
      <c r="N2064" s="16"/>
      <c r="O2064" s="16" t="s">
        <v>5</v>
      </c>
      <c r="P2064" s="16">
        <v>10</v>
      </c>
      <c r="Q2064" s="16">
        <v>10</v>
      </c>
      <c r="R2064" s="16" t="str">
        <f>CONCATENATE(Tableau1[[#This Row],[LONGUEUR UNITE]],"X",Tableau1[[#This Row],[LARGEUR UNITE]])</f>
        <v>10X10</v>
      </c>
      <c r="S2064" s="16"/>
      <c r="T2064" s="16"/>
      <c r="U2064" s="16" t="s">
        <v>1264</v>
      </c>
      <c r="V2064" s="16" t="s">
        <v>5</v>
      </c>
      <c r="W2064" s="45"/>
      <c r="X2064" s="45"/>
      <c r="Y2064" s="33" t="s">
        <v>2513</v>
      </c>
      <c r="Z2064" s="18">
        <v>8</v>
      </c>
      <c r="AA2064" s="92">
        <v>2000</v>
      </c>
      <c r="AB2064" s="271">
        <v>42</v>
      </c>
      <c r="AC2064" s="271">
        <v>8</v>
      </c>
      <c r="AD2064" s="271">
        <v>336</v>
      </c>
      <c r="AE2064" s="278">
        <f t="shared" ref="AE2064:AE2075" si="2918">AF2064/Z2064</f>
        <v>2.8855</v>
      </c>
      <c r="AF2064" s="268">
        <v>23.084</v>
      </c>
      <c r="AG2064" s="278"/>
      <c r="AH2064" s="431">
        <v>1</v>
      </c>
      <c r="AI2064" s="404">
        <f t="shared" ref="AI2064:AI2075" si="2919">AH2064/AD2064</f>
        <v>2.976190476190476E-3</v>
      </c>
      <c r="AJ2064" s="727">
        <v>0.59499999999999997</v>
      </c>
      <c r="AK2064" s="88">
        <f t="shared" ref="AK2064:AK2075" si="2920">AL2064/Z2064</f>
        <v>1.1686275000000002</v>
      </c>
      <c r="AL2064" s="88">
        <f t="shared" ref="AL2064:AL2075" si="2921">AF2064-(AF2064*AJ2064)</f>
        <v>9.3490200000000012</v>
      </c>
      <c r="AM2064" s="88"/>
      <c r="AN2064" t="s">
        <v>2826</v>
      </c>
      <c r="AO2064" s="88" t="s">
        <v>2824</v>
      </c>
    </row>
    <row r="2065" spans="1:41" ht="19.5" customHeight="1">
      <c r="A2065" s="740" t="s">
        <v>619</v>
      </c>
      <c r="B2065" t="str">
        <f t="shared" si="2917"/>
        <v>622808*1</v>
      </c>
      <c r="D2065" s="42" t="s">
        <v>1035</v>
      </c>
      <c r="E2065" s="42"/>
      <c r="F2065" s="498"/>
      <c r="G2065" s="226">
        <v>250</v>
      </c>
      <c r="H2065" s="306"/>
      <c r="I2065" s="403"/>
      <c r="J2065" s="403"/>
      <c r="K2065" s="69" t="s">
        <v>2610</v>
      </c>
      <c r="L2065" s="16" t="s">
        <v>782</v>
      </c>
      <c r="M2065" s="16"/>
      <c r="N2065" s="16"/>
      <c r="O2065" s="16" t="s">
        <v>5</v>
      </c>
      <c r="P2065" s="16">
        <v>12</v>
      </c>
      <c r="Q2065" s="16">
        <v>12</v>
      </c>
      <c r="R2065" s="16" t="str">
        <f>CONCATENATE(Tableau1[[#This Row],[LONGUEUR UNITE]],"X",Tableau1[[#This Row],[LARGEUR UNITE]])</f>
        <v>12X12</v>
      </c>
      <c r="S2065" s="16"/>
      <c r="T2065" s="16"/>
      <c r="U2065" s="16" t="s">
        <v>1264</v>
      </c>
      <c r="V2065" s="16" t="s">
        <v>5</v>
      </c>
      <c r="W2065" s="45"/>
      <c r="X2065" s="45"/>
      <c r="Y2065" s="33" t="s">
        <v>2514</v>
      </c>
      <c r="Z2065" s="18">
        <v>8</v>
      </c>
      <c r="AA2065" s="92">
        <v>2000</v>
      </c>
      <c r="AB2065" s="271">
        <v>40</v>
      </c>
      <c r="AC2065" s="271">
        <v>7</v>
      </c>
      <c r="AD2065" s="271">
        <v>280</v>
      </c>
      <c r="AE2065" s="278">
        <f t="shared" si="2918"/>
        <v>3.0906250000000002</v>
      </c>
      <c r="AF2065" s="268">
        <v>24.725000000000001</v>
      </c>
      <c r="AG2065" s="278"/>
      <c r="AH2065" s="431">
        <v>1</v>
      </c>
      <c r="AI2065" s="404">
        <f t="shared" si="2919"/>
        <v>3.5714285714285713E-3</v>
      </c>
      <c r="AJ2065" s="727">
        <v>0.59499999999999997</v>
      </c>
      <c r="AK2065" s="88">
        <f t="shared" si="2920"/>
        <v>1.2517031250000001</v>
      </c>
      <c r="AL2065" s="88">
        <f t="shared" si="2921"/>
        <v>10.013625000000001</v>
      </c>
      <c r="AM2065" s="88"/>
      <c r="AN2065" t="s">
        <v>2826</v>
      </c>
      <c r="AO2065" s="88" t="s">
        <v>2824</v>
      </c>
    </row>
    <row r="2066" spans="1:41" ht="19.5" customHeight="1">
      <c r="A2066" s="740" t="s">
        <v>620</v>
      </c>
      <c r="B2066" t="str">
        <f t="shared" si="2917"/>
        <v>622908*1</v>
      </c>
      <c r="D2066" s="42" t="s">
        <v>1037</v>
      </c>
      <c r="E2066" s="42"/>
      <c r="F2066" s="498"/>
      <c r="G2066" s="226">
        <v>250</v>
      </c>
      <c r="H2066" s="306"/>
      <c r="I2066" s="403"/>
      <c r="J2066" s="403"/>
      <c r="K2066" s="69" t="s">
        <v>2610</v>
      </c>
      <c r="L2066" s="16" t="s">
        <v>782</v>
      </c>
      <c r="M2066" s="16"/>
      <c r="N2066" s="16"/>
      <c r="O2066" s="16" t="s">
        <v>5</v>
      </c>
      <c r="P2066" s="16">
        <v>15</v>
      </c>
      <c r="Q2066" s="16">
        <v>15</v>
      </c>
      <c r="R2066" s="16" t="str">
        <f>CONCATENATE(Tableau1[[#This Row],[LONGUEUR UNITE]],"X",Tableau1[[#This Row],[LARGEUR UNITE]])</f>
        <v>15X15</v>
      </c>
      <c r="S2066" s="16"/>
      <c r="T2066" s="16"/>
      <c r="U2066" s="16" t="s">
        <v>1264</v>
      </c>
      <c r="V2066" s="16" t="s">
        <v>5</v>
      </c>
      <c r="W2066" s="45"/>
      <c r="X2066" s="45"/>
      <c r="Y2066" s="33" t="s">
        <v>2515</v>
      </c>
      <c r="Z2066" s="18">
        <v>8</v>
      </c>
      <c r="AA2066" s="92">
        <v>2000</v>
      </c>
      <c r="AB2066" s="271">
        <v>32</v>
      </c>
      <c r="AC2066" s="271">
        <v>5</v>
      </c>
      <c r="AD2066" s="271">
        <v>160</v>
      </c>
      <c r="AE2066" s="278">
        <f t="shared" si="2918"/>
        <v>3.9144999999999999</v>
      </c>
      <c r="AF2066" s="268">
        <v>31.315999999999999</v>
      </c>
      <c r="AG2066" s="278"/>
      <c r="AH2066" s="431">
        <v>1</v>
      </c>
      <c r="AI2066" s="404">
        <f t="shared" si="2919"/>
        <v>6.2500000000000003E-3</v>
      </c>
      <c r="AJ2066" s="727">
        <v>0.59499999999999997</v>
      </c>
      <c r="AK2066" s="88">
        <f t="shared" si="2920"/>
        <v>1.5853725000000001</v>
      </c>
      <c r="AL2066" s="88">
        <f t="shared" si="2921"/>
        <v>12.682980000000001</v>
      </c>
      <c r="AM2066" s="88"/>
      <c r="AN2066" t="s">
        <v>2826</v>
      </c>
      <c r="AO2066" s="88" t="s">
        <v>2824</v>
      </c>
    </row>
    <row r="2067" spans="1:41" ht="19.5" customHeight="1">
      <c r="A2067" s="740" t="s">
        <v>621</v>
      </c>
      <c r="B2067" t="str">
        <f t="shared" si="2917"/>
        <v>623008*1</v>
      </c>
      <c r="D2067" s="42" t="s">
        <v>1036</v>
      </c>
      <c r="E2067" s="42"/>
      <c r="F2067" s="498"/>
      <c r="G2067" s="226">
        <v>250</v>
      </c>
      <c r="H2067" s="306"/>
      <c r="I2067" s="403"/>
      <c r="J2067" s="403"/>
      <c r="K2067" s="69" t="s">
        <v>2610</v>
      </c>
      <c r="L2067" s="16" t="s">
        <v>782</v>
      </c>
      <c r="M2067" s="16"/>
      <c r="N2067" s="16"/>
      <c r="O2067" s="16" t="s">
        <v>5</v>
      </c>
      <c r="P2067" s="16">
        <v>17</v>
      </c>
      <c r="Q2067" s="16">
        <v>17</v>
      </c>
      <c r="R2067" s="16" t="str">
        <f>CONCATENATE(Tableau1[[#This Row],[LONGUEUR UNITE]],"X",Tableau1[[#This Row],[LARGEUR UNITE]])</f>
        <v>17X17</v>
      </c>
      <c r="S2067" s="16"/>
      <c r="T2067" s="16"/>
      <c r="U2067" s="16" t="s">
        <v>1264</v>
      </c>
      <c r="V2067" s="16" t="s">
        <v>5</v>
      </c>
      <c r="W2067" s="45"/>
      <c r="X2067" s="45"/>
      <c r="Y2067" s="33" t="s">
        <v>2516</v>
      </c>
      <c r="Z2067" s="18">
        <v>8</v>
      </c>
      <c r="AA2067" s="92">
        <v>2000</v>
      </c>
      <c r="AB2067" s="271">
        <v>28</v>
      </c>
      <c r="AC2067" s="271">
        <v>5</v>
      </c>
      <c r="AD2067" s="271">
        <v>140</v>
      </c>
      <c r="AE2067" s="278">
        <f t="shared" si="2918"/>
        <v>4.7097499999999997</v>
      </c>
      <c r="AF2067" s="268">
        <v>37.677999999999997</v>
      </c>
      <c r="AG2067" s="278"/>
      <c r="AH2067" s="431">
        <v>1</v>
      </c>
      <c r="AI2067" s="404">
        <f t="shared" si="2919"/>
        <v>7.1428571428571426E-3</v>
      </c>
      <c r="AJ2067" s="727">
        <v>0.59499999999999997</v>
      </c>
      <c r="AK2067" s="88">
        <f t="shared" si="2920"/>
        <v>1.9074487499999999</v>
      </c>
      <c r="AL2067" s="88">
        <f t="shared" si="2921"/>
        <v>15.259589999999999</v>
      </c>
      <c r="AM2067" s="88"/>
      <c r="AN2067" t="s">
        <v>2826</v>
      </c>
      <c r="AO2067" s="88" t="s">
        <v>2824</v>
      </c>
    </row>
    <row r="2068" spans="1:41" ht="19.5" customHeight="1">
      <c r="A2068" s="740" t="s">
        <v>622</v>
      </c>
      <c r="B2068" t="str">
        <f t="shared" si="2917"/>
        <v>623108*1</v>
      </c>
      <c r="D2068" s="42" t="s">
        <v>1038</v>
      </c>
      <c r="E2068" s="42"/>
      <c r="F2068" s="498"/>
      <c r="G2068" s="226">
        <v>250</v>
      </c>
      <c r="H2068" s="306"/>
      <c r="I2068" s="403"/>
      <c r="J2068" s="403"/>
      <c r="K2068" s="69" t="s">
        <v>2610</v>
      </c>
      <c r="L2068" s="16" t="s">
        <v>782</v>
      </c>
      <c r="M2068" s="16"/>
      <c r="N2068" s="16"/>
      <c r="O2068" s="16" t="s">
        <v>5</v>
      </c>
      <c r="P2068" s="16">
        <v>19</v>
      </c>
      <c r="Q2068" s="16">
        <v>19</v>
      </c>
      <c r="R2068" s="16" t="str">
        <f>CONCATENATE(Tableau1[[#This Row],[LONGUEUR UNITE]],"X",Tableau1[[#This Row],[LARGEUR UNITE]])</f>
        <v>19X19</v>
      </c>
      <c r="S2068" s="16"/>
      <c r="T2068" s="16"/>
      <c r="U2068" s="16" t="s">
        <v>1264</v>
      </c>
      <c r="V2068" s="16" t="s">
        <v>5</v>
      </c>
      <c r="W2068" s="45"/>
      <c r="X2068" s="45"/>
      <c r="Y2068" s="33" t="s">
        <v>2517</v>
      </c>
      <c r="Z2068" s="18">
        <v>8</v>
      </c>
      <c r="AA2068" s="92">
        <v>2000</v>
      </c>
      <c r="AB2068" s="271">
        <v>26</v>
      </c>
      <c r="AC2068" s="271">
        <v>5</v>
      </c>
      <c r="AD2068" s="271">
        <v>130</v>
      </c>
      <c r="AE2068" s="278">
        <f t="shared" si="2918"/>
        <v>5.4169999999999998</v>
      </c>
      <c r="AF2068" s="268">
        <v>43.335999999999999</v>
      </c>
      <c r="AG2068" s="278"/>
      <c r="AH2068" s="431">
        <v>1</v>
      </c>
      <c r="AI2068" s="404">
        <f t="shared" si="2919"/>
        <v>7.6923076923076927E-3</v>
      </c>
      <c r="AJ2068" s="727">
        <v>0.59499999999999997</v>
      </c>
      <c r="AK2068" s="88">
        <f t="shared" si="2920"/>
        <v>2.1938849999999999</v>
      </c>
      <c r="AL2068" s="88">
        <f t="shared" si="2921"/>
        <v>17.551079999999999</v>
      </c>
      <c r="AM2068" s="88"/>
      <c r="AN2068" t="s">
        <v>2826</v>
      </c>
      <c r="AO2068" s="88" t="s">
        <v>2824</v>
      </c>
    </row>
    <row r="2069" spans="1:41" ht="19.5" customHeight="1">
      <c r="A2069" s="740" t="s">
        <v>701</v>
      </c>
      <c r="B2069" t="str">
        <f t="shared" si="2917"/>
        <v>623608*1</v>
      </c>
      <c r="D2069" s="42" t="s">
        <v>1043</v>
      </c>
      <c r="E2069" s="433"/>
      <c r="F2069" s="402"/>
      <c r="G2069" s="226">
        <v>250</v>
      </c>
      <c r="H2069" s="313"/>
      <c r="I2069" s="430"/>
      <c r="J2069" s="430"/>
      <c r="K2069" s="69" t="s">
        <v>2610</v>
      </c>
      <c r="L2069" s="16" t="s">
        <v>782</v>
      </c>
      <c r="M2069" s="16"/>
      <c r="N2069" s="16"/>
      <c r="O2069" s="16" t="s">
        <v>5</v>
      </c>
      <c r="P2069" s="16">
        <v>22</v>
      </c>
      <c r="Q2069" s="16">
        <v>22</v>
      </c>
      <c r="R2069" s="16" t="str">
        <f>CONCATENATE(Tableau1[[#This Row],[LONGUEUR UNITE]],"X",Tableau1[[#This Row],[LARGEUR UNITE]])</f>
        <v>22X22</v>
      </c>
      <c r="S2069" s="16"/>
      <c r="T2069" s="16"/>
      <c r="U2069" s="16" t="s">
        <v>1264</v>
      </c>
      <c r="V2069" s="16" t="s">
        <v>5</v>
      </c>
      <c r="W2069" s="45"/>
      <c r="X2069" s="45"/>
      <c r="Y2069" s="33" t="s">
        <v>2518</v>
      </c>
      <c r="Z2069" s="18">
        <v>8</v>
      </c>
      <c r="AA2069" s="92">
        <v>2000</v>
      </c>
      <c r="AB2069" s="271">
        <v>15</v>
      </c>
      <c r="AC2069" s="271">
        <v>4</v>
      </c>
      <c r="AD2069" s="271">
        <v>60</v>
      </c>
      <c r="AE2069" s="278">
        <f t="shared" si="2918"/>
        <v>6.5967500000000001</v>
      </c>
      <c r="AF2069" s="268">
        <v>52.774000000000001</v>
      </c>
      <c r="AG2069" s="278"/>
      <c r="AH2069" s="431">
        <v>1</v>
      </c>
      <c r="AI2069" s="404">
        <f t="shared" si="2919"/>
        <v>1.6666666666666666E-2</v>
      </c>
      <c r="AJ2069" s="727">
        <v>0.59499999999999997</v>
      </c>
      <c r="AK2069" s="88">
        <f t="shared" si="2920"/>
        <v>2.6716837500000001</v>
      </c>
      <c r="AL2069" s="88">
        <f t="shared" si="2921"/>
        <v>21.373470000000001</v>
      </c>
      <c r="AM2069" s="88"/>
      <c r="AN2069" t="s">
        <v>2826</v>
      </c>
      <c r="AO2069" s="88" t="s">
        <v>2824</v>
      </c>
    </row>
    <row r="2070" spans="1:41" ht="19.5" customHeight="1">
      <c r="A2070" s="740" t="s">
        <v>623</v>
      </c>
      <c r="B2070" t="str">
        <f t="shared" si="2917"/>
        <v>623208*1</v>
      </c>
      <c r="D2070" s="42" t="s">
        <v>1042</v>
      </c>
      <c r="E2070" s="42"/>
      <c r="F2070" s="498"/>
      <c r="G2070" s="226">
        <v>250</v>
      </c>
      <c r="H2070" s="306"/>
      <c r="I2070" s="403"/>
      <c r="J2070" s="403"/>
      <c r="K2070" s="69" t="s">
        <v>2610</v>
      </c>
      <c r="L2070" s="16" t="s">
        <v>782</v>
      </c>
      <c r="M2070" s="16"/>
      <c r="N2070" s="16"/>
      <c r="O2070" s="16" t="s">
        <v>5</v>
      </c>
      <c r="P2070" s="16">
        <v>24</v>
      </c>
      <c r="Q2070" s="16">
        <v>24</v>
      </c>
      <c r="R2070" s="16" t="str">
        <f>CONCATENATE(Tableau1[[#This Row],[LONGUEUR UNITE]],"X",Tableau1[[#This Row],[LARGEUR UNITE]])</f>
        <v>24X24</v>
      </c>
      <c r="S2070" s="16"/>
      <c r="T2070" s="16"/>
      <c r="U2070" s="16" t="s">
        <v>1264</v>
      </c>
      <c r="V2070" s="16" t="s">
        <v>5</v>
      </c>
      <c r="W2070" s="45"/>
      <c r="X2070" s="45"/>
      <c r="Y2070" s="33" t="s">
        <v>2519</v>
      </c>
      <c r="Z2070" s="18">
        <v>8</v>
      </c>
      <c r="AA2070" s="92">
        <v>2000</v>
      </c>
      <c r="AB2070" s="271">
        <v>12</v>
      </c>
      <c r="AC2070" s="271">
        <v>5</v>
      </c>
      <c r="AD2070" s="271">
        <v>60</v>
      </c>
      <c r="AE2070" s="278">
        <f t="shared" si="2918"/>
        <v>8.2436249999999998</v>
      </c>
      <c r="AF2070" s="268">
        <v>65.948999999999998</v>
      </c>
      <c r="AG2070" s="278"/>
      <c r="AH2070" s="431">
        <v>1</v>
      </c>
      <c r="AI2070" s="404">
        <f t="shared" si="2919"/>
        <v>1.6666666666666666E-2</v>
      </c>
      <c r="AJ2070" s="727">
        <v>0.59499999999999997</v>
      </c>
      <c r="AK2070" s="88">
        <f t="shared" si="2920"/>
        <v>3.3386681249999999</v>
      </c>
      <c r="AL2070" s="88">
        <f t="shared" si="2921"/>
        <v>26.709344999999999</v>
      </c>
      <c r="AM2070" s="88"/>
      <c r="AN2070" t="s">
        <v>2826</v>
      </c>
      <c r="AO2070" s="88" t="s">
        <v>2824</v>
      </c>
    </row>
    <row r="2071" spans="1:41" ht="19.5" customHeight="1">
      <c r="A2071" s="740" t="s">
        <v>624</v>
      </c>
      <c r="B2071" t="str">
        <f t="shared" si="2917"/>
        <v>623308*1</v>
      </c>
      <c r="D2071" s="42" t="s">
        <v>1040</v>
      </c>
      <c r="E2071" s="42"/>
      <c r="F2071" s="498"/>
      <c r="G2071" s="226">
        <v>250</v>
      </c>
      <c r="H2071" s="306"/>
      <c r="I2071" s="403"/>
      <c r="J2071" s="403"/>
      <c r="K2071" s="69" t="s">
        <v>2610</v>
      </c>
      <c r="L2071" s="16" t="s">
        <v>782</v>
      </c>
      <c r="M2071" s="16"/>
      <c r="N2071" s="16"/>
      <c r="O2071" s="16" t="s">
        <v>5</v>
      </c>
      <c r="P2071" s="16">
        <v>28</v>
      </c>
      <c r="Q2071" s="16">
        <v>28</v>
      </c>
      <c r="R2071" s="16" t="str">
        <f>CONCATENATE(Tableau1[[#This Row],[LONGUEUR UNITE]],"X",Tableau1[[#This Row],[LARGEUR UNITE]])</f>
        <v>28X28</v>
      </c>
      <c r="S2071" s="16"/>
      <c r="T2071" s="16"/>
      <c r="U2071" s="16" t="s">
        <v>1264</v>
      </c>
      <c r="V2071" s="16" t="s">
        <v>5</v>
      </c>
      <c r="W2071" s="45"/>
      <c r="X2071" s="45"/>
      <c r="Y2071" s="33" t="s">
        <v>2520</v>
      </c>
      <c r="Z2071" s="18">
        <v>8</v>
      </c>
      <c r="AA2071" s="92">
        <v>2000</v>
      </c>
      <c r="AB2071" s="271">
        <v>8</v>
      </c>
      <c r="AC2071" s="271">
        <v>6</v>
      </c>
      <c r="AD2071" s="271">
        <v>60</v>
      </c>
      <c r="AE2071" s="278">
        <f t="shared" si="2918"/>
        <v>9.9143749999999997</v>
      </c>
      <c r="AF2071" s="268">
        <v>79.314999999999998</v>
      </c>
      <c r="AG2071" s="278"/>
      <c r="AH2071" s="431">
        <v>1</v>
      </c>
      <c r="AI2071" s="404">
        <f t="shared" si="2919"/>
        <v>1.6666666666666666E-2</v>
      </c>
      <c r="AJ2071" s="727">
        <v>0.59499999999999997</v>
      </c>
      <c r="AK2071" s="88">
        <f t="shared" si="2920"/>
        <v>4.0153218749999997</v>
      </c>
      <c r="AL2071" s="88">
        <f t="shared" si="2921"/>
        <v>32.122574999999998</v>
      </c>
      <c r="AM2071" s="88"/>
      <c r="AN2071" t="s">
        <v>2826</v>
      </c>
      <c r="AO2071" s="88" t="s">
        <v>2824</v>
      </c>
    </row>
    <row r="2072" spans="1:41" ht="19.5" customHeight="1">
      <c r="A2072" s="740" t="s">
        <v>625</v>
      </c>
      <c r="B2072" t="str">
        <f t="shared" si="2917"/>
        <v>623408*1</v>
      </c>
      <c r="D2072" s="42" t="s">
        <v>1041</v>
      </c>
      <c r="E2072" s="42"/>
      <c r="F2072" s="498"/>
      <c r="G2072" s="226">
        <v>250</v>
      </c>
      <c r="H2072" s="306"/>
      <c r="I2072" s="403"/>
      <c r="J2072" s="403"/>
      <c r="K2072" s="69" t="s">
        <v>2610</v>
      </c>
      <c r="L2072" s="16" t="s">
        <v>782</v>
      </c>
      <c r="M2072" s="16"/>
      <c r="N2072" s="16"/>
      <c r="O2072" s="16" t="s">
        <v>5</v>
      </c>
      <c r="P2072" s="16">
        <v>32</v>
      </c>
      <c r="Q2072" s="16">
        <v>32</v>
      </c>
      <c r="R2072" s="16" t="str">
        <f>CONCATENATE(Tableau1[[#This Row],[LONGUEUR UNITE]],"X",Tableau1[[#This Row],[LARGEUR UNITE]])</f>
        <v>32X32</v>
      </c>
      <c r="S2072" s="16"/>
      <c r="T2072" s="16"/>
      <c r="U2072" s="16" t="s">
        <v>1264</v>
      </c>
      <c r="V2072" s="16" t="s">
        <v>5</v>
      </c>
      <c r="W2072" s="45"/>
      <c r="X2072" s="45"/>
      <c r="Y2072" s="33" t="s">
        <v>2521</v>
      </c>
      <c r="Z2072" s="18">
        <v>4</v>
      </c>
      <c r="AA2072" s="92">
        <v>1000</v>
      </c>
      <c r="AB2072" s="271">
        <v>6</v>
      </c>
      <c r="AC2072" s="271">
        <v>10</v>
      </c>
      <c r="AD2072" s="271">
        <v>60</v>
      </c>
      <c r="AE2072" s="278">
        <f t="shared" si="2918"/>
        <v>13.659000000000001</v>
      </c>
      <c r="AF2072" s="268">
        <v>54.636000000000003</v>
      </c>
      <c r="AG2072" s="278"/>
      <c r="AH2072" s="431">
        <v>1</v>
      </c>
      <c r="AI2072" s="404">
        <f t="shared" si="2919"/>
        <v>1.6666666666666666E-2</v>
      </c>
      <c r="AJ2072" s="727">
        <v>0.59499999999999997</v>
      </c>
      <c r="AK2072" s="88">
        <f t="shared" si="2920"/>
        <v>5.5318950000000005</v>
      </c>
      <c r="AL2072" s="88">
        <f t="shared" si="2921"/>
        <v>22.127580000000002</v>
      </c>
      <c r="AM2072" s="88"/>
      <c r="AN2072" t="s">
        <v>2826</v>
      </c>
      <c r="AO2072" s="88" t="s">
        <v>2824</v>
      </c>
    </row>
    <row r="2073" spans="1:41" ht="19.5" customHeight="1">
      <c r="A2073" s="740" t="s">
        <v>626</v>
      </c>
      <c r="B2073" t="str">
        <f t="shared" si="2917"/>
        <v>641708*1</v>
      </c>
      <c r="D2073" s="42" t="s">
        <v>1047</v>
      </c>
      <c r="E2073" s="42"/>
      <c r="F2073" s="498"/>
      <c r="G2073" s="226">
        <v>250</v>
      </c>
      <c r="H2073" s="306"/>
      <c r="I2073" s="403"/>
      <c r="J2073" s="403"/>
      <c r="K2073" s="69" t="s">
        <v>2610</v>
      </c>
      <c r="L2073" s="16" t="s">
        <v>782</v>
      </c>
      <c r="M2073" s="16"/>
      <c r="N2073" s="16"/>
      <c r="O2073" s="16" t="s">
        <v>5</v>
      </c>
      <c r="P2073" s="16">
        <v>25</v>
      </c>
      <c r="Q2073" s="16">
        <v>35</v>
      </c>
      <c r="R2073" s="16" t="str">
        <f>CONCATENATE(Tableau1[[#This Row],[LONGUEUR UNITE]],"X",Tableau1[[#This Row],[LARGEUR UNITE]])</f>
        <v>25X35</v>
      </c>
      <c r="S2073" s="16"/>
      <c r="T2073" s="16"/>
      <c r="U2073" s="16" t="s">
        <v>1264</v>
      </c>
      <c r="V2073" s="16" t="s">
        <v>5</v>
      </c>
      <c r="W2073" s="45"/>
      <c r="X2073" s="45"/>
      <c r="Y2073" s="33" t="s">
        <v>730</v>
      </c>
      <c r="Z2073" s="18">
        <v>8</v>
      </c>
      <c r="AA2073" s="92">
        <v>2000</v>
      </c>
      <c r="AB2073" s="271">
        <v>8</v>
      </c>
      <c r="AC2073" s="271">
        <v>5</v>
      </c>
      <c r="AD2073" s="271">
        <v>40</v>
      </c>
      <c r="AE2073" s="278">
        <f t="shared" si="2918"/>
        <v>13.3925</v>
      </c>
      <c r="AF2073" s="268">
        <v>107.14</v>
      </c>
      <c r="AG2073" s="278"/>
      <c r="AH2073" s="431">
        <v>1</v>
      </c>
      <c r="AI2073" s="404">
        <f t="shared" si="2919"/>
        <v>2.5000000000000001E-2</v>
      </c>
      <c r="AJ2073" s="727">
        <v>0.59499999999999997</v>
      </c>
      <c r="AK2073" s="88">
        <f t="shared" si="2920"/>
        <v>5.4239625</v>
      </c>
      <c r="AL2073" s="88">
        <f t="shared" si="2921"/>
        <v>43.3917</v>
      </c>
      <c r="AM2073" s="88"/>
      <c r="AN2073" t="s">
        <v>2826</v>
      </c>
      <c r="AO2073" s="88" t="s">
        <v>2824</v>
      </c>
    </row>
    <row r="2074" spans="1:41" ht="19.5" customHeight="1">
      <c r="A2074" s="740" t="s">
        <v>627</v>
      </c>
      <c r="B2074" t="str">
        <f t="shared" si="2917"/>
        <v>641808*1</v>
      </c>
      <c r="D2074" s="42" t="s">
        <v>1045</v>
      </c>
      <c r="E2074" s="42"/>
      <c r="F2074" s="498"/>
      <c r="G2074" s="226">
        <v>250</v>
      </c>
      <c r="H2074" s="306"/>
      <c r="I2074" s="403"/>
      <c r="J2074" s="403"/>
      <c r="K2074" s="69" t="s">
        <v>2610</v>
      </c>
      <c r="L2074" s="16" t="s">
        <v>782</v>
      </c>
      <c r="M2074" s="16"/>
      <c r="N2074" s="16"/>
      <c r="O2074" s="16" t="s">
        <v>5</v>
      </c>
      <c r="P2074" s="16">
        <v>30</v>
      </c>
      <c r="Q2074" s="16">
        <v>40</v>
      </c>
      <c r="R2074" s="16" t="str">
        <f>CONCATENATE(Tableau1[[#This Row],[LONGUEUR UNITE]],"X",Tableau1[[#This Row],[LARGEUR UNITE]])</f>
        <v>30X40</v>
      </c>
      <c r="S2074" s="16"/>
      <c r="T2074" s="16"/>
      <c r="U2074" s="16" t="s">
        <v>1264</v>
      </c>
      <c r="V2074" s="16" t="s">
        <v>5</v>
      </c>
      <c r="W2074" s="45"/>
      <c r="X2074" s="45"/>
      <c r="Y2074" s="33" t="s">
        <v>731</v>
      </c>
      <c r="Z2074" s="18">
        <v>4</v>
      </c>
      <c r="AA2074" s="92">
        <v>1000</v>
      </c>
      <c r="AB2074" s="271">
        <v>6</v>
      </c>
      <c r="AC2074" s="271">
        <v>12</v>
      </c>
      <c r="AD2074" s="271">
        <v>72</v>
      </c>
      <c r="AE2074" s="278">
        <f t="shared" si="2918"/>
        <v>17.514250000000001</v>
      </c>
      <c r="AF2074" s="268">
        <v>70.057000000000002</v>
      </c>
      <c r="AG2074" s="278"/>
      <c r="AH2074" s="431">
        <v>1</v>
      </c>
      <c r="AI2074" s="404">
        <f t="shared" si="2919"/>
        <v>1.3888888888888888E-2</v>
      </c>
      <c r="AJ2074" s="727">
        <v>0.59499999999999997</v>
      </c>
      <c r="AK2074" s="88">
        <f t="shared" si="2920"/>
        <v>7.0932712500000008</v>
      </c>
      <c r="AL2074" s="88">
        <f t="shared" si="2921"/>
        <v>28.373085000000003</v>
      </c>
      <c r="AM2074" s="88"/>
      <c r="AN2074" t="s">
        <v>2826</v>
      </c>
      <c r="AO2074" s="88" t="s">
        <v>2824</v>
      </c>
    </row>
    <row r="2075" spans="1:41" ht="19.5" customHeight="1" thickBot="1">
      <c r="A2075" s="756" t="s">
        <v>628</v>
      </c>
      <c r="B2075" t="str">
        <f t="shared" si="2917"/>
        <v>641908*1</v>
      </c>
      <c r="D2075" s="422" t="s">
        <v>1046</v>
      </c>
      <c r="E2075" s="422"/>
      <c r="F2075" s="449"/>
      <c r="G2075" s="228">
        <v>250</v>
      </c>
      <c r="H2075" s="328"/>
      <c r="I2075" s="613"/>
      <c r="J2075" s="613"/>
      <c r="K2075" s="69" t="s">
        <v>2610</v>
      </c>
      <c r="L2075" s="96" t="s">
        <v>782</v>
      </c>
      <c r="M2075" s="16"/>
      <c r="N2075" s="96"/>
      <c r="O2075" s="16" t="s">
        <v>5</v>
      </c>
      <c r="P2075" s="96">
        <v>35</v>
      </c>
      <c r="Q2075" s="96">
        <v>45</v>
      </c>
      <c r="R2075" s="45" t="str">
        <f>CONCATENATE(Tableau1[[#This Row],[LONGUEUR UNITE]],"X",Tableau1[[#This Row],[LARGEUR UNITE]])</f>
        <v>35X45</v>
      </c>
      <c r="S2075" s="16"/>
      <c r="T2075" s="16"/>
      <c r="U2075" s="16" t="s">
        <v>1264</v>
      </c>
      <c r="V2075" s="16" t="s">
        <v>5</v>
      </c>
      <c r="W2075" s="45"/>
      <c r="X2075" s="45"/>
      <c r="Y2075" s="57" t="s">
        <v>732</v>
      </c>
      <c r="Z2075" s="173">
        <v>4</v>
      </c>
      <c r="AA2075" s="174">
        <v>1000</v>
      </c>
      <c r="AB2075" s="271">
        <v>4</v>
      </c>
      <c r="AC2075" s="271">
        <v>10</v>
      </c>
      <c r="AD2075" s="271">
        <v>44</v>
      </c>
      <c r="AE2075" s="278">
        <f t="shared" si="2918"/>
        <v>20.607250000000001</v>
      </c>
      <c r="AF2075" s="268">
        <v>82.429000000000002</v>
      </c>
      <c r="AG2075" s="278"/>
      <c r="AH2075" s="431">
        <v>1</v>
      </c>
      <c r="AI2075" s="404">
        <f t="shared" si="2919"/>
        <v>2.2727272727272728E-2</v>
      </c>
      <c r="AJ2075" s="727">
        <v>0.59499999999999997</v>
      </c>
      <c r="AK2075" s="88">
        <f t="shared" si="2920"/>
        <v>8.3459362500000012</v>
      </c>
      <c r="AL2075" s="88">
        <f t="shared" si="2921"/>
        <v>33.383745000000005</v>
      </c>
      <c r="AM2075" s="88"/>
      <c r="AN2075" t="s">
        <v>2826</v>
      </c>
      <c r="AO2075" s="88" t="s">
        <v>2824</v>
      </c>
    </row>
    <row r="2076" spans="1:41" ht="30" customHeight="1">
      <c r="A2076" s="774"/>
      <c r="F2076" s="453"/>
      <c r="H2076" s="310"/>
      <c r="I2076" s="417"/>
      <c r="J2076" s="417"/>
      <c r="R2076" s="45"/>
      <c r="Z2076" s="89"/>
      <c r="AA2076" s="89"/>
      <c r="AB2076" s="271"/>
      <c r="AC2076" s="271"/>
      <c r="AD2076" s="271"/>
      <c r="AE2076" s="88"/>
      <c r="AF2076"/>
      <c r="AG2076" s="88"/>
      <c r="AJ2076" s="727"/>
      <c r="AK2076" s="88"/>
      <c r="AL2076" s="88"/>
      <c r="AM2076" s="88"/>
      <c r="AO2076" s="88"/>
    </row>
    <row r="2077" spans="1:41" ht="31">
      <c r="A2077" s="275"/>
      <c r="B2077" s="671"/>
      <c r="C2077" s="672"/>
      <c r="D2077" s="272"/>
      <c r="E2077" s="272"/>
      <c r="F2077" s="272"/>
      <c r="G2077" s="272"/>
      <c r="H2077" s="673"/>
      <c r="I2077" s="453"/>
      <c r="J2077" s="453"/>
      <c r="K2077" s="674"/>
      <c r="L2077" s="674"/>
      <c r="M2077" s="674"/>
      <c r="N2077" s="272"/>
      <c r="O2077" s="272"/>
      <c r="P2077" s="272"/>
      <c r="Q2077" s="272"/>
      <c r="R2077" s="45"/>
      <c r="S2077" s="272"/>
      <c r="T2077" s="272"/>
      <c r="U2077" s="272"/>
      <c r="V2077" s="272"/>
      <c r="W2077" s="272"/>
      <c r="X2077" s="272"/>
      <c r="Y2077" s="909" t="s">
        <v>1213</v>
      </c>
      <c r="Z2077" s="272"/>
      <c r="AA2077" s="272"/>
      <c r="AB2077" s="272"/>
      <c r="AC2077" s="272"/>
      <c r="AD2077" s="272"/>
      <c r="AE2077" s="643"/>
      <c r="AF2077"/>
      <c r="AG2077" s="643"/>
      <c r="AH2077" s="371"/>
      <c r="AI2077" s="371"/>
      <c r="AO2077" s="88"/>
    </row>
    <row r="2078" spans="1:41" ht="19.5" customHeight="1">
      <c r="A2078" s="800"/>
      <c r="D2078" s="188"/>
      <c r="E2078" s="188"/>
      <c r="F2078" s="574"/>
      <c r="G2078" s="229"/>
      <c r="H2078" s="312"/>
      <c r="I2078" s="426"/>
      <c r="J2078" s="426"/>
      <c r="K2078" s="169"/>
      <c r="L2078" s="158"/>
      <c r="M2078" s="158"/>
      <c r="N2078" s="168"/>
      <c r="O2078" s="168"/>
      <c r="P2078" s="168"/>
      <c r="Q2078" s="168"/>
      <c r="R2078" s="45"/>
      <c r="S2078" s="168"/>
      <c r="T2078" s="168"/>
      <c r="U2078" s="168"/>
      <c r="V2078" s="168"/>
      <c r="W2078" s="168"/>
      <c r="X2078" s="168"/>
      <c r="Y2078" s="185"/>
      <c r="Z2078" s="167"/>
      <c r="AA2078" s="166"/>
      <c r="AB2078" s="271"/>
      <c r="AC2078" s="271"/>
      <c r="AD2078" s="271"/>
      <c r="AE2078" s="284"/>
      <c r="AF2078"/>
      <c r="AG2078" s="284"/>
      <c r="AH2078" s="404"/>
      <c r="AI2078" s="404"/>
      <c r="AK2078" s="88"/>
      <c r="AL2078" s="88"/>
      <c r="AM2078" s="88"/>
      <c r="AO2078" s="88"/>
    </row>
    <row r="2079" spans="1:41" ht="19.5" customHeight="1">
      <c r="A2079" s="740" t="s">
        <v>672</v>
      </c>
      <c r="B2079" t="str">
        <f>+CONCATENATE(A2079,"*",AH2079)</f>
        <v>660606*1</v>
      </c>
      <c r="D2079" s="42" t="s">
        <v>1049</v>
      </c>
      <c r="E2079" s="433"/>
      <c r="F2079" s="402"/>
      <c r="G2079" s="226">
        <v>1000</v>
      </c>
      <c r="H2079" s="306"/>
      <c r="I2079" s="403"/>
      <c r="J2079" s="403"/>
      <c r="K2079" s="69" t="s">
        <v>2610</v>
      </c>
      <c r="L2079" s="16" t="s">
        <v>1213</v>
      </c>
      <c r="M2079" s="16"/>
      <c r="N2079" s="16"/>
      <c r="O2079" s="16" t="s">
        <v>5</v>
      </c>
      <c r="P2079" s="16">
        <v>6.9</v>
      </c>
      <c r="Q2079" s="16">
        <v>3</v>
      </c>
      <c r="R2079" s="45" t="str">
        <f>CONCATENATE(Tableau1[[#This Row],[LONGUEUR UNITE]],"X",Tableau1[[#This Row],[LARGEUR UNITE]])</f>
        <v>6,9X3</v>
      </c>
      <c r="S2079" s="16"/>
      <c r="T2079" s="16"/>
      <c r="U2079" s="16" t="s">
        <v>1264</v>
      </c>
      <c r="V2079" s="16" t="s">
        <v>5</v>
      </c>
      <c r="W2079" s="45"/>
      <c r="X2079" s="45"/>
      <c r="Y2079" s="33" t="s">
        <v>2522</v>
      </c>
      <c r="Z2079" s="18">
        <v>1</v>
      </c>
      <c r="AA2079" s="92">
        <v>1000</v>
      </c>
      <c r="AB2079" s="271">
        <v>0</v>
      </c>
      <c r="AC2079" s="271">
        <v>0</v>
      </c>
      <c r="AD2079" s="271">
        <v>60</v>
      </c>
      <c r="AE2079" s="278">
        <f>AF2079/Z2079</f>
        <v>15.638999999999999</v>
      </c>
      <c r="AF2079" s="268">
        <v>15.638999999999999</v>
      </c>
      <c r="AG2079" s="278"/>
      <c r="AH2079" s="431">
        <v>1</v>
      </c>
      <c r="AI2079" s="404">
        <f t="shared" ref="AI2079:AI2080" si="2922">AH2079/AD2079</f>
        <v>1.6666666666666666E-2</v>
      </c>
      <c r="AJ2079" s="727">
        <v>0.59499999999999997</v>
      </c>
      <c r="AK2079" s="88">
        <f t="shared" ref="AK2079:AK2080" si="2923">AL2079/Z2079</f>
        <v>6.3337950000000003</v>
      </c>
      <c r="AL2079" s="88">
        <f t="shared" ref="AL2079:AL2080" si="2924">AF2079-(AF2079*AJ2079)</f>
        <v>6.3337950000000003</v>
      </c>
      <c r="AM2079" s="88"/>
      <c r="AN2079" t="s">
        <v>2826</v>
      </c>
      <c r="AO2079" s="88" t="s">
        <v>2824</v>
      </c>
    </row>
    <row r="2080" spans="1:41" ht="19.5" customHeight="1">
      <c r="A2080" s="818" t="s">
        <v>673</v>
      </c>
      <c r="B2080" t="str">
        <f>+CONCATENATE(A2080,"*",AH2080)</f>
        <v>660806*1</v>
      </c>
      <c r="D2080" s="186" t="s">
        <v>1051</v>
      </c>
      <c r="E2080" s="654"/>
      <c r="F2080" s="622"/>
      <c r="G2080" s="227">
        <v>1000</v>
      </c>
      <c r="H2080" s="315"/>
      <c r="I2080" s="477"/>
      <c r="J2080" s="477"/>
      <c r="K2080" s="69" t="s">
        <v>2610</v>
      </c>
      <c r="L2080" s="45" t="s">
        <v>1213</v>
      </c>
      <c r="M2080" s="16"/>
      <c r="N2080" s="45"/>
      <c r="O2080" s="16" t="s">
        <v>5</v>
      </c>
      <c r="P2080" s="45">
        <v>10.5</v>
      </c>
      <c r="Q2080" s="45">
        <v>2.5</v>
      </c>
      <c r="R2080" s="45" t="str">
        <f>CONCATENATE(Tableau1[[#This Row],[LONGUEUR UNITE]],"X",Tableau1[[#This Row],[LARGEUR UNITE]])</f>
        <v>10,5X2,5</v>
      </c>
      <c r="S2080" s="16"/>
      <c r="T2080" s="16"/>
      <c r="U2080" s="45" t="s">
        <v>1264</v>
      </c>
      <c r="V2080" s="16" t="s">
        <v>5</v>
      </c>
      <c r="W2080" s="45"/>
      <c r="X2080" s="45"/>
      <c r="Y2080" s="48" t="s">
        <v>729</v>
      </c>
      <c r="Z2080" s="146">
        <v>1</v>
      </c>
      <c r="AA2080" s="170">
        <v>1000</v>
      </c>
      <c r="AB2080" s="271">
        <v>0</v>
      </c>
      <c r="AC2080" s="271">
        <v>0</v>
      </c>
      <c r="AD2080" s="271">
        <v>60</v>
      </c>
      <c r="AE2080" s="278">
        <f>AF2080/Z2080</f>
        <v>27.518999999999998</v>
      </c>
      <c r="AF2080" s="268">
        <v>27.518999999999998</v>
      </c>
      <c r="AG2080" s="278"/>
      <c r="AH2080" s="431">
        <v>1</v>
      </c>
      <c r="AI2080" s="404">
        <f t="shared" si="2922"/>
        <v>1.6666666666666666E-2</v>
      </c>
      <c r="AJ2080" s="727">
        <v>0.59499999999999997</v>
      </c>
      <c r="AK2080" s="88">
        <f t="shared" si="2923"/>
        <v>11.145195000000001</v>
      </c>
      <c r="AL2080" s="88">
        <f t="shared" si="2924"/>
        <v>11.145195000000001</v>
      </c>
      <c r="AM2080" s="88"/>
      <c r="AN2080" t="s">
        <v>2826</v>
      </c>
      <c r="AO2080" s="88" t="s">
        <v>2824</v>
      </c>
    </row>
    <row r="2081" spans="1:41" ht="30" customHeight="1">
      <c r="A2081" s="837"/>
      <c r="D2081" s="654"/>
      <c r="E2081" s="654"/>
      <c r="F2081" s="622"/>
      <c r="G2081" s="655"/>
      <c r="H2081" s="315"/>
      <c r="I2081" s="477"/>
      <c r="J2081" s="477"/>
      <c r="K2081" s="45"/>
      <c r="L2081" s="45"/>
      <c r="M2081" s="45"/>
      <c r="N2081" s="45"/>
      <c r="O2081" s="16"/>
      <c r="P2081" s="45"/>
      <c r="Q2081" s="45"/>
      <c r="R2081" s="45"/>
      <c r="S2081" s="45"/>
      <c r="T2081" s="45"/>
      <c r="U2081" s="45"/>
      <c r="V2081" s="16"/>
      <c r="W2081" s="45"/>
      <c r="X2081" s="45"/>
      <c r="Y2081" s="45"/>
      <c r="Z2081" s="656"/>
      <c r="AA2081" s="170"/>
      <c r="AB2081" s="271"/>
      <c r="AC2081" s="271"/>
      <c r="AD2081" s="271"/>
      <c r="AE2081" s="278"/>
      <c r="AF2081"/>
      <c r="AG2081" s="278"/>
      <c r="AJ2081" s="727"/>
      <c r="AK2081" s="88"/>
      <c r="AL2081" s="88"/>
      <c r="AM2081" s="88"/>
      <c r="AO2081" s="88"/>
    </row>
    <row r="2082" spans="1:41" ht="31">
      <c r="A2082" s="275"/>
      <c r="B2082" s="671"/>
      <c r="C2082" s="672"/>
      <c r="D2082" s="272"/>
      <c r="E2082" s="272"/>
      <c r="F2082" s="272"/>
      <c r="G2082" s="272"/>
      <c r="H2082" s="673"/>
      <c r="I2082" s="453"/>
      <c r="J2082" s="453"/>
      <c r="K2082" s="674"/>
      <c r="L2082" s="674"/>
      <c r="M2082" s="674"/>
      <c r="N2082" s="272"/>
      <c r="O2082" s="272"/>
      <c r="P2082" s="272"/>
      <c r="Q2082" s="272"/>
      <c r="R2082" s="272"/>
      <c r="S2082" s="272"/>
      <c r="T2082" s="272"/>
      <c r="U2082" s="272"/>
      <c r="V2082" s="272"/>
      <c r="W2082" s="272"/>
      <c r="X2082" s="272"/>
      <c r="Y2082" s="909" t="s">
        <v>736</v>
      </c>
      <c r="Z2082" s="272"/>
      <c r="AA2082" s="272"/>
      <c r="AB2082" s="272"/>
      <c r="AC2082" s="272"/>
      <c r="AD2082" s="272"/>
      <c r="AE2082" s="643"/>
      <c r="AF2082"/>
      <c r="AG2082" s="643"/>
      <c r="AH2082" s="371"/>
      <c r="AI2082" s="371"/>
      <c r="AO2082" s="88"/>
    </row>
    <row r="2083" spans="1:41" ht="19.5" customHeight="1">
      <c r="A2083" s="844"/>
      <c r="D2083" s="196"/>
      <c r="E2083" s="196"/>
      <c r="F2083" s="572"/>
      <c r="G2083" s="239"/>
      <c r="H2083" s="312"/>
      <c r="I2083" s="426"/>
      <c r="J2083" s="426"/>
      <c r="K2083" s="159"/>
      <c r="L2083" s="158"/>
      <c r="M2083" s="158"/>
      <c r="N2083" s="157"/>
      <c r="O2083" s="157"/>
      <c r="P2083" s="157"/>
      <c r="Q2083" s="157"/>
      <c r="R2083" s="157"/>
      <c r="S2083" s="157"/>
      <c r="T2083" s="157"/>
      <c r="U2083" s="157"/>
      <c r="V2083" s="157"/>
      <c r="W2083" s="157"/>
      <c r="X2083" s="157"/>
      <c r="Y2083" s="157"/>
      <c r="Z2083" s="165"/>
      <c r="AA2083" s="166"/>
      <c r="AB2083" s="271"/>
      <c r="AC2083" s="271"/>
      <c r="AD2083" s="271"/>
      <c r="AE2083" s="283"/>
      <c r="AF2083"/>
      <c r="AG2083" s="283"/>
      <c r="AH2083" s="660"/>
      <c r="AI2083" s="660"/>
      <c r="AJ2083" s="9"/>
      <c r="AK2083" s="88"/>
      <c r="AL2083" s="88"/>
      <c r="AM2083" s="88"/>
      <c r="AO2083" s="88"/>
    </row>
    <row r="2084" spans="1:41" ht="19.5" customHeight="1">
      <c r="A2084" s="818" t="s">
        <v>520</v>
      </c>
      <c r="B2084" t="str">
        <f>+CONCATENATE(A2084,"*",AH2084)</f>
        <v>090006*1</v>
      </c>
      <c r="D2084" s="186" t="s">
        <v>845</v>
      </c>
      <c r="E2084" s="186"/>
      <c r="F2084" s="576"/>
      <c r="G2084" s="227">
        <v>100</v>
      </c>
      <c r="H2084" s="309"/>
      <c r="I2084" s="451" t="s">
        <v>2523</v>
      </c>
      <c r="J2084" s="451"/>
      <c r="K2084" s="69" t="s">
        <v>2610</v>
      </c>
      <c r="L2084" s="45" t="s">
        <v>736</v>
      </c>
      <c r="M2084" s="16" t="s">
        <v>2362</v>
      </c>
      <c r="N2084" s="45"/>
      <c r="O2084" s="45" t="s">
        <v>5</v>
      </c>
      <c r="P2084" s="45">
        <v>14</v>
      </c>
      <c r="Q2084" s="45">
        <v>28</v>
      </c>
      <c r="R2084" s="45" t="str">
        <f>CONCATENATE(Tableau1[[#This Row],[LONGUEUR UNITE]],"X",Tableau1[[#This Row],[LARGEUR UNITE]])</f>
        <v>14X28</v>
      </c>
      <c r="S2084" s="16"/>
      <c r="T2084" s="16"/>
      <c r="U2084" s="45" t="s">
        <v>1264</v>
      </c>
      <c r="V2084" s="45" t="s">
        <v>5</v>
      </c>
      <c r="W2084" s="45"/>
      <c r="X2084" s="45"/>
      <c r="Y2084" s="48" t="s">
        <v>2524</v>
      </c>
      <c r="Z2084" s="146">
        <v>5</v>
      </c>
      <c r="AA2084" s="170">
        <v>500</v>
      </c>
      <c r="AB2084" s="271">
        <v>10</v>
      </c>
      <c r="AC2084" s="271">
        <v>3</v>
      </c>
      <c r="AD2084" s="271">
        <v>30</v>
      </c>
      <c r="AE2084" s="278">
        <f t="shared" ref="AE2084" si="2925">AF2084/Z2084</f>
        <v>54.828599999999994</v>
      </c>
      <c r="AF2084" s="268">
        <v>274.14299999999997</v>
      </c>
      <c r="AG2084" s="278"/>
      <c r="AH2084" s="431">
        <v>1</v>
      </c>
      <c r="AI2084" s="404">
        <f t="shared" ref="AI2084" si="2926">AH2084/AD2084</f>
        <v>3.3333333333333333E-2</v>
      </c>
      <c r="AJ2084" s="727">
        <v>0.643625</v>
      </c>
      <c r="AK2084" s="88">
        <f t="shared" ref="AK2084" si="2927">AL2084/Z2084</f>
        <v>19.539542324999996</v>
      </c>
      <c r="AL2084" s="88">
        <f t="shared" ref="AL2084" si="2928">AF2084-(AF2084*AJ2084)</f>
        <v>97.697711624999982</v>
      </c>
      <c r="AM2084" s="88"/>
      <c r="AN2084" t="s">
        <v>2826</v>
      </c>
      <c r="AO2084" s="88" t="s">
        <v>2677</v>
      </c>
    </row>
    <row r="2085" spans="1:41" ht="30" customHeight="1">
      <c r="A2085" s="837"/>
      <c r="D2085" s="654"/>
      <c r="E2085" s="654"/>
      <c r="F2085" s="661"/>
      <c r="G2085" s="655"/>
      <c r="H2085" s="315"/>
      <c r="I2085" s="477"/>
      <c r="J2085" s="477"/>
      <c r="L2085" s="45"/>
      <c r="M2085" s="45"/>
      <c r="N2085" s="45"/>
      <c r="O2085" s="45"/>
      <c r="P2085" s="45"/>
      <c r="Q2085" s="45"/>
      <c r="R2085" s="45"/>
      <c r="S2085" s="45"/>
      <c r="T2085" s="45"/>
      <c r="U2085" s="45"/>
      <c r="V2085" s="45"/>
      <c r="W2085" s="45"/>
      <c r="X2085" s="45"/>
      <c r="Y2085" s="45"/>
      <c r="Z2085" s="656"/>
      <c r="AA2085" s="170"/>
      <c r="AB2085" s="271"/>
      <c r="AC2085" s="271"/>
      <c r="AD2085" s="271"/>
      <c r="AE2085" s="278"/>
      <c r="AF2085"/>
      <c r="AG2085" s="278"/>
      <c r="AJ2085" s="727"/>
      <c r="AK2085" s="88"/>
      <c r="AL2085" s="88"/>
      <c r="AM2085" s="88"/>
      <c r="AO2085" s="88"/>
    </row>
    <row r="2086" spans="1:41" ht="36.5" thickBot="1">
      <c r="A2086" s="737"/>
      <c r="B2086" s="360"/>
      <c r="C2086" s="360"/>
      <c r="D2086" s="361"/>
      <c r="E2086" s="361"/>
      <c r="F2086" s="362"/>
      <c r="G2086" s="363"/>
      <c r="H2086" s="381" t="s">
        <v>2525</v>
      </c>
      <c r="I2086" s="364"/>
      <c r="J2086" s="364"/>
      <c r="K2086" s="365"/>
      <c r="L2086" s="374"/>
      <c r="M2086" s="374"/>
      <c r="N2086" s="374"/>
      <c r="O2086" s="374"/>
      <c r="P2086" s="374"/>
      <c r="Q2086" s="374"/>
      <c r="R2086" s="374"/>
      <c r="S2086" s="374"/>
      <c r="T2086" s="374"/>
      <c r="U2086" s="374"/>
      <c r="V2086" s="374"/>
      <c r="W2086" s="374"/>
      <c r="X2086" s="374"/>
      <c r="Y2086" s="996" t="s">
        <v>2659</v>
      </c>
      <c r="Z2086" s="366"/>
      <c r="AA2086" s="367"/>
      <c r="AB2086" s="368"/>
      <c r="AC2086" s="368"/>
      <c r="AD2086" s="369"/>
      <c r="AE2086" s="370"/>
      <c r="AF2086" s="360"/>
      <c r="AG2086" s="370"/>
      <c r="AH2086" s="371"/>
      <c r="AI2086" s="371"/>
      <c r="AJ2086" s="727"/>
      <c r="AK2086" s="726"/>
      <c r="AL2086" s="728"/>
      <c r="AM2086" s="726"/>
      <c r="AO2086" s="88"/>
    </row>
    <row r="2087" spans="1:41" ht="30" customHeight="1">
      <c r="A2087" s="835"/>
      <c r="D2087" s="197"/>
      <c r="E2087" s="197"/>
      <c r="F2087" s="570"/>
      <c r="G2087" s="237"/>
      <c r="H2087" s="305"/>
      <c r="I2087" s="564"/>
      <c r="J2087" s="564"/>
      <c r="K2087" s="143"/>
      <c r="L2087" s="139"/>
      <c r="M2087" s="139"/>
      <c r="N2087" s="144"/>
      <c r="O2087" s="144"/>
      <c r="P2087" s="144"/>
      <c r="Q2087" s="144"/>
      <c r="R2087" s="144"/>
      <c r="S2087" s="144"/>
      <c r="T2087" s="144"/>
      <c r="U2087" s="144"/>
      <c r="V2087" s="144"/>
      <c r="W2087" s="144"/>
      <c r="X2087" s="144"/>
      <c r="Y2087" s="144"/>
      <c r="Z2087" s="145"/>
      <c r="AA2087" s="141"/>
      <c r="AB2087" s="271"/>
      <c r="AC2087" s="271"/>
      <c r="AD2087" s="271"/>
      <c r="AE2087" s="285"/>
      <c r="AF2087"/>
      <c r="AG2087" s="285"/>
      <c r="AH2087" s="660"/>
      <c r="AI2087" s="660"/>
      <c r="AJ2087" s="9"/>
      <c r="AK2087" s="88"/>
      <c r="AL2087" s="88"/>
      <c r="AM2087" s="88"/>
      <c r="AO2087" s="88"/>
    </row>
    <row r="2088" spans="1:41" ht="19.5" customHeight="1" thickBot="1">
      <c r="A2088" s="845" t="s">
        <v>1371</v>
      </c>
      <c r="B2088" t="str">
        <f>+CONCATENATE(A2088,"*",AH2088)</f>
        <v>784014*1</v>
      </c>
      <c r="D2088" s="2" t="s">
        <v>1374</v>
      </c>
      <c r="E2088" s="2"/>
      <c r="F2088" s="266"/>
      <c r="G2088" s="2">
        <v>40</v>
      </c>
      <c r="I2088" s="466" t="s">
        <v>2660</v>
      </c>
      <c r="J2088" s="466"/>
      <c r="K2088" s="58" t="s">
        <v>2661</v>
      </c>
      <c r="L2088" s="63" t="s">
        <v>2526</v>
      </c>
      <c r="M2088" s="16"/>
      <c r="N2088" s="63"/>
      <c r="O2088" s="63" t="s">
        <v>5</v>
      </c>
      <c r="P2088" s="63">
        <v>20</v>
      </c>
      <c r="Q2088" s="63">
        <v>20</v>
      </c>
      <c r="R2088" t="str">
        <f>CONCATENATE(Tableau1[[#This Row],[LONGUEUR UNITE]],"X",Tableau1[[#This Row],[LARGEUR UNITE]])</f>
        <v>20X20</v>
      </c>
      <c r="S2088" s="16" t="s">
        <v>2064</v>
      </c>
      <c r="T2088" s="16"/>
      <c r="U2088" s="63" t="s">
        <v>2231</v>
      </c>
      <c r="V2088" s="114" t="s">
        <v>5</v>
      </c>
      <c r="W2088" s="171" t="s">
        <v>2104</v>
      </c>
      <c r="X2088" s="45" t="s">
        <v>2527</v>
      </c>
      <c r="Y2088" s="6" t="s">
        <v>2528</v>
      </c>
      <c r="Z2088" s="2">
        <v>18</v>
      </c>
      <c r="AA2088" s="2">
        <v>720</v>
      </c>
      <c r="AB2088" s="271">
        <v>10</v>
      </c>
      <c r="AC2088" s="271">
        <v>5</v>
      </c>
      <c r="AD2088" s="271">
        <v>50</v>
      </c>
      <c r="AE2088" s="278">
        <f>AF2088/Z2088</f>
        <v>4.5113888888888889</v>
      </c>
      <c r="AF2088" s="268">
        <v>81.204999999999998</v>
      </c>
      <c r="AG2088" s="278">
        <f>AF2088/AA2088*1000</f>
        <v>112.78472222222221</v>
      </c>
      <c r="AH2088" s="431">
        <v>1</v>
      </c>
      <c r="AI2088" s="404">
        <f t="shared" ref="AI2088" si="2929">AH2088/AD2088</f>
        <v>0.02</v>
      </c>
      <c r="AJ2088" s="727">
        <v>0.75053769999999997</v>
      </c>
      <c r="AK2088" s="88">
        <f t="shared" ref="AK2088" si="2930">AL2088/Z2088</f>
        <v>1.1254214484166667</v>
      </c>
      <c r="AL2088" s="88">
        <f t="shared" ref="AL2088" si="2931">AF2088-(AF2088*AJ2088)</f>
        <v>20.2575860715</v>
      </c>
      <c r="AM2088" s="88">
        <f>AL2088/AA2088*1000</f>
        <v>28.135536210416667</v>
      </c>
      <c r="AN2088" t="s">
        <v>2826</v>
      </c>
      <c r="AO2088" s="88" t="s">
        <v>2824</v>
      </c>
    </row>
    <row r="2089" spans="1:41" ht="19.5" customHeight="1" thickBot="1">
      <c r="A2089" s="845"/>
      <c r="D2089" s="2"/>
      <c r="E2089" s="2"/>
      <c r="F2089" s="266"/>
      <c r="G2089" s="2"/>
      <c r="H2089" s="466"/>
      <c r="I2089" s="466"/>
      <c r="J2089" s="466"/>
      <c r="K2089" s="58"/>
      <c r="L2089" s="63"/>
      <c r="M2089" s="16"/>
      <c r="N2089" s="63"/>
      <c r="O2089" s="63"/>
      <c r="P2089" s="63"/>
      <c r="Q2089" s="63"/>
      <c r="S2089" s="16"/>
      <c r="T2089" s="16"/>
      <c r="U2089" s="63"/>
      <c r="V2089" s="114"/>
      <c r="W2089" s="171"/>
      <c r="X2089" s="45"/>
      <c r="Y2089" s="6"/>
      <c r="Z2089" s="2"/>
      <c r="AA2089" s="2"/>
      <c r="AB2089" s="271"/>
      <c r="AC2089" s="271"/>
      <c r="AD2089" s="271"/>
      <c r="AE2089" s="278"/>
      <c r="AF2089" s="268"/>
      <c r="AG2089" s="278"/>
      <c r="AI2089" s="404"/>
      <c r="AJ2089" s="727"/>
      <c r="AK2089" s="88"/>
      <c r="AL2089" s="88"/>
      <c r="AM2089" s="88"/>
      <c r="AO2089" s="88"/>
    </row>
    <row r="2090" spans="1:41" ht="19.5" customHeight="1" thickBot="1">
      <c r="A2090" s="845" t="s">
        <v>1372</v>
      </c>
      <c r="B2090" t="str">
        <f>+CONCATENATE(A2090,"*",AH2090)</f>
        <v>784012*1</v>
      </c>
      <c r="D2090" s="2" t="s">
        <v>1375</v>
      </c>
      <c r="E2090" s="2"/>
      <c r="F2090" s="266"/>
      <c r="G2090" s="2">
        <v>40</v>
      </c>
      <c r="H2090" s="321"/>
      <c r="I2090" s="466"/>
      <c r="J2090" s="466"/>
      <c r="K2090" s="58" t="s">
        <v>2661</v>
      </c>
      <c r="L2090" s="63" t="s">
        <v>2526</v>
      </c>
      <c r="M2090" s="16"/>
      <c r="N2090" s="63"/>
      <c r="O2090" s="63" t="s">
        <v>5</v>
      </c>
      <c r="P2090" s="63">
        <v>20</v>
      </c>
      <c r="Q2090" s="63">
        <v>20</v>
      </c>
      <c r="R2090" t="str">
        <f>CONCATENATE(Tableau1[[#This Row],[LONGUEUR UNITE]],"X",Tableau1[[#This Row],[LARGEUR UNITE]])</f>
        <v>20X20</v>
      </c>
      <c r="S2090" s="16" t="s">
        <v>2064</v>
      </c>
      <c r="T2090" s="16"/>
      <c r="U2090" s="63" t="s">
        <v>2231</v>
      </c>
      <c r="V2090" s="114" t="s">
        <v>2260</v>
      </c>
      <c r="W2090" s="171" t="s">
        <v>2104</v>
      </c>
      <c r="X2090" s="45" t="s">
        <v>2529</v>
      </c>
      <c r="Y2090" s="6" t="s">
        <v>1376</v>
      </c>
      <c r="Z2090" s="2">
        <v>18</v>
      </c>
      <c r="AA2090" s="2">
        <v>720</v>
      </c>
      <c r="AB2090" s="271">
        <v>10</v>
      </c>
      <c r="AC2090" s="271">
        <v>5</v>
      </c>
      <c r="AD2090" s="271">
        <v>50</v>
      </c>
      <c r="AE2090" s="278">
        <f>AF2090/Z2090</f>
        <v>4.5113888888888889</v>
      </c>
      <c r="AF2090" s="268">
        <v>81.204999999999998</v>
      </c>
      <c r="AG2090" s="278">
        <f>AF2090/AA2090*1000</f>
        <v>112.78472222222221</v>
      </c>
      <c r="AH2090" s="431">
        <v>1</v>
      </c>
      <c r="AI2090" s="404">
        <f t="shared" ref="AI2090" si="2932">AH2090/AD2090</f>
        <v>0.02</v>
      </c>
      <c r="AJ2090" s="727">
        <v>0.75053769999999997</v>
      </c>
      <c r="AK2090" s="88">
        <f t="shared" ref="AK2090" si="2933">AL2090/Z2090</f>
        <v>1.1254214484166667</v>
      </c>
      <c r="AL2090" s="88">
        <f t="shared" ref="AL2090" si="2934">AF2090-(AF2090*AJ2090)</f>
        <v>20.2575860715</v>
      </c>
      <c r="AM2090" s="88">
        <f>AL2090/AA2090*1000</f>
        <v>28.135536210416667</v>
      </c>
      <c r="AN2090" t="s">
        <v>2826</v>
      </c>
      <c r="AO2090" s="88" t="s">
        <v>2824</v>
      </c>
    </row>
    <row r="2091" spans="1:41" ht="19.5" customHeight="1" thickBot="1">
      <c r="A2091" s="845"/>
      <c r="D2091" s="2"/>
      <c r="E2091" s="2"/>
      <c r="F2091" s="266"/>
      <c r="G2091" s="2"/>
      <c r="H2091" s="321"/>
      <c r="I2091" s="466"/>
      <c r="J2091" s="466"/>
      <c r="K2091" s="58"/>
      <c r="L2091" s="63"/>
      <c r="M2091" s="16"/>
      <c r="N2091" s="63"/>
      <c r="O2091" s="63"/>
      <c r="P2091" s="63"/>
      <c r="Q2091" s="63"/>
      <c r="S2091" s="16"/>
      <c r="T2091" s="16"/>
      <c r="U2091" s="63"/>
      <c r="V2091" s="114"/>
      <c r="W2091" s="171"/>
      <c r="X2091" s="45"/>
      <c r="Y2091" s="6"/>
      <c r="Z2091" s="2"/>
      <c r="AA2091" s="2"/>
      <c r="AB2091" s="271"/>
      <c r="AC2091" s="271"/>
      <c r="AD2091" s="271"/>
      <c r="AE2091" s="278"/>
      <c r="AF2091" s="268"/>
      <c r="AG2091" s="278"/>
      <c r="AI2091" s="404"/>
      <c r="AJ2091" s="727"/>
      <c r="AK2091" s="88"/>
      <c r="AL2091" s="88"/>
      <c r="AM2091" s="88"/>
      <c r="AO2091" s="88"/>
    </row>
    <row r="2092" spans="1:41" ht="19.5" customHeight="1" thickBot="1">
      <c r="A2092" s="845" t="s">
        <v>1373</v>
      </c>
      <c r="B2092" t="str">
        <f>+CONCATENATE(A2092,"*",AH2092)</f>
        <v>784011*1</v>
      </c>
      <c r="D2092" s="2" t="s">
        <v>1377</v>
      </c>
      <c r="E2092" s="2"/>
      <c r="F2092" s="266"/>
      <c r="G2092" s="2">
        <v>40</v>
      </c>
      <c r="H2092" s="321"/>
      <c r="I2092" s="466"/>
      <c r="J2092" s="466"/>
      <c r="K2092" s="58" t="s">
        <v>2661</v>
      </c>
      <c r="L2092" s="63" t="s">
        <v>2526</v>
      </c>
      <c r="M2092" s="16"/>
      <c r="N2092" s="63"/>
      <c r="O2092" s="63" t="s">
        <v>5</v>
      </c>
      <c r="P2092" s="63">
        <v>20</v>
      </c>
      <c r="Q2092" s="63">
        <v>20</v>
      </c>
      <c r="R2092" t="str">
        <f>CONCATENATE(Tableau1[[#This Row],[LONGUEUR UNITE]],"X",Tableau1[[#This Row],[LARGEUR UNITE]])</f>
        <v>20X20</v>
      </c>
      <c r="S2092" s="16" t="s">
        <v>2064</v>
      </c>
      <c r="T2092" s="16"/>
      <c r="U2092" s="63" t="s">
        <v>2231</v>
      </c>
      <c r="V2092" s="114" t="s">
        <v>2263</v>
      </c>
      <c r="W2092" s="171" t="s">
        <v>2104</v>
      </c>
      <c r="X2092" s="45" t="s">
        <v>2530</v>
      </c>
      <c r="Y2092" s="6" t="s">
        <v>1378</v>
      </c>
      <c r="Z2092" s="2">
        <v>18</v>
      </c>
      <c r="AA2092" s="2">
        <v>720</v>
      </c>
      <c r="AB2092" s="271">
        <v>10</v>
      </c>
      <c r="AC2092" s="271">
        <v>5</v>
      </c>
      <c r="AD2092" s="271">
        <v>50</v>
      </c>
      <c r="AE2092" s="278">
        <f>AF2092/Z2092</f>
        <v>4.5113888888888889</v>
      </c>
      <c r="AF2092" s="268">
        <v>81.204999999999998</v>
      </c>
      <c r="AG2092" s="278">
        <f>AF2092/AA2092*1000</f>
        <v>112.78472222222221</v>
      </c>
      <c r="AH2092" s="431">
        <v>1</v>
      </c>
      <c r="AI2092" s="404">
        <f t="shared" ref="AI2092" si="2935">AH2092/AD2092</f>
        <v>0.02</v>
      </c>
      <c r="AJ2092" s="727">
        <v>0.75053769999999997</v>
      </c>
      <c r="AK2092" s="88">
        <f t="shared" ref="AK2092" si="2936">AL2092/Z2092</f>
        <v>1.1254214484166667</v>
      </c>
      <c r="AL2092" s="88">
        <f t="shared" ref="AL2092" si="2937">AF2092-(AF2092*AJ2092)</f>
        <v>20.2575860715</v>
      </c>
      <c r="AM2092" s="88">
        <f>AL2092/AA2092*1000</f>
        <v>28.135536210416667</v>
      </c>
      <c r="AN2092" t="s">
        <v>2826</v>
      </c>
      <c r="AO2092" s="88" t="s">
        <v>2824</v>
      </c>
    </row>
    <row r="2093" spans="1:41" ht="19.5" customHeight="1">
      <c r="A2093" s="770"/>
      <c r="D2093"/>
      <c r="E2093"/>
      <c r="F2093" s="89"/>
      <c r="G2093"/>
      <c r="H2093" s="316"/>
      <c r="I2093" s="417"/>
      <c r="J2093" s="417"/>
      <c r="AB2093" s="271"/>
      <c r="AC2093" s="271"/>
      <c r="AD2093" s="271"/>
      <c r="AE2093" s="279"/>
      <c r="AF2093" s="268"/>
      <c r="AG2093" s="279"/>
      <c r="AI2093" s="404"/>
      <c r="AJ2093" s="727"/>
      <c r="AK2093" s="88"/>
      <c r="AL2093" s="88"/>
      <c r="AM2093" s="88"/>
      <c r="AO2093" s="88"/>
    </row>
    <row r="2094" spans="1:41" ht="30" customHeight="1">
      <c r="A2094" s="774"/>
      <c r="H2094" s="310"/>
      <c r="I2094" s="417"/>
      <c r="J2094" s="417"/>
      <c r="Z2094" s="89"/>
      <c r="AA2094" s="89"/>
      <c r="AB2094" s="271"/>
      <c r="AC2094" s="271"/>
      <c r="AD2094" s="271"/>
      <c r="AE2094" s="279"/>
      <c r="AF2094"/>
      <c r="AG2094" s="279"/>
      <c r="AH2094" s="404"/>
      <c r="AI2094" s="404"/>
      <c r="AJ2094" s="88"/>
      <c r="AK2094" s="88"/>
      <c r="AL2094" s="88"/>
      <c r="AM2094" s="88"/>
      <c r="AO2094" s="88"/>
    </row>
    <row r="2095" spans="1:41" ht="36">
      <c r="A2095" s="910"/>
      <c r="B2095" s="911"/>
      <c r="C2095" s="911"/>
      <c r="D2095" s="912"/>
      <c r="E2095" s="912"/>
      <c r="F2095" s="913"/>
      <c r="G2095" s="914"/>
      <c r="H2095" s="967" t="s">
        <v>2531</v>
      </c>
      <c r="I2095" s="916"/>
      <c r="J2095" s="916"/>
      <c r="K2095" s="917"/>
      <c r="L2095" s="966"/>
      <c r="M2095" s="966"/>
      <c r="N2095" s="966"/>
      <c r="O2095" s="966"/>
      <c r="P2095" s="966"/>
      <c r="Q2095" s="966"/>
      <c r="R2095" s="966"/>
      <c r="S2095" s="966"/>
      <c r="T2095" s="966"/>
      <c r="U2095" s="966"/>
      <c r="V2095" s="966"/>
      <c r="W2095" s="966"/>
      <c r="X2095" s="966"/>
      <c r="Y2095" s="992" t="s">
        <v>531</v>
      </c>
      <c r="Z2095" s="918"/>
      <c r="AA2095" s="919"/>
      <c r="AB2095" s="920"/>
      <c r="AC2095" s="920"/>
      <c r="AD2095" s="921"/>
      <c r="AE2095" s="922"/>
      <c r="AF2095" s="911"/>
      <c r="AG2095" s="922"/>
      <c r="AH2095" s="924"/>
      <c r="AI2095" s="924"/>
      <c r="AJ2095" s="941"/>
      <c r="AK2095" s="927"/>
      <c r="AL2095" s="942"/>
      <c r="AM2095" s="927"/>
      <c r="AO2095" s="88"/>
    </row>
    <row r="2096" spans="1:41" ht="30" customHeight="1">
      <c r="A2096" s="827"/>
      <c r="B2096" s="89"/>
      <c r="C2096" s="89"/>
      <c r="D2096" s="675"/>
      <c r="E2096" s="705"/>
      <c r="F2096" s="453"/>
      <c r="G2096" s="676"/>
      <c r="H2096" s="677"/>
      <c r="I2096" s="406"/>
      <c r="J2096" s="406"/>
      <c r="K2096" s="69"/>
      <c r="L2096" s="163"/>
      <c r="M2096" s="163"/>
      <c r="Z2096" s="678"/>
      <c r="AA2096" s="558"/>
      <c r="AB2096" s="271"/>
      <c r="AC2096" s="271"/>
      <c r="AD2096" s="271"/>
      <c r="AE2096" s="679"/>
      <c r="AF2096"/>
      <c r="AG2096" s="679"/>
      <c r="AH2096" s="404"/>
      <c r="AI2096" s="404"/>
      <c r="AK2096" s="88"/>
      <c r="AL2096" s="88"/>
      <c r="AM2096" s="88"/>
      <c r="AO2096" s="88"/>
    </row>
    <row r="2097" spans="1:41" ht="31">
      <c r="A2097" s="275"/>
      <c r="B2097" s="671"/>
      <c r="C2097" s="672"/>
      <c r="D2097" s="272"/>
      <c r="E2097" s="272"/>
      <c r="F2097" s="272"/>
      <c r="G2097" s="272"/>
      <c r="H2097" s="673"/>
      <c r="I2097" s="453"/>
      <c r="J2097" s="453"/>
      <c r="K2097" s="674"/>
      <c r="L2097" s="674"/>
      <c r="M2097" s="674"/>
      <c r="N2097" s="272"/>
      <c r="O2097" s="272"/>
      <c r="P2097" s="272"/>
      <c r="Q2097" s="272"/>
      <c r="R2097" s="272"/>
      <c r="S2097" s="272"/>
      <c r="T2097" s="272"/>
      <c r="U2097" s="272"/>
      <c r="V2097" s="272"/>
      <c r="W2097" s="272"/>
      <c r="X2097" s="272"/>
      <c r="Y2097" s="909" t="s">
        <v>526</v>
      </c>
      <c r="Z2097" s="272"/>
      <c r="AA2097" s="272"/>
      <c r="AB2097" s="272"/>
      <c r="AC2097" s="272"/>
      <c r="AD2097" s="272"/>
      <c r="AE2097" s="643"/>
      <c r="AF2097"/>
      <c r="AG2097" s="643"/>
      <c r="AH2097" s="371"/>
      <c r="AI2097" s="371"/>
      <c r="AO2097" s="88"/>
    </row>
    <row r="2098" spans="1:41" ht="19.5" customHeight="1">
      <c r="A2098" s="827"/>
      <c r="B2098" s="89"/>
      <c r="C2098" s="89"/>
      <c r="D2098" s="675"/>
      <c r="E2098" s="705"/>
      <c r="F2098" s="453"/>
      <c r="G2098" s="676"/>
      <c r="H2098" s="677"/>
      <c r="I2098" s="406"/>
      <c r="J2098" s="406"/>
      <c r="K2098" s="69"/>
      <c r="L2098" s="163"/>
      <c r="M2098" s="163"/>
      <c r="Z2098" s="678"/>
      <c r="AA2098" s="558"/>
      <c r="AB2098" s="271"/>
      <c r="AC2098" s="271"/>
      <c r="AD2098" s="271"/>
      <c r="AE2098" s="679"/>
      <c r="AF2098"/>
      <c r="AG2098" s="679"/>
      <c r="AH2098" s="404"/>
      <c r="AI2098" s="404"/>
      <c r="AK2098" s="88"/>
      <c r="AL2098" s="88"/>
      <c r="AM2098" s="88"/>
      <c r="AO2098" s="88"/>
    </row>
    <row r="2099" spans="1:41" ht="19.5" customHeight="1">
      <c r="A2099" s="846" t="s">
        <v>1951</v>
      </c>
      <c r="B2099" t="str">
        <f>+CONCATENATE(A2099,"*",AH2099)</f>
        <v>522211*1</v>
      </c>
      <c r="C2099" s="89"/>
      <c r="D2099" s="680" t="s">
        <v>1952</v>
      </c>
      <c r="E2099" s="675"/>
      <c r="F2099" s="407" t="s">
        <v>2557</v>
      </c>
      <c r="G2099" s="681">
        <v>1</v>
      </c>
      <c r="H2099" s="677"/>
      <c r="I2099" s="406"/>
      <c r="J2099" s="682" t="s">
        <v>1951</v>
      </c>
      <c r="K2099" s="683" t="s">
        <v>2611</v>
      </c>
      <c r="L2099" s="684" t="s">
        <v>526</v>
      </c>
      <c r="M2099" s="16"/>
      <c r="N2099" s="684" t="s">
        <v>2065</v>
      </c>
      <c r="O2099" s="684" t="s">
        <v>5</v>
      </c>
      <c r="P2099" s="684">
        <v>50</v>
      </c>
      <c r="Q2099" s="684">
        <v>34</v>
      </c>
      <c r="R2099" s="684" t="str">
        <f>CONCATENATE(Tableau1[[#This Row],[LONGUEUR UNITE]],"X",Tableau1[[#This Row],[LARGEUR UNITE]])</f>
        <v>50X34</v>
      </c>
      <c r="S2099" s="16"/>
      <c r="T2099" s="16"/>
      <c r="U2099" s="684" t="s">
        <v>1261</v>
      </c>
      <c r="V2099" s="684" t="s">
        <v>5</v>
      </c>
      <c r="W2099" s="45"/>
      <c r="X2099" s="45"/>
      <c r="Y2099" s="685" t="s">
        <v>2532</v>
      </c>
      <c r="Z2099" s="146">
        <v>9</v>
      </c>
      <c r="AA2099" s="170">
        <v>9</v>
      </c>
      <c r="AB2099" s="271">
        <v>6</v>
      </c>
      <c r="AC2099" s="271">
        <v>4</v>
      </c>
      <c r="AD2099" s="271">
        <v>24</v>
      </c>
      <c r="AE2099" s="278">
        <f t="shared" ref="AE2099" si="2938">AF2099/Z2099</f>
        <v>8.51</v>
      </c>
      <c r="AF2099" s="268">
        <v>76.59</v>
      </c>
      <c r="AG2099" s="278"/>
      <c r="AH2099" s="431">
        <v>1</v>
      </c>
      <c r="AI2099" s="404">
        <f t="shared" ref="AI2099" si="2939">AH2099/AD2099</f>
        <v>4.1666666666666664E-2</v>
      </c>
      <c r="AJ2099" s="727">
        <v>0.59499999999999997</v>
      </c>
      <c r="AK2099" s="88">
        <f t="shared" ref="AK2099" si="2940">AL2099/Z2099</f>
        <v>3.4465500000000002</v>
      </c>
      <c r="AL2099" s="88">
        <f t="shared" ref="AL2099" si="2941">AF2099-(AF2099*AJ2099)</f>
        <v>31.018950000000004</v>
      </c>
      <c r="AM2099" s="88"/>
      <c r="AN2099" t="s">
        <v>2826</v>
      </c>
      <c r="AO2099" s="88" t="s">
        <v>2825</v>
      </c>
    </row>
    <row r="2100" spans="1:41" ht="30" customHeight="1">
      <c r="A2100" s="827"/>
      <c r="B2100" s="89"/>
      <c r="C2100" s="89"/>
      <c r="D2100" s="675"/>
      <c r="E2100" s="705"/>
      <c r="G2100" s="676"/>
      <c r="H2100" s="677"/>
      <c r="I2100" s="406"/>
      <c r="J2100" s="406"/>
      <c r="K2100" s="219"/>
      <c r="L2100" s="89"/>
      <c r="M2100" s="89"/>
      <c r="N2100" s="89"/>
      <c r="O2100" s="89"/>
      <c r="P2100" s="89"/>
      <c r="Q2100" s="89"/>
      <c r="R2100" s="89"/>
      <c r="S2100" s="89"/>
      <c r="T2100" s="89"/>
      <c r="U2100" s="89"/>
      <c r="V2100" s="89"/>
      <c r="Y2100" s="89"/>
      <c r="Z2100" s="161"/>
      <c r="AA2100" s="162"/>
      <c r="AB2100" s="271"/>
      <c r="AC2100" s="271"/>
      <c r="AD2100" s="271"/>
      <c r="AE2100" s="279"/>
      <c r="AF2100"/>
      <c r="AG2100" s="279"/>
      <c r="AJ2100" s="727"/>
      <c r="AK2100" s="88"/>
      <c r="AL2100" s="88"/>
      <c r="AM2100" s="88"/>
      <c r="AO2100" s="88"/>
    </row>
    <row r="2101" spans="1:41" ht="31.5" thickBot="1">
      <c r="A2101" s="275"/>
      <c r="B2101" s="671"/>
      <c r="C2101" s="672"/>
      <c r="D2101" s="272"/>
      <c r="E2101" s="272"/>
      <c r="F2101" s="272"/>
      <c r="G2101" s="272"/>
      <c r="H2101" s="673"/>
      <c r="I2101" s="453"/>
      <c r="J2101" s="453"/>
      <c r="K2101" s="674"/>
      <c r="L2101" s="674"/>
      <c r="M2101" s="674"/>
      <c r="N2101" s="272"/>
      <c r="O2101" s="272"/>
      <c r="P2101" s="272"/>
      <c r="Q2101" s="272"/>
      <c r="R2101" s="272"/>
      <c r="S2101" s="272"/>
      <c r="T2101" s="272"/>
      <c r="U2101" s="272"/>
      <c r="V2101" s="272"/>
      <c r="W2101" s="272"/>
      <c r="X2101" s="272"/>
      <c r="Y2101" s="909" t="s">
        <v>527</v>
      </c>
      <c r="Z2101" s="272"/>
      <c r="AA2101" s="272"/>
      <c r="AB2101" s="272"/>
      <c r="AC2101" s="272"/>
      <c r="AD2101" s="272"/>
      <c r="AE2101" s="643"/>
      <c r="AF2101"/>
      <c r="AG2101" s="643"/>
      <c r="AH2101" s="371"/>
      <c r="AI2101" s="371"/>
      <c r="AO2101" s="88"/>
    </row>
    <row r="2102" spans="1:41" ht="19.5" customHeight="1">
      <c r="A2102" s="847"/>
      <c r="B2102" s="89"/>
      <c r="C2102" s="89"/>
      <c r="D2102" s="686"/>
      <c r="E2102" s="686"/>
      <c r="F2102" s="563"/>
      <c r="G2102" s="687"/>
      <c r="H2102" s="688"/>
      <c r="I2102" s="564"/>
      <c r="J2102" s="564"/>
      <c r="K2102" s="689"/>
      <c r="L2102" s="690"/>
      <c r="M2102" s="690"/>
      <c r="N2102" s="691"/>
      <c r="O2102" s="691"/>
      <c r="P2102" s="691"/>
      <c r="Q2102" s="691"/>
      <c r="R2102" s="691"/>
      <c r="S2102" s="691"/>
      <c r="T2102" s="691"/>
      <c r="U2102" s="691"/>
      <c r="V2102" s="691"/>
      <c r="W2102" s="691"/>
      <c r="X2102" s="691"/>
      <c r="Y2102" s="691"/>
      <c r="Z2102" s="142"/>
      <c r="AA2102" s="141"/>
      <c r="AB2102" s="271"/>
      <c r="AC2102" s="271"/>
      <c r="AD2102" s="271"/>
      <c r="AE2102" s="284"/>
      <c r="AF2102"/>
      <c r="AG2102" s="284"/>
      <c r="AH2102" s="404"/>
      <c r="AI2102" s="404"/>
      <c r="AK2102" s="88"/>
      <c r="AL2102" s="88"/>
      <c r="AM2102" s="88"/>
      <c r="AO2102" s="88"/>
    </row>
    <row r="2103" spans="1:41" ht="19.5" customHeight="1">
      <c r="A2103" s="848" t="s">
        <v>1949</v>
      </c>
      <c r="B2103" t="str">
        <f>+CONCATENATE(A2103,"*",AH2103)</f>
        <v>574717*1</v>
      </c>
      <c r="C2103" s="89"/>
      <c r="D2103" s="475" t="s">
        <v>2533</v>
      </c>
      <c r="E2103" s="1049"/>
      <c r="F2103" s="402">
        <v>0</v>
      </c>
      <c r="G2103" s="341">
        <v>1</v>
      </c>
      <c r="H2103" s="692"/>
      <c r="I2103" s="430"/>
      <c r="J2103" s="616" t="s">
        <v>1949</v>
      </c>
      <c r="K2103" s="218" t="s">
        <v>2611</v>
      </c>
      <c r="L2103" s="693" t="s">
        <v>527</v>
      </c>
      <c r="M2103" s="16"/>
      <c r="N2103" s="693" t="s">
        <v>2065</v>
      </c>
      <c r="O2103" s="693" t="s">
        <v>5</v>
      </c>
      <c r="P2103" s="693">
        <v>29</v>
      </c>
      <c r="Q2103" s="693">
        <v>28</v>
      </c>
      <c r="R2103" s="693" t="str">
        <f>CONCATENATE(Tableau1[[#This Row],[LONGUEUR UNITE]],"X",Tableau1[[#This Row],[LARGEUR UNITE]])</f>
        <v>29X28</v>
      </c>
      <c r="S2103" s="16"/>
      <c r="T2103" s="16"/>
      <c r="U2103" s="693" t="s">
        <v>1261</v>
      </c>
      <c r="V2103" s="693" t="s">
        <v>5</v>
      </c>
      <c r="W2103" s="45"/>
      <c r="X2103" s="45"/>
      <c r="Y2103" s="694" t="s">
        <v>2534</v>
      </c>
      <c r="Z2103" s="18">
        <v>2</v>
      </c>
      <c r="AA2103" s="92">
        <v>2</v>
      </c>
      <c r="AB2103" s="271"/>
      <c r="AC2103" s="271"/>
      <c r="AD2103" s="271">
        <v>66</v>
      </c>
      <c r="AE2103" s="278">
        <f t="shared" ref="AE2103" si="2942">AF2103/Z2103</f>
        <v>23.125</v>
      </c>
      <c r="AF2103" s="268">
        <v>46.25</v>
      </c>
      <c r="AG2103" s="278"/>
      <c r="AH2103" s="431">
        <v>1</v>
      </c>
      <c r="AI2103" s="404">
        <f t="shared" ref="AI2103" si="2943">AH2103/AD2103</f>
        <v>1.5151515151515152E-2</v>
      </c>
      <c r="AJ2103" s="727">
        <v>0.59499999999999997</v>
      </c>
      <c r="AK2103" s="88">
        <f t="shared" ref="AK2103" si="2944">AL2103/Z2103</f>
        <v>9.3656250000000014</v>
      </c>
      <c r="AL2103" s="88">
        <f t="shared" ref="AL2103" si="2945">AF2103-(AF2103*AJ2103)</f>
        <v>18.731250000000003</v>
      </c>
      <c r="AM2103" s="88"/>
      <c r="AN2103" t="s">
        <v>2826</v>
      </c>
      <c r="AO2103" s="88" t="s">
        <v>2825</v>
      </c>
    </row>
    <row r="2104" spans="1:41" ht="30" customHeight="1">
      <c r="A2104" s="849"/>
      <c r="B2104" s="89"/>
      <c r="C2104" s="89"/>
      <c r="D2104" s="695"/>
      <c r="E2104" s="695"/>
      <c r="F2104" s="574"/>
      <c r="G2104" s="696"/>
      <c r="H2104" s="697"/>
      <c r="I2104" s="426"/>
      <c r="J2104" s="426"/>
      <c r="K2104" s="601"/>
      <c r="L2104" s="289"/>
      <c r="M2104" s="289"/>
      <c r="N2104" s="289"/>
      <c r="P2104" s="289"/>
      <c r="Q2104" s="289"/>
      <c r="R2104" s="89"/>
      <c r="S2104" s="89"/>
      <c r="T2104" s="89"/>
      <c r="U2104" s="89"/>
      <c r="Y2104" s="289"/>
      <c r="Z2104" s="176"/>
      <c r="AA2104" s="162"/>
      <c r="AB2104" s="271"/>
      <c r="AC2104" s="271"/>
      <c r="AD2104" s="271"/>
      <c r="AE2104" s="279"/>
      <c r="AF2104"/>
      <c r="AG2104" s="279"/>
      <c r="AJ2104" s="727"/>
      <c r="AK2104" s="88"/>
      <c r="AL2104" s="88"/>
      <c r="AM2104" s="88"/>
      <c r="AO2104" s="88"/>
    </row>
    <row r="2105" spans="1:41" ht="31.5" thickBot="1">
      <c r="A2105" s="275"/>
      <c r="B2105" s="671"/>
      <c r="C2105" s="672"/>
      <c r="D2105" s="272"/>
      <c r="E2105" s="272"/>
      <c r="F2105" s="272"/>
      <c r="G2105" s="272"/>
      <c r="H2105" s="673"/>
      <c r="I2105" s="453"/>
      <c r="J2105" s="453"/>
      <c r="K2105" s="674"/>
      <c r="L2105" s="674"/>
      <c r="M2105" s="674"/>
      <c r="N2105" s="272"/>
      <c r="O2105" s="272"/>
      <c r="P2105" s="272"/>
      <c r="Q2105" s="272"/>
      <c r="R2105" s="272"/>
      <c r="S2105" s="272"/>
      <c r="T2105" s="272"/>
      <c r="U2105" s="272"/>
      <c r="V2105" s="272"/>
      <c r="W2105" s="272"/>
      <c r="X2105" s="272"/>
      <c r="Y2105" s="909" t="s">
        <v>2553</v>
      </c>
      <c r="Z2105" s="272"/>
      <c r="AA2105" s="272"/>
      <c r="AB2105" s="272"/>
      <c r="AC2105" s="272"/>
      <c r="AD2105" s="272"/>
      <c r="AE2105" s="643"/>
      <c r="AF2105"/>
      <c r="AG2105" s="643"/>
      <c r="AH2105" s="371"/>
      <c r="AI2105" s="371"/>
      <c r="AO2105" s="88"/>
    </row>
    <row r="2106" spans="1:41" ht="19.5" customHeight="1">
      <c r="A2106" s="847"/>
      <c r="B2106" s="89"/>
      <c r="C2106" s="89"/>
      <c r="D2106" s="686"/>
      <c r="E2106" s="686"/>
      <c r="F2106" s="563"/>
      <c r="G2106" s="687"/>
      <c r="H2106" s="688"/>
      <c r="I2106" s="564"/>
      <c r="J2106" s="564"/>
      <c r="K2106" s="689"/>
      <c r="L2106" s="690"/>
      <c r="M2106" s="690"/>
      <c r="N2106" s="691"/>
      <c r="O2106" s="691"/>
      <c r="P2106" s="691"/>
      <c r="Q2106" s="691"/>
      <c r="R2106" s="691"/>
      <c r="S2106" s="691"/>
      <c r="T2106" s="691"/>
      <c r="U2106" s="691"/>
      <c r="V2106" s="691"/>
      <c r="W2106" s="691"/>
      <c r="X2106" s="691"/>
      <c r="Y2106" s="691"/>
      <c r="Z2106" s="142"/>
      <c r="AA2106" s="141"/>
      <c r="AB2106" s="271"/>
      <c r="AC2106" s="271"/>
      <c r="AD2106" s="271"/>
      <c r="AE2106" s="284"/>
      <c r="AF2106"/>
      <c r="AG2106" s="284"/>
      <c r="AH2106" s="404"/>
      <c r="AI2106" s="404"/>
      <c r="AK2106" s="88"/>
      <c r="AL2106" s="88"/>
      <c r="AM2106" s="88"/>
      <c r="AO2106" s="88"/>
    </row>
    <row r="2107" spans="1:41" ht="19.5" customHeight="1">
      <c r="A2107" s="836" t="s">
        <v>1455</v>
      </c>
      <c r="B2107" t="str">
        <f>+CONCATENATE(A2107,"*",AH2107)</f>
        <v>516501*1</v>
      </c>
      <c r="C2107" s="89"/>
      <c r="D2107" s="680" t="s">
        <v>1793</v>
      </c>
      <c r="E2107" s="675"/>
      <c r="F2107" s="407" t="s">
        <v>2557</v>
      </c>
      <c r="G2107" s="681">
        <v>1</v>
      </c>
      <c r="H2107" s="698"/>
      <c r="I2107" s="477"/>
      <c r="J2107" s="477" t="s">
        <v>1455</v>
      </c>
      <c r="K2107" s="684" t="s">
        <v>2611</v>
      </c>
      <c r="L2107" s="684" t="s">
        <v>2535</v>
      </c>
      <c r="M2107" s="16"/>
      <c r="N2107" s="684" t="s">
        <v>2065</v>
      </c>
      <c r="O2107" s="684" t="s">
        <v>5</v>
      </c>
      <c r="P2107" s="684">
        <v>24</v>
      </c>
      <c r="Q2107" s="684">
        <v>19.399999999999999</v>
      </c>
      <c r="R2107" s="684" t="str">
        <f>CONCATENATE(Tableau1[[#This Row],[LONGUEUR UNITE]],"X",Tableau1[[#This Row],[LARGEUR UNITE]])</f>
        <v>24X19,4</v>
      </c>
      <c r="S2107" s="16"/>
      <c r="T2107" s="16"/>
      <c r="U2107" s="684" t="s">
        <v>1261</v>
      </c>
      <c r="V2107" s="684" t="s">
        <v>5</v>
      </c>
      <c r="W2107" s="45"/>
      <c r="X2107" s="45"/>
      <c r="Y2107" s="699" t="s">
        <v>2536</v>
      </c>
      <c r="Z2107" s="146">
        <v>9</v>
      </c>
      <c r="AA2107" s="170">
        <v>9</v>
      </c>
      <c r="AB2107" s="271">
        <v>11</v>
      </c>
      <c r="AC2107" s="271">
        <v>6</v>
      </c>
      <c r="AD2107" s="272">
        <v>66</v>
      </c>
      <c r="AE2107" s="278">
        <f t="shared" ref="AE2107:AE2109" si="2946">AF2107/Z2107</f>
        <v>3.133111111111111</v>
      </c>
      <c r="AF2107" s="268">
        <v>28.198</v>
      </c>
      <c r="AG2107" s="278"/>
      <c r="AH2107" s="431">
        <v>1</v>
      </c>
      <c r="AI2107" s="404">
        <f t="shared" ref="AI2107:AI2110" si="2947">AH2107/AD2107</f>
        <v>1.5151515151515152E-2</v>
      </c>
      <c r="AJ2107" s="727">
        <v>0.57250000000000001</v>
      </c>
      <c r="AK2107" s="88">
        <f t="shared" ref="AK2107:AK2110" si="2948">AL2107/Z2107</f>
        <v>1.3394050000000002</v>
      </c>
      <c r="AL2107" s="88">
        <f t="shared" ref="AL2107:AL2110" si="2949">AF2107-(AF2107*AJ2107)</f>
        <v>12.054645000000001</v>
      </c>
      <c r="AM2107" s="88"/>
      <c r="AN2107" t="s">
        <v>2826</v>
      </c>
      <c r="AO2107" s="88" t="s">
        <v>2677</v>
      </c>
    </row>
    <row r="2108" spans="1:41" ht="19.5" customHeight="1">
      <c r="A2108" s="836" t="s">
        <v>1455</v>
      </c>
      <c r="B2108" t="str">
        <f>+CONCATENATE(A2108,"*",AH2108)</f>
        <v>516501*66</v>
      </c>
      <c r="C2108" s="89"/>
      <c r="D2108" s="680" t="s">
        <v>1793</v>
      </c>
      <c r="E2108" s="675"/>
      <c r="F2108" s="407" t="s">
        <v>2557</v>
      </c>
      <c r="G2108" s="681">
        <v>1</v>
      </c>
      <c r="H2108" s="698"/>
      <c r="I2108" s="477"/>
      <c r="J2108" s="477" t="s">
        <v>1455</v>
      </c>
      <c r="K2108" s="684" t="s">
        <v>2611</v>
      </c>
      <c r="L2108" s="684" t="s">
        <v>2535</v>
      </c>
      <c r="M2108" s="16"/>
      <c r="N2108" s="684" t="s">
        <v>2065</v>
      </c>
      <c r="O2108" s="684" t="s">
        <v>5</v>
      </c>
      <c r="P2108" s="684">
        <v>24</v>
      </c>
      <c r="Q2108" s="684">
        <v>19.399999999999999</v>
      </c>
      <c r="R2108" s="684" t="str">
        <f>CONCATENATE(Tableau1[[#This Row],[LONGUEUR UNITE]],"X",Tableau1[[#This Row],[LARGEUR UNITE]])</f>
        <v>24X19,4</v>
      </c>
      <c r="S2108" s="16"/>
      <c r="T2108" s="16"/>
      <c r="U2108" s="684" t="s">
        <v>1261</v>
      </c>
      <c r="V2108" s="684" t="s">
        <v>5</v>
      </c>
      <c r="W2108" s="45"/>
      <c r="X2108" s="45"/>
      <c r="Y2108" s="699" t="s">
        <v>2536</v>
      </c>
      <c r="Z2108" s="146">
        <v>9</v>
      </c>
      <c r="AA2108" s="170">
        <v>9</v>
      </c>
      <c r="AB2108" s="271">
        <v>11</v>
      </c>
      <c r="AC2108" s="271">
        <v>6</v>
      </c>
      <c r="AD2108" s="272">
        <v>66</v>
      </c>
      <c r="AE2108" s="278">
        <f t="shared" ref="AE2108" si="2950">AF2108/Z2108</f>
        <v>3.133111111111111</v>
      </c>
      <c r="AF2108" s="268">
        <v>28.198</v>
      </c>
      <c r="AG2108" s="278"/>
      <c r="AH2108" s="431">
        <v>66</v>
      </c>
      <c r="AI2108" s="404">
        <f t="shared" si="2947"/>
        <v>1</v>
      </c>
      <c r="AJ2108" s="727">
        <v>0.62</v>
      </c>
      <c r="AK2108" s="88">
        <f t="shared" si="2948"/>
        <v>1.1905822222222224</v>
      </c>
      <c r="AL2108" s="88">
        <f t="shared" si="2949"/>
        <v>10.715240000000001</v>
      </c>
      <c r="AM2108" s="88"/>
      <c r="AN2108" t="s">
        <v>2826</v>
      </c>
      <c r="AO2108" s="88" t="s">
        <v>2677</v>
      </c>
    </row>
    <row r="2109" spans="1:41" ht="19.5" customHeight="1" thickBot="1">
      <c r="A2109" s="850" t="s">
        <v>579</v>
      </c>
      <c r="B2109" t="str">
        <f>+CONCATENATE(A2109,"*",AH2109)</f>
        <v>573214*1</v>
      </c>
      <c r="C2109" s="89"/>
      <c r="D2109" s="700" t="s">
        <v>1024</v>
      </c>
      <c r="E2109" s="700"/>
      <c r="F2109" s="449"/>
      <c r="G2109" s="701">
        <v>1</v>
      </c>
      <c r="H2109" s="702"/>
      <c r="I2109" s="613"/>
      <c r="J2109" s="613" t="s">
        <v>579</v>
      </c>
      <c r="K2109" s="703" t="s">
        <v>2611</v>
      </c>
      <c r="L2109" s="703" t="s">
        <v>2535</v>
      </c>
      <c r="M2109" s="16"/>
      <c r="N2109" s="684" t="s">
        <v>2065</v>
      </c>
      <c r="O2109" s="703" t="s">
        <v>5</v>
      </c>
      <c r="P2109" s="703">
        <v>19.399999999999999</v>
      </c>
      <c r="Q2109" s="703">
        <v>28</v>
      </c>
      <c r="R2109" s="684" t="str">
        <f>CONCATENATE(Tableau1[[#This Row],[LONGUEUR UNITE]],"X",Tableau1[[#This Row],[LARGEUR UNITE]])</f>
        <v>19,4X28</v>
      </c>
      <c r="S2109" s="16"/>
      <c r="T2109" s="16"/>
      <c r="U2109" s="703" t="s">
        <v>1261</v>
      </c>
      <c r="V2109" s="703" t="s">
        <v>5</v>
      </c>
      <c r="W2109" s="45"/>
      <c r="X2109" s="45"/>
      <c r="Y2109" s="704" t="s">
        <v>2537</v>
      </c>
      <c r="Z2109" s="173">
        <v>6</v>
      </c>
      <c r="AA2109" s="174">
        <v>6</v>
      </c>
      <c r="AB2109" s="271">
        <v>5</v>
      </c>
      <c r="AC2109" s="271">
        <v>11</v>
      </c>
      <c r="AD2109" s="271">
        <v>55</v>
      </c>
      <c r="AE2109" s="278">
        <f t="shared" si="2946"/>
        <v>7.1543333333333337</v>
      </c>
      <c r="AF2109" s="268">
        <v>42.926000000000002</v>
      </c>
      <c r="AG2109" s="278"/>
      <c r="AH2109" s="431">
        <v>1</v>
      </c>
      <c r="AI2109" s="404">
        <f t="shared" si="2947"/>
        <v>1.8181818181818181E-2</v>
      </c>
      <c r="AJ2109" s="727">
        <v>0.57250000000000001</v>
      </c>
      <c r="AK2109" s="88">
        <f t="shared" si="2948"/>
        <v>3.0584775</v>
      </c>
      <c r="AL2109" s="88">
        <f t="shared" si="2949"/>
        <v>18.350864999999999</v>
      </c>
      <c r="AM2109" s="88"/>
      <c r="AN2109" t="s">
        <v>2826</v>
      </c>
      <c r="AO2109" s="88" t="s">
        <v>2677</v>
      </c>
    </row>
    <row r="2110" spans="1:41" ht="19.5" customHeight="1" thickBot="1">
      <c r="A2110" s="850" t="s">
        <v>579</v>
      </c>
      <c r="B2110" t="str">
        <f>+CONCATENATE(A2110,"*",AH2110)</f>
        <v>573214*55</v>
      </c>
      <c r="C2110" s="89"/>
      <c r="D2110" s="700" t="s">
        <v>1024</v>
      </c>
      <c r="E2110" s="700"/>
      <c r="F2110" s="449"/>
      <c r="G2110" s="701">
        <v>1</v>
      </c>
      <c r="H2110" s="702"/>
      <c r="I2110" s="613"/>
      <c r="J2110" s="613" t="s">
        <v>579</v>
      </c>
      <c r="K2110" s="703" t="s">
        <v>2611</v>
      </c>
      <c r="L2110" s="703" t="s">
        <v>2535</v>
      </c>
      <c r="M2110" s="16"/>
      <c r="N2110" s="684" t="s">
        <v>2065</v>
      </c>
      <c r="O2110" s="703" t="s">
        <v>5</v>
      </c>
      <c r="P2110" s="703">
        <v>19.399999999999999</v>
      </c>
      <c r="Q2110" s="703">
        <v>28</v>
      </c>
      <c r="R2110" s="684" t="str">
        <f>CONCATENATE(Tableau1[[#This Row],[LONGUEUR UNITE]],"X",Tableau1[[#This Row],[LARGEUR UNITE]])</f>
        <v>19,4X28</v>
      </c>
      <c r="S2110" s="16"/>
      <c r="T2110" s="16"/>
      <c r="U2110" s="703" t="s">
        <v>1261</v>
      </c>
      <c r="V2110" s="703" t="s">
        <v>5</v>
      </c>
      <c r="W2110" s="45"/>
      <c r="X2110" s="45"/>
      <c r="Y2110" s="704" t="s">
        <v>2537</v>
      </c>
      <c r="Z2110" s="173">
        <v>6</v>
      </c>
      <c r="AA2110" s="174">
        <v>6</v>
      </c>
      <c r="AB2110" s="271">
        <v>5</v>
      </c>
      <c r="AC2110" s="271">
        <v>11</v>
      </c>
      <c r="AD2110" s="271">
        <v>55</v>
      </c>
      <c r="AE2110" s="278">
        <f t="shared" ref="AE2110" si="2951">AF2110/Z2110</f>
        <v>7.1543333333333337</v>
      </c>
      <c r="AF2110" s="268">
        <v>42.926000000000002</v>
      </c>
      <c r="AG2110" s="88"/>
      <c r="AH2110" s="431">
        <v>55</v>
      </c>
      <c r="AI2110" s="404">
        <f t="shared" si="2947"/>
        <v>1</v>
      </c>
      <c r="AJ2110" s="727">
        <v>0.62</v>
      </c>
      <c r="AK2110" s="88">
        <f t="shared" si="2948"/>
        <v>2.7186466666666669</v>
      </c>
      <c r="AL2110" s="88">
        <f t="shared" si="2949"/>
        <v>16.311880000000002</v>
      </c>
      <c r="AM2110" s="88"/>
      <c r="AN2110" t="s">
        <v>2826</v>
      </c>
      <c r="AO2110" s="88" t="s">
        <v>2677</v>
      </c>
    </row>
    <row r="2111" spans="1:41" ht="30" customHeight="1">
      <c r="A2111" s="851"/>
      <c r="B2111" s="89"/>
      <c r="C2111" s="89"/>
      <c r="D2111" s="705"/>
      <c r="E2111" s="705"/>
      <c r="F2111" s="453"/>
      <c r="G2111" s="706"/>
      <c r="H2111" s="707"/>
      <c r="I2111" s="417"/>
      <c r="J2111" s="417"/>
      <c r="K2111" s="89"/>
      <c r="L2111" s="89"/>
      <c r="M2111" s="89"/>
      <c r="N2111" s="89"/>
      <c r="O2111" s="89"/>
      <c r="P2111" s="89"/>
      <c r="Q2111" s="89"/>
      <c r="R2111" s="89"/>
      <c r="S2111" s="89"/>
      <c r="T2111" s="89"/>
      <c r="U2111" s="89"/>
      <c r="V2111" s="89"/>
      <c r="Y2111" s="89"/>
      <c r="Z2111" s="89"/>
      <c r="AA2111" s="89"/>
      <c r="AB2111" s="271"/>
      <c r="AC2111" s="271"/>
      <c r="AD2111" s="271"/>
      <c r="AE2111" s="88"/>
      <c r="AF2111"/>
      <c r="AG2111" s="88"/>
      <c r="AJ2111" s="727"/>
      <c r="AK2111" s="88"/>
      <c r="AL2111" s="88"/>
      <c r="AM2111" s="88"/>
      <c r="AO2111" s="88"/>
    </row>
    <row r="2112" spans="1:41" ht="31">
      <c r="A2112" s="275"/>
      <c r="B2112" s="671"/>
      <c r="C2112" s="672"/>
      <c r="D2112" s="272"/>
      <c r="E2112" s="272"/>
      <c r="F2112" s="272"/>
      <c r="G2112" s="272"/>
      <c r="H2112" s="673"/>
      <c r="I2112" s="453"/>
      <c r="J2112" s="453"/>
      <c r="K2112" s="674"/>
      <c r="L2112" s="674"/>
      <c r="M2112" s="674"/>
      <c r="N2112" s="272"/>
      <c r="O2112" s="272"/>
      <c r="P2112" s="272"/>
      <c r="Q2112" s="272"/>
      <c r="R2112" s="272"/>
      <c r="S2112" s="272"/>
      <c r="T2112" s="272"/>
      <c r="U2112" s="89"/>
      <c r="V2112" s="272"/>
      <c r="W2112" s="272"/>
      <c r="X2112" s="272"/>
      <c r="Y2112" s="909" t="s">
        <v>2538</v>
      </c>
      <c r="Z2112" s="272"/>
      <c r="AA2112" s="272"/>
      <c r="AB2112" s="272"/>
      <c r="AC2112" s="272"/>
      <c r="AD2112" s="272"/>
      <c r="AE2112" s="643"/>
      <c r="AF2112"/>
      <c r="AG2112" s="643"/>
      <c r="AH2112" s="371"/>
      <c r="AI2112" s="371"/>
      <c r="AO2112" s="88"/>
    </row>
    <row r="2113" spans="1:41" ht="19.5" customHeight="1">
      <c r="A2113" s="849"/>
      <c r="B2113" s="89"/>
      <c r="C2113" s="89"/>
      <c r="D2113" s="695"/>
      <c r="E2113" s="695"/>
      <c r="F2113" s="574"/>
      <c r="G2113" s="696"/>
      <c r="H2113" s="697"/>
      <c r="I2113" s="426"/>
      <c r="J2113" s="426"/>
      <c r="K2113" s="601"/>
      <c r="L2113" s="708"/>
      <c r="M2113" s="708"/>
      <c r="N2113" s="289"/>
      <c r="O2113" s="289"/>
      <c r="P2113" s="289"/>
      <c r="Q2113" s="289"/>
      <c r="R2113" s="289"/>
      <c r="S2113" s="289"/>
      <c r="T2113" s="289"/>
      <c r="U2113" s="289"/>
      <c r="V2113" s="289"/>
      <c r="W2113" s="289"/>
      <c r="X2113" s="289"/>
      <c r="Y2113" s="289"/>
      <c r="Z2113" s="167"/>
      <c r="AA2113" s="166"/>
      <c r="AB2113" s="271"/>
      <c r="AC2113" s="271"/>
      <c r="AD2113" s="271"/>
      <c r="AE2113" s="284"/>
      <c r="AF2113"/>
      <c r="AG2113" s="284"/>
      <c r="AH2113" s="404"/>
      <c r="AI2113" s="404"/>
      <c r="AK2113" s="88"/>
      <c r="AL2113" s="88"/>
      <c r="AM2113" s="88"/>
      <c r="AO2113" s="88"/>
    </row>
    <row r="2114" spans="1:41" ht="19.5" customHeight="1">
      <c r="A2114" s="827" t="s">
        <v>1309</v>
      </c>
      <c r="B2114" t="str">
        <f>+CONCATENATE(A2114,"*",AH2114)</f>
        <v>510405*1</v>
      </c>
      <c r="C2114" s="89"/>
      <c r="D2114" s="675" t="s">
        <v>1794</v>
      </c>
      <c r="E2114" s="675"/>
      <c r="F2114" s="452"/>
      <c r="G2114" s="676">
        <v>500</v>
      </c>
      <c r="H2114" s="707"/>
      <c r="I2114" s="417"/>
      <c r="J2114" s="417" t="s">
        <v>1309</v>
      </c>
      <c r="K2114" s="89" t="s">
        <v>2611</v>
      </c>
      <c r="L2114" s="89" t="s">
        <v>2539</v>
      </c>
      <c r="M2114" s="16"/>
      <c r="N2114" s="89" t="s">
        <v>2065</v>
      </c>
      <c r="O2114" s="89" t="s">
        <v>5</v>
      </c>
      <c r="P2114" s="89">
        <v>22</v>
      </c>
      <c r="Q2114" s="89">
        <v>35</v>
      </c>
      <c r="R2114" s="89" t="str">
        <f>CONCATENATE(Tableau1[[#This Row],[LONGUEUR UNITE]],"X",Tableau1[[#This Row],[LARGEUR UNITE]])</f>
        <v>22X35</v>
      </c>
      <c r="S2114" s="16"/>
      <c r="T2114" s="16"/>
      <c r="U2114" s="89" t="s">
        <v>1261</v>
      </c>
      <c r="V2114" s="89" t="s">
        <v>5</v>
      </c>
      <c r="W2114" s="45"/>
      <c r="X2114" s="45"/>
      <c r="Y2114" s="89" t="s">
        <v>1310</v>
      </c>
      <c r="Z2114" s="161">
        <v>8</v>
      </c>
      <c r="AA2114" s="162">
        <v>4000</v>
      </c>
      <c r="AB2114" s="271">
        <v>4</v>
      </c>
      <c r="AC2114" s="271">
        <v>4</v>
      </c>
      <c r="AD2114" s="271">
        <v>16</v>
      </c>
      <c r="AE2114" s="278">
        <f t="shared" ref="AE2114" si="2952">AF2114/Z2114</f>
        <v>15.715</v>
      </c>
      <c r="AF2114" s="268">
        <v>125.72</v>
      </c>
      <c r="AG2114" s="278"/>
      <c r="AH2114" s="431">
        <v>1</v>
      </c>
      <c r="AI2114" s="404">
        <f t="shared" ref="AI2114:AI2117" si="2953">AH2114/AD2114</f>
        <v>6.25E-2</v>
      </c>
      <c r="AJ2114" s="727">
        <v>0.61590699999999998</v>
      </c>
      <c r="AK2114" s="88">
        <f t="shared" ref="AK2114:AK2117" si="2954">AL2114/Z2114</f>
        <v>6.036021495</v>
      </c>
      <c r="AL2114" s="88">
        <f t="shared" ref="AL2114:AL2117" si="2955">AF2114-(AF2114*AJ2114)</f>
        <v>48.28817196</v>
      </c>
      <c r="AM2114" s="88"/>
      <c r="AN2114" t="s">
        <v>2826</v>
      </c>
      <c r="AO2114" s="88" t="s">
        <v>2677</v>
      </c>
    </row>
    <row r="2115" spans="1:41" ht="19.5" customHeight="1">
      <c r="A2115" s="827" t="s">
        <v>1309</v>
      </c>
      <c r="B2115" t="str">
        <f>+CONCATENATE(A2115,"*",AH2115)</f>
        <v>510405*16</v>
      </c>
      <c r="C2115" s="89"/>
      <c r="D2115" s="675" t="s">
        <v>1794</v>
      </c>
      <c r="E2115" s="675"/>
      <c r="F2115" s="452"/>
      <c r="G2115" s="676">
        <v>500</v>
      </c>
      <c r="H2115" s="707"/>
      <c r="I2115" s="417"/>
      <c r="J2115" s="417" t="s">
        <v>1309</v>
      </c>
      <c r="K2115" s="89" t="s">
        <v>2611</v>
      </c>
      <c r="L2115" s="89" t="s">
        <v>2539</v>
      </c>
      <c r="M2115" s="16"/>
      <c r="N2115" s="89" t="s">
        <v>2065</v>
      </c>
      <c r="O2115" s="89" t="s">
        <v>5</v>
      </c>
      <c r="P2115" s="89">
        <v>22</v>
      </c>
      <c r="Q2115" s="89">
        <v>35</v>
      </c>
      <c r="R2115" s="89" t="str">
        <f>CONCATENATE(Tableau1[[#This Row],[LONGUEUR UNITE]],"X",Tableau1[[#This Row],[LARGEUR UNITE]])</f>
        <v>22X35</v>
      </c>
      <c r="S2115" s="16"/>
      <c r="T2115" s="16"/>
      <c r="U2115" s="89" t="s">
        <v>1261</v>
      </c>
      <c r="V2115" s="89" t="s">
        <v>5</v>
      </c>
      <c r="W2115" s="45"/>
      <c r="X2115" s="45"/>
      <c r="Y2115" s="89" t="s">
        <v>1310</v>
      </c>
      <c r="Z2115" s="161">
        <v>8</v>
      </c>
      <c r="AA2115" s="162">
        <v>4000</v>
      </c>
      <c r="AB2115" s="271">
        <v>4</v>
      </c>
      <c r="AC2115" s="271">
        <v>4</v>
      </c>
      <c r="AD2115" s="271">
        <v>16</v>
      </c>
      <c r="AE2115" s="278">
        <f t="shared" ref="AE2115" si="2956">AF2115/Z2115</f>
        <v>15.715</v>
      </c>
      <c r="AF2115" s="268">
        <v>125.72</v>
      </c>
      <c r="AG2115" s="88"/>
      <c r="AH2115" s="431">
        <v>16</v>
      </c>
      <c r="AI2115" s="404">
        <f t="shared" si="2953"/>
        <v>1</v>
      </c>
      <c r="AJ2115" s="727">
        <v>0.63511200000000001</v>
      </c>
      <c r="AK2115" s="88">
        <f t="shared" si="2954"/>
        <v>5.7342149199999994</v>
      </c>
      <c r="AL2115" s="88">
        <f t="shared" si="2955"/>
        <v>45.873719359999996</v>
      </c>
      <c r="AM2115" s="88"/>
      <c r="AN2115" t="s">
        <v>2826</v>
      </c>
      <c r="AO2115" s="88" t="s">
        <v>2677</v>
      </c>
    </row>
    <row r="2116" spans="1:41" ht="19.5" customHeight="1">
      <c r="A2116" s="827" t="s">
        <v>1309</v>
      </c>
      <c r="B2116" t="str">
        <f>+CONCATENATE(A2116,"*",AH2116)</f>
        <v>510405*48</v>
      </c>
      <c r="C2116" s="89"/>
      <c r="D2116" s="675" t="s">
        <v>1794</v>
      </c>
      <c r="E2116" s="675"/>
      <c r="F2116" s="452"/>
      <c r="G2116" s="676">
        <v>500</v>
      </c>
      <c r="H2116" s="707"/>
      <c r="I2116" s="417"/>
      <c r="J2116" s="417" t="s">
        <v>1309</v>
      </c>
      <c r="K2116" s="89" t="s">
        <v>2611</v>
      </c>
      <c r="L2116" s="89" t="s">
        <v>2539</v>
      </c>
      <c r="M2116" s="16"/>
      <c r="N2116" s="89" t="s">
        <v>2065</v>
      </c>
      <c r="O2116" s="89" t="s">
        <v>5</v>
      </c>
      <c r="P2116" s="89">
        <v>22</v>
      </c>
      <c r="Q2116" s="89">
        <v>35</v>
      </c>
      <c r="R2116" s="89" t="str">
        <f>CONCATENATE(Tableau1[[#This Row],[LONGUEUR UNITE]],"X",Tableau1[[#This Row],[LARGEUR UNITE]])</f>
        <v>22X35</v>
      </c>
      <c r="S2116" s="16"/>
      <c r="T2116" s="16"/>
      <c r="U2116" s="89" t="s">
        <v>1261</v>
      </c>
      <c r="V2116" s="89" t="s">
        <v>5</v>
      </c>
      <c r="W2116" s="45"/>
      <c r="X2116" s="45"/>
      <c r="Y2116" s="89" t="s">
        <v>1310</v>
      </c>
      <c r="Z2116" s="161">
        <v>8</v>
      </c>
      <c r="AA2116" s="162">
        <v>4000</v>
      </c>
      <c r="AB2116" s="271">
        <v>4</v>
      </c>
      <c r="AC2116" s="271">
        <v>4</v>
      </c>
      <c r="AD2116" s="271">
        <v>16</v>
      </c>
      <c r="AE2116" s="278">
        <f t="shared" ref="AE2116" si="2957">AF2116/Z2116</f>
        <v>15.715</v>
      </c>
      <c r="AF2116" s="268">
        <v>125.72</v>
      </c>
      <c r="AG2116" s="88"/>
      <c r="AH2116" s="431">
        <v>48</v>
      </c>
      <c r="AI2116" s="404">
        <f t="shared" si="2953"/>
        <v>3</v>
      </c>
      <c r="AJ2116" s="727">
        <v>0.64279399999999998</v>
      </c>
      <c r="AK2116" s="88">
        <f t="shared" si="2954"/>
        <v>5.6134922899999999</v>
      </c>
      <c r="AL2116" s="88">
        <f t="shared" si="2955"/>
        <v>44.90793832</v>
      </c>
      <c r="AM2116" s="88"/>
      <c r="AN2116" t="s">
        <v>2826</v>
      </c>
      <c r="AO2116" s="88" t="s">
        <v>2677</v>
      </c>
    </row>
    <row r="2117" spans="1:41" ht="19.5" customHeight="1">
      <c r="A2117" s="827" t="s">
        <v>1309</v>
      </c>
      <c r="B2117" t="str">
        <f>+CONCATENATE(A2117,"*",AH2117)</f>
        <v>510405*96</v>
      </c>
      <c r="C2117" s="89"/>
      <c r="D2117" s="675" t="s">
        <v>1794</v>
      </c>
      <c r="E2117" s="675"/>
      <c r="F2117" s="452"/>
      <c r="G2117" s="676">
        <v>500</v>
      </c>
      <c r="H2117" s="707"/>
      <c r="I2117" s="417"/>
      <c r="J2117" s="417" t="s">
        <v>1309</v>
      </c>
      <c r="K2117" s="89" t="s">
        <v>2611</v>
      </c>
      <c r="L2117" s="89" t="s">
        <v>2539</v>
      </c>
      <c r="M2117" s="16"/>
      <c r="N2117" s="89" t="s">
        <v>2065</v>
      </c>
      <c r="O2117" s="89" t="s">
        <v>5</v>
      </c>
      <c r="P2117" s="89">
        <v>22</v>
      </c>
      <c r="Q2117" s="89">
        <v>35</v>
      </c>
      <c r="R2117" s="89" t="str">
        <f>CONCATENATE(Tableau1[[#This Row],[LONGUEUR UNITE]],"X",Tableau1[[#This Row],[LARGEUR UNITE]])</f>
        <v>22X35</v>
      </c>
      <c r="S2117" s="16"/>
      <c r="T2117" s="16"/>
      <c r="U2117" s="89" t="s">
        <v>1261</v>
      </c>
      <c r="V2117" s="89" t="s">
        <v>5</v>
      </c>
      <c r="W2117" s="45"/>
      <c r="X2117" s="45"/>
      <c r="Y2117" s="89" t="s">
        <v>1310</v>
      </c>
      <c r="Z2117" s="161">
        <v>8</v>
      </c>
      <c r="AA2117" s="162">
        <v>4000</v>
      </c>
      <c r="AB2117" s="271">
        <v>4</v>
      </c>
      <c r="AC2117" s="271">
        <v>4</v>
      </c>
      <c r="AD2117" s="271">
        <v>16</v>
      </c>
      <c r="AE2117" s="278">
        <f t="shared" ref="AE2117" si="2958">AF2117/Z2117</f>
        <v>15.715</v>
      </c>
      <c r="AF2117" s="268">
        <v>125.72</v>
      </c>
      <c r="AG2117" s="88"/>
      <c r="AH2117" s="431">
        <v>96</v>
      </c>
      <c r="AI2117" s="404">
        <f t="shared" si="2953"/>
        <v>6</v>
      </c>
      <c r="AJ2117" s="727">
        <v>0.64663499999999996</v>
      </c>
      <c r="AK2117" s="88">
        <f t="shared" si="2954"/>
        <v>5.5531309750000002</v>
      </c>
      <c r="AL2117" s="88">
        <f t="shared" si="2955"/>
        <v>44.425047800000002</v>
      </c>
      <c r="AM2117" s="88"/>
      <c r="AN2117" t="s">
        <v>2826</v>
      </c>
      <c r="AO2117" s="88" t="s">
        <v>2677</v>
      </c>
    </row>
    <row r="2118" spans="1:41" ht="30" customHeight="1">
      <c r="A2118" s="851"/>
      <c r="B2118" s="89"/>
      <c r="C2118" s="89"/>
      <c r="D2118" s="705"/>
      <c r="E2118" s="705"/>
      <c r="F2118" s="453"/>
      <c r="G2118" s="706"/>
      <c r="H2118" s="707"/>
      <c r="I2118" s="417"/>
      <c r="J2118" s="417"/>
      <c r="K2118" s="89"/>
      <c r="L2118" s="89"/>
      <c r="M2118" s="89"/>
      <c r="N2118" s="89"/>
      <c r="O2118" s="89"/>
      <c r="P2118" s="89"/>
      <c r="Q2118" s="89"/>
      <c r="R2118" s="89"/>
      <c r="S2118" s="89"/>
      <c r="T2118" s="89"/>
      <c r="U2118" s="89"/>
      <c r="V2118" s="89"/>
      <c r="Y2118" s="89"/>
      <c r="Z2118" s="89"/>
      <c r="AA2118" s="89"/>
      <c r="AB2118" s="271"/>
      <c r="AC2118" s="271"/>
      <c r="AD2118" s="271"/>
      <c r="AE2118" s="88"/>
      <c r="AF2118"/>
      <c r="AG2118" s="88"/>
      <c r="AJ2118" s="727"/>
      <c r="AK2118" s="88"/>
      <c r="AL2118" s="88"/>
      <c r="AM2118" s="88"/>
      <c r="AO2118" s="88"/>
    </row>
    <row r="2119" spans="1:41" ht="31.5" thickBot="1">
      <c r="A2119" s="275"/>
      <c r="B2119" s="671"/>
      <c r="C2119" s="672"/>
      <c r="D2119" s="272"/>
      <c r="E2119" s="272"/>
      <c r="F2119" s="272"/>
      <c r="G2119" s="272"/>
      <c r="H2119" s="673"/>
      <c r="I2119" s="453"/>
      <c r="J2119" s="453"/>
      <c r="K2119" s="674"/>
      <c r="L2119" s="674"/>
      <c r="M2119" s="674"/>
      <c r="N2119" s="272"/>
      <c r="O2119" s="272"/>
      <c r="P2119" s="272"/>
      <c r="Q2119" s="272"/>
      <c r="R2119" s="272"/>
      <c r="S2119" s="272"/>
      <c r="T2119" s="272"/>
      <c r="U2119" s="89"/>
      <c r="V2119" s="272"/>
      <c r="W2119" s="272"/>
      <c r="X2119" s="272"/>
      <c r="Y2119" s="909" t="s">
        <v>669</v>
      </c>
      <c r="Z2119" s="272"/>
      <c r="AA2119" s="272"/>
      <c r="AB2119" s="272"/>
      <c r="AC2119" s="272"/>
      <c r="AD2119" s="272"/>
      <c r="AE2119" s="643"/>
      <c r="AF2119"/>
      <c r="AG2119" s="643"/>
      <c r="AH2119" s="371"/>
      <c r="AI2119" s="371"/>
      <c r="AO2119" s="88"/>
    </row>
    <row r="2120" spans="1:41" ht="19.5" customHeight="1">
      <c r="A2120" s="847"/>
      <c r="B2120" s="89"/>
      <c r="C2120" s="89"/>
      <c r="D2120" s="686"/>
      <c r="E2120" s="686"/>
      <c r="F2120" s="563"/>
      <c r="G2120" s="687"/>
      <c r="H2120" s="688"/>
      <c r="I2120" s="564"/>
      <c r="J2120" s="564"/>
      <c r="K2120" s="689"/>
      <c r="L2120" s="690"/>
      <c r="M2120" s="690"/>
      <c r="N2120" s="691"/>
      <c r="O2120" s="691"/>
      <c r="P2120" s="691"/>
      <c r="Q2120" s="691"/>
      <c r="R2120" s="691"/>
      <c r="S2120" s="691"/>
      <c r="T2120" s="691"/>
      <c r="U2120" s="691"/>
      <c r="V2120" s="691"/>
      <c r="W2120" s="691"/>
      <c r="X2120" s="691"/>
      <c r="Y2120" s="691"/>
      <c r="Z2120" s="142"/>
      <c r="AA2120" s="141"/>
      <c r="AB2120" s="271"/>
      <c r="AC2120" s="271"/>
      <c r="AD2120" s="271"/>
      <c r="AE2120" s="284"/>
      <c r="AF2120"/>
      <c r="AG2120" s="284"/>
      <c r="AH2120" s="404"/>
      <c r="AI2120" s="404"/>
      <c r="AK2120" s="88"/>
      <c r="AL2120" s="88"/>
      <c r="AM2120" s="88"/>
      <c r="AO2120" s="88"/>
    </row>
    <row r="2121" spans="1:41" ht="19.5" customHeight="1">
      <c r="A2121" s="846" t="s">
        <v>2021</v>
      </c>
      <c r="B2121" t="str">
        <f>+CONCATENATE(A2121,"*",AH2121)</f>
        <v>560018*1</v>
      </c>
      <c r="C2121" s="89"/>
      <c r="D2121" s="709" t="s">
        <v>2031</v>
      </c>
      <c r="E2121" s="709"/>
      <c r="F2121" s="407" t="s">
        <v>2557</v>
      </c>
      <c r="G2121" s="676">
        <v>4</v>
      </c>
      <c r="H2121" s="707"/>
      <c r="I2121" s="417"/>
      <c r="J2121" s="417"/>
      <c r="K2121" s="89" t="s">
        <v>2611</v>
      </c>
      <c r="L2121" s="89" t="s">
        <v>669</v>
      </c>
      <c r="M2121" s="16"/>
      <c r="N2121" s="89"/>
      <c r="O2121" s="16" t="s">
        <v>5</v>
      </c>
      <c r="P2121" s="89"/>
      <c r="Q2121" s="89"/>
      <c r="R2121" s="89"/>
      <c r="S2121" s="16"/>
      <c r="T2121" s="16"/>
      <c r="U2121" s="89" t="s">
        <v>1261</v>
      </c>
      <c r="V2121" s="89" t="s">
        <v>5</v>
      </c>
      <c r="W2121" s="45"/>
      <c r="X2121" s="45"/>
      <c r="Y2121" s="89" t="s">
        <v>2540</v>
      </c>
      <c r="Z2121" s="161">
        <v>12</v>
      </c>
      <c r="AA2121" s="162">
        <f>Z2121*G2121</f>
        <v>48</v>
      </c>
      <c r="AB2121" s="271">
        <v>3</v>
      </c>
      <c r="AC2121" s="271">
        <v>10</v>
      </c>
      <c r="AD2121" s="271">
        <v>20</v>
      </c>
      <c r="AE2121" s="279">
        <f>AF2121/Z2121</f>
        <v>6.8228333333333326</v>
      </c>
      <c r="AF2121" s="268">
        <v>81.873999999999995</v>
      </c>
      <c r="AG2121" s="279"/>
      <c r="AH2121" s="431">
        <v>1</v>
      </c>
      <c r="AI2121" s="404">
        <f t="shared" ref="AI2121" si="2959">AH2121/AD2121</f>
        <v>0.05</v>
      </c>
      <c r="AJ2121" s="727">
        <v>0.59499999999999997</v>
      </c>
      <c r="AK2121" s="88">
        <f t="shared" ref="AK2121" si="2960">AL2121/Z2121</f>
        <v>2.7632475000000003</v>
      </c>
      <c r="AL2121" s="88">
        <f t="shared" ref="AL2121" si="2961">AF2121-(AF2121*AJ2121)</f>
        <v>33.158970000000004</v>
      </c>
      <c r="AM2121" s="88"/>
      <c r="AN2121" t="s">
        <v>2826</v>
      </c>
      <c r="AO2121" s="88" t="s">
        <v>2825</v>
      </c>
    </row>
    <row r="2122" spans="1:41" ht="30" customHeight="1">
      <c r="A2122" s="851"/>
      <c r="B2122" s="89"/>
      <c r="C2122" s="89"/>
      <c r="D2122" s="350"/>
      <c r="E2122" s="350"/>
      <c r="F2122" s="453"/>
      <c r="G2122" s="706"/>
      <c r="H2122" s="707"/>
      <c r="I2122" s="417"/>
      <c r="J2122" s="417"/>
      <c r="K2122" s="89"/>
      <c r="L2122" s="89"/>
      <c r="M2122" s="89"/>
      <c r="N2122" s="89"/>
      <c r="P2122" s="89"/>
      <c r="Q2122" s="89"/>
      <c r="R2122" s="89"/>
      <c r="S2122" s="89"/>
      <c r="T2122" s="89"/>
      <c r="U2122" s="89"/>
      <c r="V2122" s="89"/>
      <c r="Y2122" s="89"/>
      <c r="Z2122" s="89"/>
      <c r="AA2122" s="89"/>
      <c r="AB2122" s="271"/>
      <c r="AC2122" s="271"/>
      <c r="AD2122" s="271"/>
      <c r="AE2122" s="88"/>
      <c r="AF2122"/>
      <c r="AG2122" s="88"/>
      <c r="AJ2122" s="727"/>
      <c r="AK2122" s="88"/>
      <c r="AL2122" s="88"/>
      <c r="AM2122" s="88"/>
      <c r="AO2122" s="88"/>
    </row>
    <row r="2123" spans="1:41" ht="31">
      <c r="A2123" s="275"/>
      <c r="B2123" s="671"/>
      <c r="C2123" s="672"/>
      <c r="D2123" s="272"/>
      <c r="E2123" s="272"/>
      <c r="F2123" s="272"/>
      <c r="G2123" s="272"/>
      <c r="H2123" s="673"/>
      <c r="I2123" s="453"/>
      <c r="J2123" s="453"/>
      <c r="K2123" s="674"/>
      <c r="L2123" s="674"/>
      <c r="M2123" s="674"/>
      <c r="N2123" s="272"/>
      <c r="O2123" s="272"/>
      <c r="P2123" s="272"/>
      <c r="Q2123" s="272"/>
      <c r="R2123" s="272"/>
      <c r="S2123" s="272"/>
      <c r="T2123" s="272"/>
      <c r="U2123" s="272"/>
      <c r="V2123" s="272"/>
      <c r="W2123" s="272"/>
      <c r="X2123" s="272"/>
      <c r="Y2123" s="909" t="s">
        <v>528</v>
      </c>
      <c r="Z2123" s="272"/>
      <c r="AA2123" s="272"/>
      <c r="AB2123" s="272"/>
      <c r="AC2123" s="272"/>
      <c r="AD2123" s="272"/>
      <c r="AE2123" s="643"/>
      <c r="AF2123"/>
      <c r="AG2123" s="643"/>
      <c r="AH2123" s="371"/>
      <c r="AI2123" s="371"/>
      <c r="AO2123" s="88"/>
    </row>
    <row r="2124" spans="1:41" ht="19.5" customHeight="1">
      <c r="A2124" s="849"/>
      <c r="B2124" s="89"/>
      <c r="C2124" s="89"/>
      <c r="D2124" s="695"/>
      <c r="E2124" s="695"/>
      <c r="F2124" s="574"/>
      <c r="G2124" s="696"/>
      <c r="H2124" s="697"/>
      <c r="I2124" s="426"/>
      <c r="J2124" s="426"/>
      <c r="K2124" s="601"/>
      <c r="L2124" s="708"/>
      <c r="M2124" s="708"/>
      <c r="N2124" s="289"/>
      <c r="O2124" s="289"/>
      <c r="P2124" s="289"/>
      <c r="Q2124" s="289"/>
      <c r="R2124" s="289"/>
      <c r="S2124" s="289"/>
      <c r="T2124" s="289"/>
      <c r="U2124" s="289"/>
      <c r="V2124" s="289"/>
      <c r="W2124" s="289"/>
      <c r="X2124" s="289"/>
      <c r="Y2124" s="289"/>
      <c r="Z2124" s="167"/>
      <c r="AA2124" s="166"/>
      <c r="AB2124" s="271"/>
      <c r="AC2124" s="271"/>
      <c r="AD2124" s="271"/>
      <c r="AE2124" s="284"/>
      <c r="AF2124"/>
      <c r="AG2124" s="284"/>
      <c r="AH2124" s="404"/>
      <c r="AI2124" s="404"/>
      <c r="AK2124" s="88"/>
      <c r="AL2124" s="88"/>
      <c r="AM2124" s="88"/>
      <c r="AO2124" s="88"/>
    </row>
    <row r="2125" spans="1:41" ht="19.5" customHeight="1">
      <c r="A2125" s="836" t="s">
        <v>529</v>
      </c>
      <c r="B2125" t="str">
        <f>+CONCATENATE(A2125,"*",AH2125)</f>
        <v>530205*1</v>
      </c>
      <c r="C2125" s="89"/>
      <c r="D2125" s="680" t="s">
        <v>1021</v>
      </c>
      <c r="E2125" s="675"/>
      <c r="F2125" s="407" t="s">
        <v>2557</v>
      </c>
      <c r="G2125" s="681">
        <v>100</v>
      </c>
      <c r="H2125" s="698"/>
      <c r="I2125" s="477"/>
      <c r="J2125" s="477"/>
      <c r="K2125" s="684" t="s">
        <v>2611</v>
      </c>
      <c r="L2125" s="684" t="s">
        <v>528</v>
      </c>
      <c r="M2125" s="16"/>
      <c r="N2125" s="684" t="s">
        <v>1388</v>
      </c>
      <c r="O2125" s="684" t="s">
        <v>5</v>
      </c>
      <c r="P2125" s="684">
        <v>19.7</v>
      </c>
      <c r="Q2125" s="684">
        <v>18.5</v>
      </c>
      <c r="R2125" s="684" t="str">
        <f>CONCATENATE(Tableau1[[#This Row],[LONGUEUR UNITE]],"X",Tableau1[[#This Row],[LARGEUR UNITE]])</f>
        <v>19,7X18,5</v>
      </c>
      <c r="S2125" s="16"/>
      <c r="T2125" s="16"/>
      <c r="U2125" s="684" t="s">
        <v>1261</v>
      </c>
      <c r="V2125" s="684" t="s">
        <v>5</v>
      </c>
      <c r="W2125" s="45"/>
      <c r="X2125" s="45"/>
      <c r="Y2125" s="699" t="s">
        <v>2541</v>
      </c>
      <c r="Z2125" s="146">
        <v>40</v>
      </c>
      <c r="AA2125" s="170">
        <v>4000</v>
      </c>
      <c r="AB2125" s="271">
        <v>4</v>
      </c>
      <c r="AC2125" s="271">
        <v>9</v>
      </c>
      <c r="AD2125" s="271">
        <v>36</v>
      </c>
      <c r="AE2125" s="278">
        <f>AF2125/Z2125</f>
        <v>2.0338500000000002</v>
      </c>
      <c r="AF2125" s="268">
        <v>81.353999999999999</v>
      </c>
      <c r="AG2125" s="278"/>
      <c r="AH2125" s="431">
        <v>1</v>
      </c>
      <c r="AI2125" s="404">
        <f t="shared" ref="AI2125" si="2962">AH2125/AD2125</f>
        <v>2.7777777777777776E-2</v>
      </c>
      <c r="AJ2125" s="727">
        <v>0.59499999999999997</v>
      </c>
      <c r="AK2125" s="88">
        <f t="shared" ref="AK2125" si="2963">AL2125/Z2125</f>
        <v>0.82370925000000006</v>
      </c>
      <c r="AL2125" s="88">
        <f t="shared" ref="AL2125" si="2964">AF2125-(AF2125*AJ2125)</f>
        <v>32.948370000000004</v>
      </c>
      <c r="AM2125" s="88"/>
      <c r="AN2125" t="s">
        <v>2826</v>
      </c>
      <c r="AO2125" s="88" t="s">
        <v>2825</v>
      </c>
    </row>
    <row r="2126" spans="1:41" ht="30" customHeight="1">
      <c r="A2126" s="851"/>
      <c r="B2126" s="89"/>
      <c r="C2126" s="89"/>
      <c r="D2126" s="705"/>
      <c r="E2126" s="705"/>
      <c r="F2126" s="453"/>
      <c r="G2126" s="706"/>
      <c r="H2126" s="707"/>
      <c r="I2126" s="417"/>
      <c r="J2126" s="417"/>
      <c r="K2126" s="89"/>
      <c r="L2126" s="89"/>
      <c r="M2126" s="89"/>
      <c r="N2126" s="89"/>
      <c r="O2126" s="89"/>
      <c r="P2126" s="89"/>
      <c r="Q2126" s="89"/>
      <c r="R2126" s="89"/>
      <c r="S2126" s="89"/>
      <c r="T2126" s="89"/>
      <c r="U2126" s="89"/>
      <c r="V2126" s="89"/>
      <c r="Y2126" s="89"/>
      <c r="Z2126" s="89"/>
      <c r="AA2126" s="89"/>
      <c r="AB2126" s="271"/>
      <c r="AC2126" s="271"/>
      <c r="AD2126" s="271"/>
      <c r="AE2126" s="88"/>
      <c r="AF2126"/>
      <c r="AG2126" s="88"/>
      <c r="AJ2126" s="727"/>
      <c r="AK2126" s="88"/>
      <c r="AL2126" s="88"/>
      <c r="AM2126" s="88"/>
      <c r="AO2126" s="88"/>
    </row>
    <row r="2127" spans="1:41" ht="31.5" thickBot="1">
      <c r="A2127" s="275"/>
      <c r="B2127" s="671"/>
      <c r="C2127" s="672"/>
      <c r="D2127" s="272"/>
      <c r="E2127" s="272"/>
      <c r="F2127" s="272"/>
      <c r="G2127" s="272"/>
      <c r="H2127" s="673"/>
      <c r="I2127" s="453"/>
      <c r="J2127" s="453"/>
      <c r="K2127" s="674"/>
      <c r="L2127" s="674"/>
      <c r="M2127" s="674"/>
      <c r="N2127" s="272"/>
      <c r="O2127" s="272"/>
      <c r="P2127" s="272"/>
      <c r="Q2127" s="272"/>
      <c r="R2127" s="272"/>
      <c r="S2127" s="272"/>
      <c r="T2127" s="272"/>
      <c r="U2127" s="272"/>
      <c r="V2127" s="272"/>
      <c r="W2127" s="272"/>
      <c r="X2127" s="272"/>
      <c r="Y2127" s="909" t="s">
        <v>1386</v>
      </c>
      <c r="Z2127" s="272"/>
      <c r="AA2127" s="272"/>
      <c r="AB2127" s="272"/>
      <c r="AC2127" s="272"/>
      <c r="AD2127" s="272"/>
      <c r="AE2127" s="643"/>
      <c r="AF2127"/>
      <c r="AG2127" s="643"/>
      <c r="AH2127" s="371"/>
      <c r="AI2127" s="371"/>
      <c r="AO2127" s="88"/>
    </row>
    <row r="2128" spans="1:41" ht="19.5" customHeight="1">
      <c r="A2128" s="847"/>
      <c r="B2128" s="89"/>
      <c r="C2128" s="89"/>
      <c r="D2128" s="686"/>
      <c r="E2128" s="686"/>
      <c r="F2128" s="563"/>
      <c r="G2128" s="687"/>
      <c r="H2128" s="688"/>
      <c r="I2128" s="564"/>
      <c r="J2128" s="564"/>
      <c r="K2128" s="689"/>
      <c r="L2128" s="690"/>
      <c r="M2128" s="690"/>
      <c r="N2128" s="691"/>
      <c r="O2128" s="691"/>
      <c r="P2128" s="691"/>
      <c r="Q2128" s="691"/>
      <c r="R2128" s="691"/>
      <c r="S2128" s="691"/>
      <c r="T2128" s="691"/>
      <c r="U2128" s="691"/>
      <c r="V2128" s="691"/>
      <c r="W2128" s="691"/>
      <c r="X2128" s="691"/>
      <c r="Y2128" s="691"/>
      <c r="Z2128" s="259"/>
      <c r="AA2128" s="260"/>
      <c r="AB2128" s="271"/>
      <c r="AC2128" s="271"/>
      <c r="AD2128" s="271"/>
      <c r="AE2128" s="278"/>
      <c r="AF2128"/>
      <c r="AG2128" s="284"/>
      <c r="AH2128" s="404"/>
      <c r="AI2128" s="404"/>
      <c r="AK2128" s="88"/>
      <c r="AL2128" s="88"/>
      <c r="AM2128" s="88"/>
      <c r="AO2128" s="88"/>
    </row>
    <row r="2129" spans="1:41" ht="19.5" customHeight="1">
      <c r="A2129" s="1062" t="s">
        <v>721</v>
      </c>
      <c r="B2129" t="str">
        <f>+CONCATENATE(A2129,"*",AH2129)</f>
        <v>505912*1</v>
      </c>
      <c r="C2129" s="89"/>
      <c r="D2129" s="475" t="s">
        <v>1033</v>
      </c>
      <c r="E2129" s="675"/>
      <c r="F2129" s="407" t="s">
        <v>2557</v>
      </c>
      <c r="G2129" s="341">
        <v>1</v>
      </c>
      <c r="H2129" s="710"/>
      <c r="I2129" s="403"/>
      <c r="J2129" s="403" t="s">
        <v>721</v>
      </c>
      <c r="K2129" s="693" t="s">
        <v>2611</v>
      </c>
      <c r="L2129" s="693" t="s">
        <v>2542</v>
      </c>
      <c r="M2129" s="16"/>
      <c r="N2129" s="693"/>
      <c r="O2129" s="693" t="s">
        <v>5</v>
      </c>
      <c r="P2129" s="693">
        <v>8.5</v>
      </c>
      <c r="Q2129" s="693">
        <v>34</v>
      </c>
      <c r="R2129" s="693" t="str">
        <f>CONCATENATE(Tableau1[[#This Row],[LONGUEUR UNITE]],"X",Tableau1[[#This Row],[LARGEUR UNITE]])</f>
        <v>8,5X34</v>
      </c>
      <c r="S2129" s="16"/>
      <c r="T2129" s="16"/>
      <c r="U2129" s="684" t="s">
        <v>1261</v>
      </c>
      <c r="V2129" s="693" t="s">
        <v>5</v>
      </c>
      <c r="W2129" s="45"/>
      <c r="X2129" s="45"/>
      <c r="Y2129" s="694" t="s">
        <v>2543</v>
      </c>
      <c r="Z2129" s="250">
        <v>12</v>
      </c>
      <c r="AA2129" s="251">
        <v>12</v>
      </c>
      <c r="AB2129" s="271">
        <v>5</v>
      </c>
      <c r="AC2129" s="271">
        <v>12</v>
      </c>
      <c r="AD2129" s="271">
        <v>60</v>
      </c>
      <c r="AE2129" s="278">
        <f t="shared" ref="AE2129:AE2131" si="2965">AF2129/Z2129</f>
        <v>3.4609166666666664</v>
      </c>
      <c r="AF2129" s="268">
        <v>41.530999999999999</v>
      </c>
      <c r="AG2129" s="278"/>
      <c r="AH2129" s="431">
        <v>1</v>
      </c>
      <c r="AI2129" s="404">
        <f t="shared" ref="AI2129:AI2132" si="2966">AH2129/AD2129</f>
        <v>1.6666666666666666E-2</v>
      </c>
      <c r="AJ2129" s="727">
        <v>0.59499999999999997</v>
      </c>
      <c r="AK2129" s="88">
        <f t="shared" ref="AK2129:AK2132" si="2967">AL2129/Z2129</f>
        <v>1.4016712499999999</v>
      </c>
      <c r="AL2129" s="88">
        <f t="shared" ref="AL2129:AL2132" si="2968">AF2129-(AF2129*AJ2129)</f>
        <v>16.820055</v>
      </c>
      <c r="AM2129" s="88"/>
      <c r="AN2129" t="s">
        <v>2826</v>
      </c>
      <c r="AO2129" s="88" t="s">
        <v>2677</v>
      </c>
    </row>
    <row r="2130" spans="1:41" ht="19.5" customHeight="1">
      <c r="A2130" s="1062" t="s">
        <v>721</v>
      </c>
      <c r="B2130" t="str">
        <f>+CONCATENATE(A2130,"*",AH2130)</f>
        <v>505912*60</v>
      </c>
      <c r="C2130" s="89"/>
      <c r="D2130" s="475" t="s">
        <v>1033</v>
      </c>
      <c r="E2130" s="675"/>
      <c r="F2130" s="407" t="s">
        <v>2557</v>
      </c>
      <c r="G2130" s="341">
        <v>1</v>
      </c>
      <c r="H2130" s="710"/>
      <c r="I2130" s="403"/>
      <c r="J2130" s="403" t="s">
        <v>721</v>
      </c>
      <c r="K2130" s="693" t="s">
        <v>2611</v>
      </c>
      <c r="L2130" s="693" t="s">
        <v>2542</v>
      </c>
      <c r="M2130" s="16"/>
      <c r="N2130" s="693"/>
      <c r="O2130" s="693" t="s">
        <v>5</v>
      </c>
      <c r="P2130" s="693">
        <v>8.5</v>
      </c>
      <c r="Q2130" s="693">
        <v>34</v>
      </c>
      <c r="R2130" s="693" t="str">
        <f>CONCATENATE(Tableau1[[#This Row],[LONGUEUR UNITE]],"X",Tableau1[[#This Row],[LARGEUR UNITE]])</f>
        <v>8,5X34</v>
      </c>
      <c r="S2130" s="16"/>
      <c r="T2130" s="16"/>
      <c r="U2130" s="684" t="s">
        <v>1261</v>
      </c>
      <c r="V2130" s="693" t="s">
        <v>5</v>
      </c>
      <c r="W2130" s="45"/>
      <c r="X2130" s="45"/>
      <c r="Y2130" s="694" t="s">
        <v>2543</v>
      </c>
      <c r="Z2130" s="250">
        <v>12</v>
      </c>
      <c r="AA2130" s="251">
        <v>12</v>
      </c>
      <c r="AB2130" s="271">
        <v>5</v>
      </c>
      <c r="AC2130" s="271">
        <v>12</v>
      </c>
      <c r="AD2130" s="271">
        <v>60</v>
      </c>
      <c r="AE2130" s="278">
        <f t="shared" ref="AE2130" si="2969">AF2130/Z2130</f>
        <v>3.4609166666666664</v>
      </c>
      <c r="AF2130" s="268">
        <v>41.530999999999999</v>
      </c>
      <c r="AG2130" s="278"/>
      <c r="AH2130" s="431">
        <v>60</v>
      </c>
      <c r="AI2130" s="404">
        <f t="shared" si="2966"/>
        <v>1</v>
      </c>
      <c r="AJ2130" s="727">
        <v>0.64</v>
      </c>
      <c r="AK2130" s="88">
        <f t="shared" si="2967"/>
        <v>1.2459299999999998</v>
      </c>
      <c r="AL2130" s="88">
        <f t="shared" si="2968"/>
        <v>14.951159999999998</v>
      </c>
      <c r="AM2130" s="88"/>
      <c r="AN2130" t="s">
        <v>2826</v>
      </c>
      <c r="AO2130" s="88" t="s">
        <v>2677</v>
      </c>
    </row>
    <row r="2131" spans="1:41" ht="19.5" customHeight="1">
      <c r="A2131" s="798" t="s">
        <v>719</v>
      </c>
      <c r="B2131" t="str">
        <f>+CONCATENATE(A2131,"*",AH2131)</f>
        <v>505714*1</v>
      </c>
      <c r="C2131" s="89"/>
      <c r="D2131" s="475" t="s">
        <v>1034</v>
      </c>
      <c r="E2131" s="675"/>
      <c r="F2131" s="407" t="s">
        <v>2557</v>
      </c>
      <c r="G2131" s="341">
        <v>1</v>
      </c>
      <c r="H2131" s="710"/>
      <c r="I2131" s="403"/>
      <c r="J2131" s="403" t="s">
        <v>719</v>
      </c>
      <c r="K2131" s="693" t="s">
        <v>2611</v>
      </c>
      <c r="L2131" s="693" t="s">
        <v>2542</v>
      </c>
      <c r="M2131" s="16"/>
      <c r="N2131" s="693"/>
      <c r="O2131" s="693" t="s">
        <v>5</v>
      </c>
      <c r="P2131" s="693">
        <v>8.5</v>
      </c>
      <c r="Q2131" s="693">
        <v>23.3</v>
      </c>
      <c r="R2131" s="693" t="str">
        <f>CONCATENATE(Tableau1[[#This Row],[LONGUEUR UNITE]],"X",Tableau1[[#This Row],[LARGEUR UNITE]])</f>
        <v>8,5X23,3</v>
      </c>
      <c r="S2131" s="16"/>
      <c r="T2131" s="16"/>
      <c r="U2131" s="684" t="s">
        <v>1261</v>
      </c>
      <c r="V2131" s="693" t="s">
        <v>5</v>
      </c>
      <c r="W2131" s="45"/>
      <c r="X2131" s="45"/>
      <c r="Y2131" s="694" t="s">
        <v>2544</v>
      </c>
      <c r="Z2131" s="250">
        <v>6</v>
      </c>
      <c r="AA2131" s="251">
        <v>6</v>
      </c>
      <c r="AB2131" s="271">
        <v>7</v>
      </c>
      <c r="AC2131" s="271">
        <v>8</v>
      </c>
      <c r="AD2131" s="271">
        <v>56</v>
      </c>
      <c r="AE2131" s="278">
        <f t="shared" si="2965"/>
        <v>6.9218333333333328</v>
      </c>
      <c r="AF2131" s="268">
        <v>41.530999999999999</v>
      </c>
      <c r="AG2131" s="278"/>
      <c r="AH2131" s="431">
        <v>1</v>
      </c>
      <c r="AI2131" s="404">
        <f t="shared" si="2966"/>
        <v>1.7857142857142856E-2</v>
      </c>
      <c r="AJ2131" s="727">
        <v>0.59499999999999997</v>
      </c>
      <c r="AK2131" s="88">
        <f t="shared" si="2967"/>
        <v>2.8033424999999998</v>
      </c>
      <c r="AL2131" s="88">
        <f t="shared" si="2968"/>
        <v>16.820055</v>
      </c>
      <c r="AM2131" s="88"/>
      <c r="AN2131" t="s">
        <v>2826</v>
      </c>
      <c r="AO2131" s="88" t="s">
        <v>2677</v>
      </c>
    </row>
    <row r="2132" spans="1:41" ht="19.5" customHeight="1">
      <c r="A2132" s="798" t="s">
        <v>719</v>
      </c>
      <c r="B2132" t="str">
        <f>+CONCATENATE(A2132,"*",AH2132)</f>
        <v>505714*56</v>
      </c>
      <c r="C2132" s="89"/>
      <c r="D2132" s="475" t="s">
        <v>1034</v>
      </c>
      <c r="E2132" s="675"/>
      <c r="F2132" s="407" t="s">
        <v>2557</v>
      </c>
      <c r="G2132" s="341">
        <v>1</v>
      </c>
      <c r="H2132" s="710"/>
      <c r="I2132" s="403"/>
      <c r="J2132" s="403" t="s">
        <v>719</v>
      </c>
      <c r="K2132" s="693" t="s">
        <v>2611</v>
      </c>
      <c r="L2132" s="693" t="s">
        <v>2542</v>
      </c>
      <c r="M2132" s="16"/>
      <c r="N2132" s="693"/>
      <c r="O2132" s="693" t="s">
        <v>5</v>
      </c>
      <c r="P2132" s="693">
        <v>8.5</v>
      </c>
      <c r="Q2132" s="693">
        <v>23.3</v>
      </c>
      <c r="R2132" s="693" t="str">
        <f>CONCATENATE(Tableau1[[#This Row],[LONGUEUR UNITE]],"X",Tableau1[[#This Row],[LARGEUR UNITE]])</f>
        <v>8,5X23,3</v>
      </c>
      <c r="S2132" s="16"/>
      <c r="T2132" s="16"/>
      <c r="U2132" s="684" t="s">
        <v>1261</v>
      </c>
      <c r="V2132" s="693" t="s">
        <v>5</v>
      </c>
      <c r="W2132" s="45"/>
      <c r="X2132" s="45"/>
      <c r="Y2132" s="694" t="s">
        <v>2544</v>
      </c>
      <c r="Z2132" s="250">
        <v>6</v>
      </c>
      <c r="AA2132" s="251">
        <v>6</v>
      </c>
      <c r="AB2132" s="271">
        <v>7</v>
      </c>
      <c r="AC2132" s="271">
        <v>8</v>
      </c>
      <c r="AD2132" s="271">
        <v>56</v>
      </c>
      <c r="AE2132" s="278">
        <f t="shared" ref="AE2132" si="2970">AF2132/Z2132</f>
        <v>6.9218333333333328</v>
      </c>
      <c r="AF2132" s="268">
        <v>41.530999999999999</v>
      </c>
      <c r="AG2132" s="279"/>
      <c r="AH2132" s="431">
        <v>56</v>
      </c>
      <c r="AI2132" s="404">
        <f t="shared" si="2966"/>
        <v>1</v>
      </c>
      <c r="AJ2132" s="727">
        <v>0.64</v>
      </c>
      <c r="AK2132" s="88">
        <f t="shared" si="2967"/>
        <v>2.4918599999999995</v>
      </c>
      <c r="AL2132" s="88">
        <f t="shared" si="2968"/>
        <v>14.951159999999998</v>
      </c>
      <c r="AM2132" s="88"/>
      <c r="AN2132" t="s">
        <v>2826</v>
      </c>
      <c r="AO2132" s="88" t="s">
        <v>2677</v>
      </c>
    </row>
    <row r="2133" spans="1:41" ht="19.5" customHeight="1">
      <c r="A2133" s="849"/>
      <c r="B2133" s="89"/>
      <c r="C2133" s="89"/>
      <c r="D2133" s="695"/>
      <c r="E2133" s="695"/>
      <c r="F2133" s="574"/>
      <c r="G2133" s="696"/>
      <c r="H2133" s="697"/>
      <c r="I2133" s="426"/>
      <c r="J2133" s="426"/>
      <c r="K2133" s="601"/>
      <c r="L2133" s="708"/>
      <c r="M2133" s="708"/>
      <c r="N2133" s="289"/>
      <c r="O2133" s="289"/>
      <c r="P2133" s="289"/>
      <c r="Q2133" s="289"/>
      <c r="R2133" s="289"/>
      <c r="S2133" s="289"/>
      <c r="T2133" s="289"/>
      <c r="U2133" s="289"/>
      <c r="V2133" s="289"/>
      <c r="W2133" s="289"/>
      <c r="X2133" s="289"/>
      <c r="Y2133" s="289"/>
      <c r="Z2133" s="252"/>
      <c r="AA2133" s="253"/>
      <c r="AB2133" s="271"/>
      <c r="AC2133" s="271"/>
      <c r="AD2133" s="271"/>
      <c r="AE2133" s="286"/>
      <c r="AF2133"/>
      <c r="AG2133" s="286"/>
      <c r="AH2133" s="404"/>
      <c r="AI2133" s="404"/>
      <c r="AK2133" s="88"/>
      <c r="AL2133" s="88"/>
      <c r="AM2133" s="88"/>
      <c r="AO2133" s="88"/>
    </row>
    <row r="2134" spans="1:41" ht="30" customHeight="1">
      <c r="A2134" s="827"/>
      <c r="B2134" s="89"/>
      <c r="C2134" s="89"/>
      <c r="D2134" s="695"/>
      <c r="E2134" s="695"/>
      <c r="F2134" s="574"/>
      <c r="G2134" s="696"/>
      <c r="H2134" s="697"/>
      <c r="I2134" s="426"/>
      <c r="J2134" s="426"/>
      <c r="K2134" s="601"/>
      <c r="L2134" s="708"/>
      <c r="M2134" s="708"/>
      <c r="N2134" s="289"/>
      <c r="O2134" s="289"/>
      <c r="P2134" s="289"/>
      <c r="Q2134" s="289"/>
      <c r="R2134" s="289"/>
      <c r="S2134" s="289"/>
      <c r="T2134" s="289"/>
      <c r="U2134" s="289"/>
      <c r="V2134" s="289"/>
      <c r="W2134" s="289"/>
      <c r="X2134" s="289"/>
      <c r="Y2134" s="289"/>
      <c r="Z2134" s="167"/>
      <c r="AA2134" s="166"/>
      <c r="AB2134" s="271"/>
      <c r="AC2134" s="271"/>
      <c r="AD2134" s="271"/>
      <c r="AE2134" s="284"/>
      <c r="AF2134"/>
      <c r="AG2134" s="284"/>
      <c r="AH2134" s="404"/>
      <c r="AI2134" s="404"/>
      <c r="AK2134" s="88"/>
      <c r="AL2134" s="88"/>
      <c r="AM2134" s="88"/>
      <c r="AO2134" s="88"/>
    </row>
    <row r="2135" spans="1:41" ht="31">
      <c r="A2135" s="275"/>
      <c r="B2135" s="671"/>
      <c r="C2135" s="672"/>
      <c r="D2135" s="272"/>
      <c r="E2135" s="272"/>
      <c r="F2135" s="272"/>
      <c r="G2135" s="272"/>
      <c r="H2135" s="673"/>
      <c r="I2135" s="453"/>
      <c r="J2135" s="453"/>
      <c r="K2135" s="674"/>
      <c r="L2135" s="674"/>
      <c r="M2135" s="674"/>
      <c r="N2135" s="272"/>
      <c r="O2135" s="272"/>
      <c r="P2135" s="272"/>
      <c r="Q2135" s="272"/>
      <c r="R2135" s="272"/>
      <c r="S2135" s="272"/>
      <c r="T2135" s="272"/>
      <c r="U2135" s="272"/>
      <c r="V2135" s="272"/>
      <c r="W2135" s="272"/>
      <c r="X2135" s="272"/>
      <c r="Y2135" s="909" t="s">
        <v>530</v>
      </c>
      <c r="Z2135" s="272"/>
      <c r="AA2135" s="272"/>
      <c r="AB2135" s="272"/>
      <c r="AC2135" s="272"/>
      <c r="AD2135" s="272"/>
      <c r="AE2135" s="643"/>
      <c r="AF2135"/>
      <c r="AG2135" s="643"/>
      <c r="AH2135" s="371"/>
      <c r="AI2135" s="371"/>
      <c r="AO2135" s="88"/>
    </row>
    <row r="2136" spans="1:41" ht="19.5" customHeight="1">
      <c r="A2136" s="849"/>
      <c r="B2136" s="89"/>
      <c r="C2136" s="89"/>
      <c r="D2136" s="695"/>
      <c r="E2136" s="1050"/>
      <c r="F2136" s="711"/>
      <c r="G2136" s="696"/>
      <c r="H2136" s="712"/>
      <c r="I2136" s="600"/>
      <c r="J2136" s="600"/>
      <c r="K2136" s="289"/>
      <c r="L2136" s="708"/>
      <c r="M2136" s="708"/>
      <c r="N2136" s="289"/>
      <c r="O2136" s="289"/>
      <c r="P2136" s="289"/>
      <c r="Q2136" s="289"/>
      <c r="R2136" s="289"/>
      <c r="S2136" s="289"/>
      <c r="T2136" s="289"/>
      <c r="U2136" s="289"/>
      <c r="V2136" s="289"/>
      <c r="W2136" s="89"/>
      <c r="X2136" s="89"/>
      <c r="Y2136" s="289"/>
      <c r="Z2136" s="167"/>
      <c r="AA2136" s="558"/>
      <c r="AB2136" s="271"/>
      <c r="AC2136" s="271"/>
      <c r="AD2136" s="271"/>
      <c r="AE2136" s="679"/>
      <c r="AF2136"/>
      <c r="AG2136" s="679"/>
      <c r="AH2136" s="404"/>
      <c r="AI2136" s="404"/>
      <c r="AK2136" s="88"/>
      <c r="AL2136" s="88"/>
      <c r="AM2136" s="88"/>
      <c r="AO2136" s="88"/>
    </row>
    <row r="2137" spans="1:41" ht="19.5" customHeight="1">
      <c r="A2137" s="798" t="s">
        <v>580</v>
      </c>
      <c r="B2137" t="str">
        <f>+CONCATENATE(A2137,"*",AH2137)</f>
        <v>573100*1</v>
      </c>
      <c r="C2137" s="89"/>
      <c r="D2137" s="475" t="s">
        <v>1022</v>
      </c>
      <c r="E2137" s="675"/>
      <c r="F2137" s="407" t="s">
        <v>2557</v>
      </c>
      <c r="G2137" s="341">
        <v>1</v>
      </c>
      <c r="H2137" s="710"/>
      <c r="I2137" s="403"/>
      <c r="J2137" s="403"/>
      <c r="K2137" s="693" t="s">
        <v>2611</v>
      </c>
      <c r="L2137" s="693" t="s">
        <v>530</v>
      </c>
      <c r="M2137" s="16"/>
      <c r="N2137" s="693"/>
      <c r="O2137" s="693"/>
      <c r="P2137" s="693"/>
      <c r="Q2137" s="693"/>
      <c r="R2137" s="693"/>
      <c r="S2137" s="16"/>
      <c r="T2137" s="16"/>
      <c r="U2137" s="693" t="s">
        <v>2545</v>
      </c>
      <c r="V2137" s="693" t="s">
        <v>5</v>
      </c>
      <c r="W2137" s="45"/>
      <c r="X2137" s="45"/>
      <c r="Y2137" s="694" t="s">
        <v>581</v>
      </c>
      <c r="Z2137" s="18">
        <v>1</v>
      </c>
      <c r="AA2137" s="92">
        <v>1</v>
      </c>
      <c r="AB2137" s="271">
        <v>32</v>
      </c>
      <c r="AC2137" s="271">
        <v>7</v>
      </c>
      <c r="AD2137" s="271">
        <v>224</v>
      </c>
      <c r="AE2137" s="278">
        <f>AF2137/Z2137</f>
        <v>53.857999999999997</v>
      </c>
      <c r="AF2137" s="268">
        <v>53.857999999999997</v>
      </c>
      <c r="AG2137" s="278"/>
      <c r="AH2137" s="431">
        <v>1</v>
      </c>
      <c r="AI2137" s="404">
        <f t="shared" ref="AI2137" si="2971">AH2137/AD2137</f>
        <v>4.464285714285714E-3</v>
      </c>
      <c r="AJ2137" s="727">
        <v>0.59499999999999997</v>
      </c>
      <c r="AK2137" s="88">
        <f t="shared" ref="AK2137" si="2972">AL2137/Z2137</f>
        <v>21.812489999999997</v>
      </c>
      <c r="AL2137" s="88">
        <f t="shared" ref="AL2137" si="2973">AF2137-(AF2137*AJ2137)</f>
        <v>21.812489999999997</v>
      </c>
      <c r="AM2137" s="88"/>
      <c r="AN2137" t="s">
        <v>2826</v>
      </c>
      <c r="AO2137" s="88" t="s">
        <v>2825</v>
      </c>
    </row>
    <row r="2138" spans="1:41" ht="19.5" customHeight="1">
      <c r="A2138" s="848"/>
      <c r="B2138" s="89"/>
      <c r="C2138" s="89"/>
      <c r="D2138" s="475"/>
      <c r="E2138" s="475"/>
      <c r="F2138" s="498"/>
      <c r="G2138" s="341"/>
      <c r="H2138" s="692"/>
      <c r="I2138" s="430"/>
      <c r="J2138" s="430"/>
      <c r="K2138" s="218"/>
      <c r="L2138" s="693"/>
      <c r="M2138" s="693"/>
      <c r="N2138" s="693"/>
      <c r="O2138" s="693"/>
      <c r="P2138" s="693"/>
      <c r="Q2138" s="693"/>
      <c r="R2138" s="693"/>
      <c r="S2138" s="693"/>
      <c r="T2138" s="693"/>
      <c r="U2138" s="693"/>
      <c r="V2138" s="693"/>
      <c r="W2138" s="693"/>
      <c r="X2138" s="693"/>
      <c r="Y2138" s="713"/>
      <c r="Z2138" s="18"/>
      <c r="AA2138" s="92"/>
      <c r="AB2138" s="271"/>
      <c r="AC2138" s="271"/>
      <c r="AD2138" s="271"/>
      <c r="AE2138" s="257"/>
      <c r="AF2138"/>
      <c r="AG2138" s="257"/>
      <c r="AH2138" s="404"/>
      <c r="AI2138" s="404"/>
      <c r="AJ2138" s="88"/>
      <c r="AO2138" s="88"/>
    </row>
    <row r="2139" spans="1:41" ht="19.5" customHeight="1">
      <c r="A2139" s="848" t="s">
        <v>1950</v>
      </c>
      <c r="B2139" t="str">
        <f>+CONCATENATE(A2139,"*",AH2139)</f>
        <v>517401*1</v>
      </c>
      <c r="C2139" s="89"/>
      <c r="D2139" s="475" t="s">
        <v>2001</v>
      </c>
      <c r="E2139" s="475"/>
      <c r="F2139" s="498"/>
      <c r="G2139" s="341">
        <v>1</v>
      </c>
      <c r="H2139" s="710"/>
      <c r="I2139" s="403"/>
      <c r="J2139" s="403"/>
      <c r="K2139" s="693" t="s">
        <v>2611</v>
      </c>
      <c r="L2139" s="693" t="s">
        <v>530</v>
      </c>
      <c r="M2139" s="16"/>
      <c r="N2139" s="693"/>
      <c r="O2139" s="693"/>
      <c r="P2139" s="693"/>
      <c r="Q2139" s="693"/>
      <c r="R2139" s="693"/>
      <c r="S2139" s="16"/>
      <c r="T2139" s="16"/>
      <c r="U2139" s="693" t="s">
        <v>2545</v>
      </c>
      <c r="V2139" s="693" t="s">
        <v>2091</v>
      </c>
      <c r="W2139" s="45"/>
      <c r="X2139" s="45"/>
      <c r="Y2139" s="694" t="s">
        <v>1954</v>
      </c>
      <c r="Z2139" s="18">
        <v>1</v>
      </c>
      <c r="AA2139" s="92">
        <v>1</v>
      </c>
      <c r="AB2139" s="271"/>
      <c r="AC2139" s="271"/>
      <c r="AD2139" s="271">
        <v>120</v>
      </c>
      <c r="AE2139" s="278">
        <f>AF2139/Z2139</f>
        <v>43.734000000000002</v>
      </c>
      <c r="AF2139" s="268">
        <v>43.734000000000002</v>
      </c>
      <c r="AG2139" s="279"/>
      <c r="AH2139" s="431">
        <v>1</v>
      </c>
      <c r="AI2139" s="404">
        <f t="shared" ref="AI2139" si="2974">AH2139/AD2139</f>
        <v>8.3333333333333332E-3</v>
      </c>
      <c r="AJ2139" s="727">
        <v>0.59499999999999997</v>
      </c>
      <c r="AK2139" s="88">
        <f t="shared" ref="AK2139" si="2975">AL2139/Z2139</f>
        <v>17.71227</v>
      </c>
      <c r="AL2139" s="88">
        <f t="shared" ref="AL2139" si="2976">AF2139-(AF2139*AJ2139)</f>
        <v>17.71227</v>
      </c>
      <c r="AM2139" s="88"/>
      <c r="AN2139" t="s">
        <v>2826</v>
      </c>
      <c r="AO2139" s="88" t="s">
        <v>2825</v>
      </c>
    </row>
    <row r="2140" spans="1:41" ht="19.5" customHeight="1">
      <c r="A2140" s="848"/>
      <c r="B2140" s="89"/>
      <c r="C2140" s="89"/>
      <c r="D2140" s="475"/>
      <c r="E2140" s="475"/>
      <c r="F2140" s="498"/>
      <c r="G2140" s="341"/>
      <c r="H2140" s="692"/>
      <c r="I2140" s="430"/>
      <c r="J2140" s="430"/>
      <c r="K2140" s="218"/>
      <c r="L2140" s="693"/>
      <c r="M2140" s="693"/>
      <c r="N2140" s="693"/>
      <c r="O2140" s="693"/>
      <c r="P2140" s="693"/>
      <c r="Q2140" s="693"/>
      <c r="R2140" s="693"/>
      <c r="S2140" s="693"/>
      <c r="T2140" s="693"/>
      <c r="U2140" s="693"/>
      <c r="V2140" s="693"/>
      <c r="W2140" s="693"/>
      <c r="X2140" s="693"/>
      <c r="Y2140" s="714"/>
      <c r="Z2140" s="18"/>
      <c r="AA2140" s="92"/>
      <c r="AB2140" s="271"/>
      <c r="AC2140" s="271"/>
      <c r="AD2140" s="271"/>
      <c r="AE2140" s="257"/>
      <c r="AF2140"/>
      <c r="AG2140" s="257"/>
      <c r="AH2140" s="404"/>
      <c r="AI2140" s="404"/>
      <c r="AJ2140" s="88"/>
      <c r="AO2140" s="88"/>
    </row>
    <row r="2141" spans="1:41" ht="19.5" customHeight="1">
      <c r="A2141" s="798" t="s">
        <v>679</v>
      </c>
      <c r="B2141" t="str">
        <f>+CONCATENATE(A2141,"*",AH2141)</f>
        <v>574400*1</v>
      </c>
      <c r="C2141" s="89"/>
      <c r="D2141" s="475" t="s">
        <v>1023</v>
      </c>
      <c r="E2141" s="675"/>
      <c r="F2141" s="407" t="s">
        <v>2557</v>
      </c>
      <c r="G2141" s="341">
        <v>1</v>
      </c>
      <c r="H2141" s="710"/>
      <c r="I2141" s="403"/>
      <c r="J2141" s="403" t="s">
        <v>679</v>
      </c>
      <c r="K2141" s="693" t="s">
        <v>2611</v>
      </c>
      <c r="L2141" s="693" t="s">
        <v>530</v>
      </c>
      <c r="M2141" s="16"/>
      <c r="N2141" s="693"/>
      <c r="O2141" s="693"/>
      <c r="P2141" s="693"/>
      <c r="Q2141" s="693"/>
      <c r="R2141" s="693"/>
      <c r="S2141" s="16"/>
      <c r="T2141" s="16"/>
      <c r="U2141" s="693" t="s">
        <v>2545</v>
      </c>
      <c r="V2141" s="693" t="s">
        <v>2080</v>
      </c>
      <c r="W2141" s="45"/>
      <c r="X2141" s="45"/>
      <c r="Y2141" s="694" t="s">
        <v>680</v>
      </c>
      <c r="Z2141" s="18">
        <v>1</v>
      </c>
      <c r="AA2141" s="92">
        <v>1</v>
      </c>
      <c r="AB2141" s="271">
        <v>10</v>
      </c>
      <c r="AC2141" s="271">
        <v>5</v>
      </c>
      <c r="AD2141" s="271">
        <v>120</v>
      </c>
      <c r="AE2141" s="278">
        <f t="shared" ref="AE2141" si="2977">AF2141/Z2141</f>
        <v>86.156000000000006</v>
      </c>
      <c r="AF2141" s="268">
        <v>86.156000000000006</v>
      </c>
      <c r="AG2141" s="278"/>
      <c r="AH2141" s="431">
        <v>1</v>
      </c>
      <c r="AI2141" s="404">
        <f t="shared" ref="AI2141" si="2978">AH2141/AD2141</f>
        <v>8.3333333333333332E-3</v>
      </c>
      <c r="AJ2141" s="727">
        <v>0.68500000000000005</v>
      </c>
      <c r="AK2141" s="88">
        <f t="shared" ref="AK2141" si="2979">AL2141/Z2141</f>
        <v>27.139139999999998</v>
      </c>
      <c r="AL2141" s="88">
        <f t="shared" ref="AL2141" si="2980">AF2141-(AF2141*AJ2141)</f>
        <v>27.139139999999998</v>
      </c>
      <c r="AM2141" s="88"/>
      <c r="AN2141" t="s">
        <v>2826</v>
      </c>
      <c r="AO2141" s="88" t="s">
        <v>2677</v>
      </c>
    </row>
    <row r="2142" spans="1:41" ht="19.5" customHeight="1">
      <c r="A2142" s="853"/>
      <c r="B2142" s="89"/>
      <c r="C2142" s="89"/>
      <c r="D2142" s="475"/>
      <c r="E2142" s="1049"/>
      <c r="F2142" s="715"/>
      <c r="G2142" s="341"/>
      <c r="H2142" s="710"/>
      <c r="I2142" s="403"/>
      <c r="J2142" s="403"/>
      <c r="K2142" s="693"/>
      <c r="L2142" s="693"/>
      <c r="M2142" s="693"/>
      <c r="N2142" s="693"/>
      <c r="O2142" s="693"/>
      <c r="P2142" s="693"/>
      <c r="Q2142" s="693"/>
      <c r="R2142" s="693"/>
      <c r="S2142" s="693"/>
      <c r="T2142" s="693"/>
      <c r="U2142" s="693"/>
      <c r="V2142" s="693"/>
      <c r="W2142" s="693"/>
      <c r="X2142" s="693"/>
      <c r="Y2142" s="714"/>
      <c r="Z2142" s="18"/>
      <c r="AA2142" s="92"/>
      <c r="AB2142" s="18"/>
      <c r="AC2142" s="258"/>
      <c r="AD2142" s="256"/>
      <c r="AE2142" s="257"/>
      <c r="AF2142"/>
      <c r="AG2142" s="257"/>
      <c r="AH2142" s="404"/>
      <c r="AI2142" s="404"/>
      <c r="AJ2142" s="88"/>
      <c r="AO2142" s="88"/>
    </row>
    <row r="2143" spans="1:41" ht="19.5" customHeight="1" thickBot="1">
      <c r="A2143" s="853" t="s">
        <v>1459</v>
      </c>
      <c r="B2143" t="str">
        <f>+CONCATENATE(A2143,"*",AH2143)</f>
        <v>574401*1</v>
      </c>
      <c r="C2143" s="89"/>
      <c r="D2143" s="475" t="s">
        <v>1795</v>
      </c>
      <c r="E2143" s="705"/>
      <c r="F2143" s="453"/>
      <c r="G2143" s="341">
        <v>10</v>
      </c>
      <c r="H2143" s="707"/>
      <c r="I2143" s="417"/>
      <c r="J2143" s="417"/>
      <c r="K2143" s="89" t="s">
        <v>2611</v>
      </c>
      <c r="L2143" s="89" t="s">
        <v>530</v>
      </c>
      <c r="M2143" s="16"/>
      <c r="N2143" s="289"/>
      <c r="O2143" s="289"/>
      <c r="P2143" s="289"/>
      <c r="Q2143" s="289"/>
      <c r="R2143" s="289"/>
      <c r="S2143" s="16"/>
      <c r="T2143" s="16"/>
      <c r="U2143" s="693" t="s">
        <v>2545</v>
      </c>
      <c r="V2143" s="96" t="s">
        <v>2113</v>
      </c>
      <c r="W2143" s="45"/>
      <c r="X2143" s="45"/>
      <c r="Y2143" s="716" t="s">
        <v>2546</v>
      </c>
      <c r="Z2143" s="18">
        <v>1</v>
      </c>
      <c r="AA2143" s="92">
        <v>10</v>
      </c>
      <c r="AB2143" s="89"/>
      <c r="AD2143">
        <v>320</v>
      </c>
      <c r="AE2143" s="279">
        <v>20</v>
      </c>
      <c r="AF2143" s="268">
        <v>20</v>
      </c>
      <c r="AG2143" s="279"/>
      <c r="AH2143" s="431">
        <v>1</v>
      </c>
      <c r="AI2143" s="404">
        <f t="shared" ref="AI2143:AI2144" si="2981">AH2143/AD2143</f>
        <v>3.1250000000000002E-3</v>
      </c>
      <c r="AJ2143" s="727">
        <v>0.59499999999999997</v>
      </c>
      <c r="AK2143" s="88">
        <f t="shared" ref="AK2143:AK2144" si="2982">AL2143/Z2143</f>
        <v>8.1000000000000014</v>
      </c>
      <c r="AL2143" s="88">
        <f t="shared" ref="AL2143:AL2144" si="2983">AF2143-(AF2143*AJ2143)</f>
        <v>8.1000000000000014</v>
      </c>
      <c r="AM2143" s="88"/>
      <c r="AN2143" t="s">
        <v>2826</v>
      </c>
      <c r="AO2143" s="88" t="s">
        <v>2825</v>
      </c>
    </row>
    <row r="2144" spans="1:41" ht="19.5" customHeight="1">
      <c r="A2144" s="854" t="s">
        <v>764</v>
      </c>
      <c r="B2144" t="str">
        <f>+CONCATENATE(A2144,"*",AH2144)</f>
        <v>670603*1</v>
      </c>
      <c r="C2144" s="89"/>
      <c r="D2144" s="475" t="s">
        <v>1050</v>
      </c>
      <c r="E2144" s="705"/>
      <c r="G2144" s="341">
        <v>1</v>
      </c>
      <c r="H2144" s="707"/>
      <c r="I2144" s="417"/>
      <c r="J2144" s="417"/>
      <c r="K2144" s="89" t="s">
        <v>2611</v>
      </c>
      <c r="L2144" s="89" t="s">
        <v>530</v>
      </c>
      <c r="M2144" s="16"/>
      <c r="N2144" s="289"/>
      <c r="O2144" s="289"/>
      <c r="P2144" s="289"/>
      <c r="Q2144" s="289"/>
      <c r="R2144" s="289"/>
      <c r="S2144" s="16"/>
      <c r="T2144" s="16"/>
      <c r="U2144" s="693" t="s">
        <v>2545</v>
      </c>
      <c r="V2144" s="289" t="s">
        <v>2080</v>
      </c>
      <c r="W2144" s="45"/>
      <c r="X2144" s="45"/>
      <c r="Y2144" s="471" t="s">
        <v>765</v>
      </c>
      <c r="Z2144" s="18">
        <v>1</v>
      </c>
      <c r="AA2144" s="92">
        <v>1</v>
      </c>
      <c r="AB2144">
        <v>60</v>
      </c>
      <c r="AC2144">
        <v>4</v>
      </c>
      <c r="AD2144" s="153">
        <v>240</v>
      </c>
      <c r="AE2144" s="278">
        <f>AF2144/Z2144</f>
        <v>62.256999999999998</v>
      </c>
      <c r="AF2144" s="268">
        <v>62.256999999999998</v>
      </c>
      <c r="AG2144" s="278"/>
      <c r="AH2144" s="431">
        <v>1</v>
      </c>
      <c r="AI2144" s="404">
        <f t="shared" si="2981"/>
        <v>4.1666666666666666E-3</v>
      </c>
      <c r="AJ2144" s="727">
        <v>0.59499999999999997</v>
      </c>
      <c r="AK2144" s="88">
        <f t="shared" si="2982"/>
        <v>25.214085000000004</v>
      </c>
      <c r="AL2144" s="88">
        <f t="shared" si="2983"/>
        <v>25.214085000000004</v>
      </c>
      <c r="AM2144" s="88"/>
      <c r="AN2144" t="s">
        <v>2826</v>
      </c>
      <c r="AO2144" s="88" t="s">
        <v>2825</v>
      </c>
    </row>
    <row r="2145" spans="1:41" ht="30" customHeight="1">
      <c r="A2145" s="855"/>
      <c r="C2145" s="89"/>
      <c r="D2145" s="675"/>
      <c r="E2145" s="705"/>
      <c r="G2145" s="676"/>
      <c r="H2145" s="707"/>
      <c r="I2145" s="417"/>
      <c r="J2145" s="417"/>
      <c r="K2145" s="89"/>
      <c r="L2145" s="89"/>
      <c r="M2145" s="89"/>
      <c r="N2145" s="89"/>
      <c r="O2145" s="89"/>
      <c r="P2145" s="89"/>
      <c r="Q2145" s="89"/>
      <c r="R2145" s="89"/>
      <c r="U2145" s="89"/>
      <c r="V2145" s="89"/>
      <c r="Y2145" s="89"/>
      <c r="Z2145" s="161"/>
      <c r="AA2145" s="162"/>
      <c r="AD2145"/>
      <c r="AE2145" s="279"/>
      <c r="AF2145" s="268"/>
      <c r="AG2145" s="279"/>
      <c r="AI2145" s="404"/>
      <c r="AJ2145" s="727"/>
      <c r="AK2145" s="88"/>
      <c r="AL2145" s="88"/>
      <c r="AM2145" s="88"/>
      <c r="AO2145" s="88"/>
    </row>
    <row r="2146" spans="1:41" ht="36">
      <c r="A2146" s="968"/>
      <c r="B2146" s="944"/>
      <c r="C2146" s="969"/>
      <c r="D2146" s="970"/>
      <c r="E2146" s="1051"/>
      <c r="F2146" s="971"/>
      <c r="G2146" s="972"/>
      <c r="H2146" s="973"/>
      <c r="I2146" s="974"/>
      <c r="J2146" s="974"/>
      <c r="K2146" s="975"/>
      <c r="L2146" s="975"/>
      <c r="M2146" s="975"/>
      <c r="N2146" s="969"/>
      <c r="O2146" s="969"/>
      <c r="P2146" s="969"/>
      <c r="Q2146" s="969"/>
      <c r="R2146" s="969"/>
      <c r="S2146" s="944"/>
      <c r="T2146" s="944"/>
      <c r="U2146" s="969"/>
      <c r="V2146" s="969"/>
      <c r="W2146" s="944"/>
      <c r="X2146" s="944"/>
      <c r="Y2146" s="997" t="s">
        <v>1998</v>
      </c>
      <c r="Z2146" s="976"/>
      <c r="AA2146" s="977"/>
      <c r="AB2146" s="944"/>
      <c r="AC2146" s="944"/>
      <c r="AD2146" s="944"/>
      <c r="AE2146" s="978"/>
      <c r="AF2146" s="979"/>
      <c r="AG2146" s="978"/>
      <c r="AH2146" s="980"/>
      <c r="AI2146" s="981"/>
      <c r="AJ2146" s="941"/>
      <c r="AK2146" s="954"/>
      <c r="AL2146" s="954"/>
      <c r="AM2146" s="954"/>
      <c r="AO2146" s="88"/>
    </row>
    <row r="2147" spans="1:41" ht="19.5" customHeight="1">
      <c r="A2147" s="827"/>
      <c r="B2147" s="89"/>
      <c r="C2147" s="89"/>
      <c r="D2147" s="675"/>
      <c r="E2147" s="705"/>
      <c r="F2147" s="453"/>
      <c r="G2147" s="676"/>
      <c r="H2147" s="677"/>
      <c r="I2147" s="406"/>
      <c r="J2147" s="406"/>
      <c r="K2147" s="219"/>
      <c r="L2147" s="297"/>
      <c r="M2147" s="297"/>
      <c r="N2147" s="89"/>
      <c r="O2147" s="89"/>
      <c r="P2147" s="89"/>
      <c r="Q2147" s="89"/>
      <c r="R2147" s="89"/>
      <c r="S2147" s="89"/>
      <c r="T2147" s="89"/>
      <c r="U2147" s="89"/>
      <c r="V2147" s="89"/>
      <c r="W2147" s="89"/>
      <c r="X2147" s="89"/>
      <c r="Y2147" s="89"/>
      <c r="Z2147" s="717"/>
      <c r="AA2147" s="718"/>
      <c r="AB2147" s="271"/>
      <c r="AC2147" s="271"/>
      <c r="AD2147" s="271"/>
      <c r="AE2147" s="679"/>
      <c r="AF2147"/>
      <c r="AG2147" s="679"/>
      <c r="AH2147" s="404"/>
      <c r="AI2147" s="404"/>
      <c r="AK2147" s="88"/>
      <c r="AL2147" s="88"/>
      <c r="AM2147" s="88"/>
      <c r="AO2147" s="88"/>
    </row>
    <row r="2148" spans="1:41" ht="19.5" customHeight="1" thickBot="1">
      <c r="A2148" s="827" t="s">
        <v>2032</v>
      </c>
      <c r="B2148" t="str">
        <f>+CONCATENATE(A2148,"*",AH2148)</f>
        <v>583517*1</v>
      </c>
      <c r="C2148" s="89"/>
      <c r="D2148" s="675" t="s">
        <v>2547</v>
      </c>
      <c r="E2148" s="705"/>
      <c r="G2148" s="701">
        <v>1000</v>
      </c>
      <c r="H2148" s="719"/>
      <c r="I2148" s="639"/>
      <c r="J2148" s="639" t="s">
        <v>2032</v>
      </c>
      <c r="K2148" s="720" t="s">
        <v>2611</v>
      </c>
      <c r="L2148" s="703" t="s">
        <v>1998</v>
      </c>
      <c r="M2148" s="16"/>
      <c r="N2148" s="703"/>
      <c r="O2148" s="703"/>
      <c r="P2148" s="703">
        <v>6</v>
      </c>
      <c r="Q2148" s="703">
        <v>8</v>
      </c>
      <c r="R2148" s="684" t="str">
        <f>CONCATENATE(Tableau1[[#This Row],[LONGUEUR UNITE]],"X",Tableau1[[#This Row],[LARGEUR UNITE]])</f>
        <v>6X8</v>
      </c>
      <c r="S2148" s="16"/>
      <c r="T2148" s="16"/>
      <c r="U2148" s="703" t="s">
        <v>2545</v>
      </c>
      <c r="V2148" s="703"/>
      <c r="W2148" s="45"/>
      <c r="X2148" s="45"/>
      <c r="Y2148" s="704" t="s">
        <v>2548</v>
      </c>
      <c r="Z2148" s="721">
        <v>1</v>
      </c>
      <c r="AA2148" s="722">
        <v>1000</v>
      </c>
      <c r="AB2148" s="271">
        <v>8</v>
      </c>
      <c r="AC2148" s="271">
        <v>6</v>
      </c>
      <c r="AD2148" s="271">
        <v>48</v>
      </c>
      <c r="AE2148" s="278">
        <f>AF2148/Z2148</f>
        <v>35.56</v>
      </c>
      <c r="AF2148" s="268">
        <v>35.56</v>
      </c>
      <c r="AG2148" s="279"/>
      <c r="AH2148" s="431">
        <v>1</v>
      </c>
      <c r="AI2148" s="404">
        <f t="shared" ref="AI2148:AI2150" si="2984">AH2148/AD2148</f>
        <v>2.0833333333333332E-2</v>
      </c>
      <c r="AJ2148" s="727">
        <v>0.59499999999999997</v>
      </c>
      <c r="AK2148" s="88">
        <f t="shared" ref="AK2148:AK2150" si="2985">AL2148/Z2148</f>
        <v>14.401800000000001</v>
      </c>
      <c r="AL2148" s="88">
        <f t="shared" ref="AL2148:AL2150" si="2986">AF2148-(AF2148*AJ2148)</f>
        <v>14.401800000000001</v>
      </c>
      <c r="AM2148" s="88"/>
      <c r="AN2148" t="s">
        <v>2826</v>
      </c>
      <c r="AO2148" s="88" t="s">
        <v>2677</v>
      </c>
    </row>
    <row r="2149" spans="1:41" ht="19.5" customHeight="1" thickBot="1">
      <c r="A2149" s="827" t="s">
        <v>2032</v>
      </c>
      <c r="B2149" t="str">
        <f>+CONCATENATE(A2149,"*",AH2149)</f>
        <v>583517*48</v>
      </c>
      <c r="C2149" s="89"/>
      <c r="D2149" s="675" t="s">
        <v>2547</v>
      </c>
      <c r="E2149" s="705"/>
      <c r="G2149" s="701">
        <v>1000</v>
      </c>
      <c r="H2149" s="719"/>
      <c r="I2149" s="639"/>
      <c r="J2149" s="639" t="s">
        <v>2032</v>
      </c>
      <c r="K2149" s="720" t="s">
        <v>2611</v>
      </c>
      <c r="L2149" s="703" t="s">
        <v>1998</v>
      </c>
      <c r="M2149" s="16"/>
      <c r="N2149" s="703"/>
      <c r="O2149" s="703"/>
      <c r="P2149" s="703">
        <v>6</v>
      </c>
      <c r="Q2149" s="703">
        <v>8</v>
      </c>
      <c r="R2149" s="684" t="str">
        <f>CONCATENATE(Tableau1[[#This Row],[LONGUEUR UNITE]],"X",Tableau1[[#This Row],[LARGEUR UNITE]])</f>
        <v>6X8</v>
      </c>
      <c r="S2149" s="16"/>
      <c r="T2149" s="16"/>
      <c r="U2149" s="703" t="s">
        <v>2545</v>
      </c>
      <c r="V2149" s="703"/>
      <c r="W2149" s="45"/>
      <c r="X2149" s="45"/>
      <c r="Y2149" s="704" t="s">
        <v>2548</v>
      </c>
      <c r="Z2149" s="721">
        <v>1</v>
      </c>
      <c r="AA2149" s="722">
        <v>1000</v>
      </c>
      <c r="AB2149" s="271">
        <v>8</v>
      </c>
      <c r="AC2149" s="271">
        <v>6</v>
      </c>
      <c r="AD2149" s="271">
        <v>48</v>
      </c>
      <c r="AE2149" s="278">
        <f>AF2149/Z2149</f>
        <v>35.56</v>
      </c>
      <c r="AF2149" s="268">
        <v>35.56</v>
      </c>
      <c r="AG2149" s="279"/>
      <c r="AH2149" s="431">
        <v>48</v>
      </c>
      <c r="AI2149" s="404">
        <f t="shared" si="2984"/>
        <v>1</v>
      </c>
      <c r="AJ2149" s="727">
        <v>0.63549999999999995</v>
      </c>
      <c r="AK2149" s="88">
        <f t="shared" si="2985"/>
        <v>12.961620000000003</v>
      </c>
      <c r="AL2149" s="88">
        <f t="shared" si="2986"/>
        <v>12.961620000000003</v>
      </c>
      <c r="AM2149" s="88"/>
      <c r="AN2149" t="s">
        <v>2826</v>
      </c>
      <c r="AO2149" s="88" t="s">
        <v>2677</v>
      </c>
    </row>
    <row r="2150" spans="1:41" ht="19.5" customHeight="1" thickBot="1">
      <c r="A2150" s="827" t="s">
        <v>2032</v>
      </c>
      <c r="B2150" t="str">
        <f>+CONCATENATE(A2150,"*",AH2150)</f>
        <v>583517*144</v>
      </c>
      <c r="C2150" s="89"/>
      <c r="D2150" s="675" t="s">
        <v>2547</v>
      </c>
      <c r="E2150" s="705"/>
      <c r="G2150" s="701">
        <v>1000</v>
      </c>
      <c r="H2150" s="719"/>
      <c r="I2150" s="639"/>
      <c r="J2150" s="639" t="s">
        <v>2032</v>
      </c>
      <c r="K2150" s="720" t="s">
        <v>2611</v>
      </c>
      <c r="L2150" s="703" t="s">
        <v>1998</v>
      </c>
      <c r="M2150" s="16"/>
      <c r="N2150" s="703"/>
      <c r="O2150" s="703"/>
      <c r="P2150" s="703">
        <v>6</v>
      </c>
      <c r="Q2150" s="703">
        <v>8</v>
      </c>
      <c r="R2150" s="684" t="str">
        <f>CONCATENATE(Tableau1[[#This Row],[LONGUEUR UNITE]],"X",Tableau1[[#This Row],[LARGEUR UNITE]])</f>
        <v>6X8</v>
      </c>
      <c r="S2150" s="16"/>
      <c r="T2150" s="16"/>
      <c r="U2150" s="703" t="s">
        <v>2545</v>
      </c>
      <c r="V2150" s="703"/>
      <c r="W2150" s="45"/>
      <c r="X2150" s="45"/>
      <c r="Y2150" s="704" t="s">
        <v>2548</v>
      </c>
      <c r="Z2150" s="721">
        <v>1</v>
      </c>
      <c r="AA2150" s="722">
        <v>1000</v>
      </c>
      <c r="AB2150" s="271">
        <v>8</v>
      </c>
      <c r="AC2150" s="271">
        <v>6</v>
      </c>
      <c r="AD2150" s="271">
        <v>48</v>
      </c>
      <c r="AE2150" s="278">
        <f>AF2150/Z2150</f>
        <v>35.56</v>
      </c>
      <c r="AF2150" s="268">
        <v>35.56</v>
      </c>
      <c r="AG2150" s="279"/>
      <c r="AH2150" s="431">
        <v>144</v>
      </c>
      <c r="AI2150" s="404">
        <f t="shared" si="2984"/>
        <v>3</v>
      </c>
      <c r="AJ2150" s="727">
        <v>0.65500000000000003</v>
      </c>
      <c r="AK2150" s="88">
        <f t="shared" si="2985"/>
        <v>12.2682</v>
      </c>
      <c r="AL2150" s="88">
        <f t="shared" si="2986"/>
        <v>12.2682</v>
      </c>
      <c r="AM2150" s="88"/>
      <c r="AN2150" t="s">
        <v>2826</v>
      </c>
      <c r="AO2150" s="88" t="s">
        <v>2677</v>
      </c>
    </row>
    <row r="2151" spans="1:41" ht="30" customHeight="1">
      <c r="A2151" s="855"/>
      <c r="C2151" s="89"/>
      <c r="D2151" s="675"/>
      <c r="E2151" s="705"/>
      <c r="G2151" s="676"/>
      <c r="H2151" s="707"/>
      <c r="I2151" s="417"/>
      <c r="J2151" s="417"/>
      <c r="K2151" s="89"/>
      <c r="L2151" s="89"/>
      <c r="N2151" s="89"/>
      <c r="O2151" s="89"/>
      <c r="P2151" s="89"/>
      <c r="Q2151" s="89"/>
      <c r="R2151" s="89"/>
      <c r="U2151" s="89"/>
      <c r="V2151" s="89"/>
      <c r="Y2151" s="89"/>
      <c r="Z2151" s="161"/>
      <c r="AA2151" s="162"/>
      <c r="AB2151" s="271"/>
      <c r="AC2151" s="271"/>
      <c r="AD2151" s="271"/>
      <c r="AE2151" s="279"/>
      <c r="AF2151" s="984"/>
      <c r="AG2151" s="279"/>
      <c r="AI2151" s="404"/>
      <c r="AJ2151" s="727"/>
      <c r="AK2151" s="88"/>
      <c r="AL2151" s="88"/>
      <c r="AM2151" s="88"/>
      <c r="AO2151" s="88"/>
    </row>
    <row r="2152" spans="1:41" ht="36" customHeight="1">
      <c r="A2152" s="968"/>
      <c r="B2152" s="944"/>
      <c r="C2152" s="969"/>
      <c r="D2152" s="970"/>
      <c r="E2152" s="1051"/>
      <c r="F2152" s="971"/>
      <c r="G2152" s="972"/>
      <c r="H2152" s="1072" t="s">
        <v>2877</v>
      </c>
      <c r="I2152" s="974"/>
      <c r="J2152" s="974"/>
      <c r="K2152" s="975"/>
      <c r="L2152" s="975"/>
      <c r="M2152" s="975"/>
      <c r="N2152" s="969"/>
      <c r="O2152" s="969"/>
      <c r="P2152" s="969"/>
      <c r="Q2152" s="969"/>
      <c r="R2152" s="969"/>
      <c r="S2152" s="944"/>
      <c r="T2152" s="944"/>
      <c r="U2152" s="969"/>
      <c r="V2152" s="969"/>
      <c r="W2152" s="944"/>
      <c r="X2152" s="944"/>
      <c r="Y2152" s="997" t="s">
        <v>2838</v>
      </c>
      <c r="Z2152" s="976"/>
      <c r="AA2152" s="977"/>
      <c r="AB2152" s="944"/>
      <c r="AC2152" s="944"/>
      <c r="AD2152" s="271"/>
      <c r="AE2152" s="279"/>
      <c r="AF2152" s="268"/>
      <c r="AG2152" s="279"/>
      <c r="AI2152" s="404"/>
      <c r="AJ2152" s="727"/>
      <c r="AK2152" s="88"/>
      <c r="AL2152" s="88"/>
      <c r="AM2152" s="88"/>
      <c r="AO2152" s="88"/>
    </row>
    <row r="2153" spans="1:41" ht="19.5" customHeight="1">
      <c r="A2153" s="827"/>
      <c r="B2153" s="89"/>
      <c r="C2153" s="89"/>
      <c r="D2153" s="675"/>
      <c r="E2153" s="705"/>
      <c r="F2153" s="453"/>
      <c r="G2153" s="676"/>
      <c r="H2153" s="677"/>
      <c r="I2153" s="406"/>
      <c r="J2153" s="406"/>
      <c r="K2153" s="219"/>
      <c r="L2153" s="297"/>
      <c r="M2153" s="297"/>
      <c r="N2153" s="89"/>
      <c r="O2153" s="89"/>
      <c r="P2153" s="89"/>
      <c r="Q2153" s="89"/>
      <c r="R2153" s="89"/>
      <c r="S2153" s="89"/>
      <c r="T2153" s="89"/>
      <c r="U2153" s="89"/>
      <c r="V2153" s="89"/>
      <c r="W2153" s="89"/>
      <c r="X2153" s="89"/>
      <c r="Y2153" s="89"/>
      <c r="Z2153" s="717"/>
      <c r="AA2153" s="718"/>
      <c r="AB2153" s="271"/>
      <c r="AC2153" s="271"/>
      <c r="AD2153" s="271"/>
      <c r="AE2153" s="279"/>
      <c r="AF2153" s="268"/>
      <c r="AG2153" s="279"/>
      <c r="AI2153" s="404"/>
      <c r="AJ2153" s="727"/>
      <c r="AK2153" s="88"/>
      <c r="AL2153" s="88"/>
      <c r="AM2153" s="88"/>
      <c r="AO2153" s="88"/>
    </row>
    <row r="2154" spans="1:41" ht="19.5" customHeight="1">
      <c r="A2154" s="851"/>
      <c r="B2154" s="89"/>
      <c r="C2154" s="89"/>
      <c r="D2154" s="675"/>
      <c r="E2154" s="705"/>
      <c r="F2154" s="453"/>
      <c r="G2154" s="706"/>
      <c r="H2154" s="707"/>
      <c r="I2154" s="417"/>
      <c r="J2154" s="417"/>
      <c r="K2154" s="89"/>
      <c r="L2154" s="297"/>
      <c r="M2154" s="297"/>
      <c r="N2154" s="89"/>
      <c r="O2154" s="89"/>
      <c r="P2154" s="89"/>
      <c r="Q2154" s="89"/>
      <c r="R2154" s="89"/>
      <c r="S2154" s="89"/>
      <c r="T2154" s="89"/>
      <c r="U2154" s="89"/>
      <c r="V2154" s="89"/>
      <c r="W2154" s="89"/>
      <c r="X2154" s="89"/>
      <c r="Y2154" s="89"/>
      <c r="AB2154" s="271"/>
      <c r="AC2154" s="271"/>
      <c r="AD2154" s="271"/>
      <c r="AE2154" s="279"/>
      <c r="AF2154" s="268"/>
      <c r="AG2154" s="279"/>
      <c r="AI2154" s="404"/>
      <c r="AJ2154" s="727"/>
      <c r="AK2154" s="88"/>
      <c r="AL2154" s="88"/>
      <c r="AM2154" s="88"/>
      <c r="AO2154" s="88"/>
    </row>
    <row r="2155" spans="1:41" ht="31.5" customHeight="1">
      <c r="A2155" s="275"/>
      <c r="B2155" s="671"/>
      <c r="C2155" s="672"/>
      <c r="D2155" s="272"/>
      <c r="E2155" s="272"/>
      <c r="F2155" s="272"/>
      <c r="G2155" s="272"/>
      <c r="H2155" s="673"/>
      <c r="I2155" s="453"/>
      <c r="J2155" s="453"/>
      <c r="K2155" s="674"/>
      <c r="L2155" s="674"/>
      <c r="M2155" s="674"/>
      <c r="N2155" s="272"/>
      <c r="O2155" s="272"/>
      <c r="P2155" s="272"/>
      <c r="Q2155" s="272"/>
      <c r="R2155" s="272"/>
      <c r="S2155" s="272"/>
      <c r="T2155" s="272"/>
      <c r="U2155" s="272"/>
      <c r="V2155" s="272"/>
      <c r="W2155" s="272"/>
      <c r="X2155" s="272"/>
      <c r="Y2155" s="909" t="s">
        <v>2878</v>
      </c>
      <c r="Z2155" s="272"/>
      <c r="AA2155" s="272"/>
      <c r="AB2155" s="272"/>
      <c r="AC2155" s="272"/>
      <c r="AD2155" s="271"/>
      <c r="AE2155" s="279"/>
      <c r="AF2155" s="268"/>
      <c r="AG2155" s="279"/>
      <c r="AI2155" s="404"/>
      <c r="AJ2155" s="727"/>
      <c r="AK2155" s="88"/>
      <c r="AL2155" s="88"/>
      <c r="AM2155" s="88"/>
      <c r="AO2155" s="88"/>
    </row>
    <row r="2156" spans="1:41" ht="19.5" customHeight="1">
      <c r="A2156" s="275"/>
      <c r="B2156" s="671"/>
      <c r="C2156" s="672"/>
      <c r="D2156" s="272"/>
      <c r="E2156" s="272"/>
      <c r="F2156" s="272"/>
      <c r="G2156" s="272"/>
      <c r="H2156" s="673"/>
      <c r="I2156" s="453"/>
      <c r="J2156" s="453"/>
      <c r="K2156" s="674"/>
      <c r="L2156" s="674"/>
      <c r="M2156" s="674"/>
      <c r="N2156" s="272"/>
      <c r="O2156" s="272"/>
      <c r="P2156" s="272"/>
      <c r="Q2156" s="272"/>
      <c r="R2156" s="272"/>
      <c r="S2156" s="272"/>
      <c r="T2156" s="272"/>
      <c r="U2156" s="272"/>
      <c r="V2156" s="272"/>
      <c r="W2156" s="272"/>
      <c r="X2156" s="272"/>
      <c r="Y2156" s="909"/>
      <c r="Z2156" s="272"/>
      <c r="AA2156" s="272"/>
      <c r="AB2156" s="272"/>
      <c r="AC2156" s="272"/>
      <c r="AD2156" s="271"/>
      <c r="AE2156" s="279"/>
      <c r="AF2156" s="268"/>
      <c r="AG2156" s="279"/>
      <c r="AI2156" s="404"/>
      <c r="AJ2156" s="727"/>
      <c r="AK2156" s="88"/>
      <c r="AL2156" s="88"/>
      <c r="AM2156" s="88"/>
      <c r="AO2156" s="88"/>
    </row>
    <row r="2157" spans="1:41" ht="19.5" customHeight="1">
      <c r="A2157" s="275" t="s">
        <v>2837</v>
      </c>
      <c r="B2157" t="str">
        <f t="shared" ref="B2157:B2161" si="2987">+CONCATENATE(A2157,"*",AH2157)</f>
        <v>540003*1</v>
      </c>
      <c r="C2157" s="672"/>
      <c r="D2157" s="1073" t="s">
        <v>2879</v>
      </c>
      <c r="E2157" s="189" t="s">
        <v>2557</v>
      </c>
      <c r="G2157" s="8">
        <v>800</v>
      </c>
      <c r="I2157" s="417" t="s">
        <v>2880</v>
      </c>
      <c r="K2157" t="s">
        <v>2935</v>
      </c>
      <c r="L2157" t="s">
        <v>2839</v>
      </c>
      <c r="N2157" t="s">
        <v>2063</v>
      </c>
      <c r="O2157" t="s">
        <v>5</v>
      </c>
      <c r="P2157">
        <v>30</v>
      </c>
      <c r="Q2157">
        <v>30</v>
      </c>
      <c r="R2157" t="s">
        <v>2881</v>
      </c>
      <c r="S2157" t="s">
        <v>2882</v>
      </c>
      <c r="T2157" t="s">
        <v>2883</v>
      </c>
      <c r="U2157" t="s">
        <v>5</v>
      </c>
      <c r="W2157" t="s">
        <v>2592</v>
      </c>
      <c r="Y2157" t="s">
        <v>2840</v>
      </c>
      <c r="Z2157" s="272">
        <v>1</v>
      </c>
      <c r="AA2157" s="272">
        <v>800</v>
      </c>
      <c r="AB2157" s="272">
        <v>8</v>
      </c>
      <c r="AC2157" s="272">
        <v>10</v>
      </c>
      <c r="AD2157" s="272">
        <f>Tableau1[[#This Row],[NBRE COLIS PAR COUCHE]]*Tableau1[[#This Row],[NBRE COUCHE PAR PALETTE]]</f>
        <v>80</v>
      </c>
      <c r="AE2157" s="279">
        <f>Tableau1[[#This Row],[PRIX BRUT HT COLIS]]/Tableau1[[#This Row],[UVC (=NBRE DE PAQUETS) PAR COLIS]]</f>
        <v>43.832999999999998</v>
      </c>
      <c r="AF2157" s="268">
        <v>43.832999999999998</v>
      </c>
      <c r="AG2157" s="279">
        <f>Tableau1[[#This Row],[PRIX BRUT HT COLIS]]/Tableau1[[#This Row],[NOMBRE UNITES PAR COLIS]]*1000</f>
        <v>54.791249999999998</v>
      </c>
      <c r="AH2157" s="431">
        <v>1</v>
      </c>
      <c r="AI2157" s="404">
        <v>8.3333333333333332E-3</v>
      </c>
      <c r="AJ2157" s="727">
        <v>0.64802499999999996</v>
      </c>
      <c r="AK2157" s="88">
        <f t="shared" ref="AK2157:AK2158" si="2988">AL2157/Z2157</f>
        <v>15.428120175</v>
      </c>
      <c r="AL2157" s="88">
        <f t="shared" ref="AL2157:AL2158" si="2989">AF2157-(AF2157*AJ2157)</f>
        <v>15.428120175</v>
      </c>
      <c r="AM2157" s="88">
        <f t="shared" ref="AM2157:AM2158" si="2990">AL2157/AA2157*1000</f>
        <v>19.285150218750001</v>
      </c>
      <c r="AN2157" t="s">
        <v>2826</v>
      </c>
      <c r="AO2157" s="88" t="s">
        <v>2677</v>
      </c>
    </row>
    <row r="2158" spans="1:41" ht="19.5" customHeight="1">
      <c r="A2158" s="275" t="s">
        <v>2837</v>
      </c>
      <c r="B2158" t="str">
        <f t="shared" si="2987"/>
        <v>540003*80</v>
      </c>
      <c r="C2158" s="672"/>
      <c r="D2158" s="1073" t="s">
        <v>2879</v>
      </c>
      <c r="E2158" s="189" t="s">
        <v>2557</v>
      </c>
      <c r="G2158" s="8">
        <v>800</v>
      </c>
      <c r="I2158" s="417" t="s">
        <v>2880</v>
      </c>
      <c r="K2158" t="s">
        <v>2935</v>
      </c>
      <c r="L2158" t="s">
        <v>2839</v>
      </c>
      <c r="N2158" t="s">
        <v>2063</v>
      </c>
      <c r="O2158" t="s">
        <v>5</v>
      </c>
      <c r="P2158">
        <v>30</v>
      </c>
      <c r="Q2158">
        <v>30</v>
      </c>
      <c r="R2158" t="s">
        <v>2881</v>
      </c>
      <c r="S2158" t="s">
        <v>2882</v>
      </c>
      <c r="T2158" t="s">
        <v>2883</v>
      </c>
      <c r="U2158" t="s">
        <v>5</v>
      </c>
      <c r="W2158" t="s">
        <v>2592</v>
      </c>
      <c r="Y2158" t="s">
        <v>2840</v>
      </c>
      <c r="Z2158" s="272">
        <v>1</v>
      </c>
      <c r="AA2158" s="272">
        <v>800</v>
      </c>
      <c r="AB2158" s="272">
        <v>8</v>
      </c>
      <c r="AC2158" s="272">
        <v>10</v>
      </c>
      <c r="AD2158" s="272">
        <f>Tableau1[[#This Row],[NBRE COLIS PAR COUCHE]]*Tableau1[[#This Row],[NBRE COUCHE PAR PALETTE]]</f>
        <v>80</v>
      </c>
      <c r="AE2158" s="279">
        <f>Tableau1[[#This Row],[PRIX BRUT HT COLIS]]/Tableau1[[#This Row],[UVC (=NBRE DE PAQUETS) PAR COLIS]]</f>
        <v>43.832999999999998</v>
      </c>
      <c r="AF2158" s="268">
        <v>43.832999999999998</v>
      </c>
      <c r="AG2158" s="279">
        <f>Tableau1[[#This Row],[PRIX BRUT HT COLIS]]/Tableau1[[#This Row],[NOMBRE UNITES PAR COLIS]]*1000</f>
        <v>54.791249999999998</v>
      </c>
      <c r="AH2158" s="431">
        <f>Tableau1[[#This Row],[MINI CDE PALETTE]]*Tableau1[[#This Row],[COLIS PAR PALETTE]]</f>
        <v>80</v>
      </c>
      <c r="AI2158" s="404">
        <v>1</v>
      </c>
      <c r="AJ2158" s="727">
        <v>0.66562379999999999</v>
      </c>
      <c r="AK2158" s="88">
        <f t="shared" si="2988"/>
        <v>14.6567119746</v>
      </c>
      <c r="AL2158" s="88">
        <f t="shared" si="2989"/>
        <v>14.6567119746</v>
      </c>
      <c r="AM2158" s="88">
        <f t="shared" si="2990"/>
        <v>18.32088996825</v>
      </c>
      <c r="AN2158" t="s">
        <v>2826</v>
      </c>
      <c r="AO2158" s="88" t="s">
        <v>2677</v>
      </c>
    </row>
    <row r="2159" spans="1:41" ht="19.5" customHeight="1">
      <c r="A2159" s="275"/>
      <c r="C2159" s="672"/>
      <c r="D2159" s="272"/>
      <c r="E2159" s="272"/>
      <c r="F2159" s="272"/>
      <c r="G2159" s="272"/>
      <c r="H2159" s="673"/>
      <c r="I2159" s="453"/>
      <c r="J2159" s="453"/>
      <c r="K2159" s="674"/>
      <c r="L2159" s="674"/>
      <c r="M2159" s="674"/>
      <c r="N2159" s="272"/>
      <c r="O2159" s="272"/>
      <c r="P2159" s="272"/>
      <c r="Q2159" s="272"/>
      <c r="R2159" s="272"/>
      <c r="S2159" s="272"/>
      <c r="T2159" s="272"/>
      <c r="U2159" s="272"/>
      <c r="V2159" s="272"/>
      <c r="W2159" s="272"/>
      <c r="X2159" s="272"/>
      <c r="Y2159" s="909"/>
      <c r="Z2159" s="272"/>
      <c r="AA2159" s="272"/>
      <c r="AB2159" s="272"/>
      <c r="AC2159" s="272"/>
      <c r="AD2159" s="272"/>
      <c r="AE2159" s="279"/>
      <c r="AF2159" s="268"/>
      <c r="AG2159" s="279"/>
      <c r="AI2159" s="404"/>
      <c r="AJ2159" s="727"/>
      <c r="AK2159" s="88"/>
      <c r="AL2159" s="88"/>
      <c r="AM2159" s="88"/>
      <c r="AO2159" s="88"/>
    </row>
    <row r="2160" spans="1:41" ht="19.5" customHeight="1">
      <c r="A2160" s="275" t="s">
        <v>2841</v>
      </c>
      <c r="B2160" t="str">
        <f t="shared" si="2987"/>
        <v>540002*1</v>
      </c>
      <c r="C2160" s="672"/>
      <c r="D2160" s="1073" t="s">
        <v>2884</v>
      </c>
      <c r="E2160" s="189" t="s">
        <v>2557</v>
      </c>
      <c r="G2160" s="8">
        <v>800</v>
      </c>
      <c r="I2160" s="417" t="s">
        <v>2885</v>
      </c>
      <c r="K2160" t="s">
        <v>2935</v>
      </c>
      <c r="L2160" t="s">
        <v>2839</v>
      </c>
      <c r="N2160" t="s">
        <v>2063</v>
      </c>
      <c r="O2160" t="s">
        <v>5</v>
      </c>
      <c r="P2160">
        <v>30</v>
      </c>
      <c r="Q2160">
        <v>40</v>
      </c>
      <c r="R2160" t="s">
        <v>2886</v>
      </c>
      <c r="S2160" t="s">
        <v>2882</v>
      </c>
      <c r="T2160" t="s">
        <v>2883</v>
      </c>
      <c r="U2160" t="s">
        <v>5</v>
      </c>
      <c r="W2160" t="s">
        <v>2592</v>
      </c>
      <c r="Y2160" t="s">
        <v>2842</v>
      </c>
      <c r="Z2160" s="272">
        <v>1</v>
      </c>
      <c r="AA2160" s="272">
        <v>800</v>
      </c>
      <c r="AB2160" s="272">
        <v>6</v>
      </c>
      <c r="AC2160" s="272">
        <v>10</v>
      </c>
      <c r="AD2160" s="272">
        <f>Tableau1[[#This Row],[NBRE COLIS PAR COUCHE]]*Tableau1[[#This Row],[NBRE COUCHE PAR PALETTE]]</f>
        <v>60</v>
      </c>
      <c r="AE2160" s="279">
        <f>Tableau1[[#This Row],[PRIX BRUT HT COLIS]]/Tableau1[[#This Row],[UVC (=NBRE DE PAQUETS) PAR COLIS]]</f>
        <v>51.569000000000003</v>
      </c>
      <c r="AF2160" s="268">
        <v>51.569000000000003</v>
      </c>
      <c r="AG2160" s="279">
        <f>Tableau1[[#This Row],[PRIX BRUT HT COLIS]]/Tableau1[[#This Row],[NOMBRE UNITES PAR COLIS]]*1000</f>
        <v>64.461249999999993</v>
      </c>
      <c r="AH2160" s="431">
        <v>1</v>
      </c>
      <c r="AI2160" s="404">
        <v>9.8039215686274508E-3</v>
      </c>
      <c r="AJ2160" s="727">
        <v>0.64802499999999996</v>
      </c>
      <c r="AK2160" s="88">
        <f t="shared" ref="AK2160:AK2161" si="2991">AL2160/Z2160</f>
        <v>18.150998775000005</v>
      </c>
      <c r="AL2160" s="88">
        <f t="shared" ref="AL2160:AL2161" si="2992">AF2160-(AF2160*AJ2160)</f>
        <v>18.150998775000005</v>
      </c>
      <c r="AM2160" s="88">
        <f t="shared" ref="AM2160:AM2161" si="2993">AL2160/AA2160*1000</f>
        <v>22.688748468750006</v>
      </c>
      <c r="AN2160" t="s">
        <v>2826</v>
      </c>
      <c r="AO2160" s="88" t="s">
        <v>2677</v>
      </c>
    </row>
    <row r="2161" spans="1:41" ht="19.5" customHeight="1">
      <c r="A2161" s="275" t="s">
        <v>2841</v>
      </c>
      <c r="B2161" t="str">
        <f t="shared" si="2987"/>
        <v>540002*60</v>
      </c>
      <c r="C2161" s="672"/>
      <c r="D2161" s="1073" t="s">
        <v>2884</v>
      </c>
      <c r="E2161" s="189" t="s">
        <v>2557</v>
      </c>
      <c r="G2161" s="8">
        <v>800</v>
      </c>
      <c r="I2161" s="417" t="s">
        <v>2885</v>
      </c>
      <c r="K2161" t="s">
        <v>2935</v>
      </c>
      <c r="L2161" t="s">
        <v>2839</v>
      </c>
      <c r="N2161" t="s">
        <v>2063</v>
      </c>
      <c r="O2161" t="s">
        <v>5</v>
      </c>
      <c r="P2161">
        <v>30</v>
      </c>
      <c r="Q2161">
        <v>40</v>
      </c>
      <c r="R2161" t="s">
        <v>2886</v>
      </c>
      <c r="S2161" t="s">
        <v>2882</v>
      </c>
      <c r="T2161" t="s">
        <v>2883</v>
      </c>
      <c r="U2161" t="s">
        <v>5</v>
      </c>
      <c r="W2161" t="s">
        <v>2592</v>
      </c>
      <c r="Y2161" t="s">
        <v>2842</v>
      </c>
      <c r="Z2161" s="272">
        <v>1</v>
      </c>
      <c r="AA2161" s="272">
        <v>800</v>
      </c>
      <c r="AB2161" s="272">
        <v>6</v>
      </c>
      <c r="AC2161" s="272">
        <v>10</v>
      </c>
      <c r="AD2161" s="272">
        <f>Tableau1[[#This Row],[NBRE COLIS PAR COUCHE]]*Tableau1[[#This Row],[NBRE COUCHE PAR PALETTE]]</f>
        <v>60</v>
      </c>
      <c r="AE2161" s="279">
        <f>Tableau1[[#This Row],[PRIX BRUT HT COLIS]]/Tableau1[[#This Row],[UVC (=NBRE DE PAQUETS) PAR COLIS]]</f>
        <v>51.569000000000003</v>
      </c>
      <c r="AF2161" s="268">
        <v>51.569000000000003</v>
      </c>
      <c r="AG2161" s="279">
        <f>Tableau1[[#This Row],[PRIX BRUT HT COLIS]]/Tableau1[[#This Row],[NOMBRE UNITES PAR COLIS]]*1000</f>
        <v>64.461249999999993</v>
      </c>
      <c r="AH2161" s="431">
        <f>Tableau1[[#This Row],[MINI CDE PALETTE]]*Tableau1[[#This Row],[COLIS PAR PALETTE]]</f>
        <v>60</v>
      </c>
      <c r="AI2161" s="404">
        <v>1</v>
      </c>
      <c r="AJ2161" s="727">
        <v>0.66562379999999999</v>
      </c>
      <c r="AK2161" s="88">
        <f t="shared" si="2991"/>
        <v>17.243446257800002</v>
      </c>
      <c r="AL2161" s="88">
        <f t="shared" si="2992"/>
        <v>17.243446257800002</v>
      </c>
      <c r="AM2161" s="88">
        <f t="shared" si="2993"/>
        <v>21.554307822250003</v>
      </c>
      <c r="AN2161" t="s">
        <v>2826</v>
      </c>
      <c r="AO2161" s="88" t="s">
        <v>2677</v>
      </c>
    </row>
    <row r="2162" spans="1:41" ht="19.5" customHeight="1">
      <c r="A2162" s="275"/>
      <c r="C2162" s="672"/>
      <c r="D2162" s="1073"/>
      <c r="I2162" s="417"/>
      <c r="Z2162" s="272"/>
      <c r="AA2162" s="272"/>
      <c r="AB2162" s="272"/>
      <c r="AC2162" s="272"/>
      <c r="AD2162" s="272"/>
      <c r="AE2162" s="279"/>
      <c r="AF2162" s="268"/>
      <c r="AG2162" s="279"/>
      <c r="AI2162" s="404"/>
      <c r="AJ2162" s="727"/>
      <c r="AK2162" s="88"/>
      <c r="AL2162" s="88"/>
      <c r="AM2162" s="88"/>
      <c r="AO2162" s="88"/>
    </row>
    <row r="2163" spans="1:41" ht="31.5" customHeight="1">
      <c r="A2163" s="275"/>
      <c r="B2163" s="671"/>
      <c r="C2163" s="672"/>
      <c r="D2163" s="272"/>
      <c r="E2163" s="272"/>
      <c r="F2163" s="272"/>
      <c r="G2163" s="272"/>
      <c r="H2163" s="673"/>
      <c r="I2163" s="453"/>
      <c r="J2163" s="453"/>
      <c r="K2163" s="674"/>
      <c r="L2163" s="674"/>
      <c r="M2163" s="674"/>
      <c r="N2163" s="272"/>
      <c r="O2163" s="272"/>
      <c r="P2163" s="272"/>
      <c r="Q2163" s="272"/>
      <c r="R2163" s="272"/>
      <c r="S2163" s="272"/>
      <c r="T2163" s="272"/>
      <c r="U2163" s="272"/>
      <c r="V2163" s="272"/>
      <c r="W2163" s="272"/>
      <c r="X2163" s="272"/>
      <c r="Y2163" s="909" t="s">
        <v>2887</v>
      </c>
      <c r="Z2163" s="272"/>
      <c r="AA2163" s="272"/>
      <c r="AB2163" s="272"/>
      <c r="AC2163" s="272"/>
      <c r="AD2163" s="272"/>
      <c r="AE2163" s="279"/>
      <c r="AF2163" s="268"/>
      <c r="AG2163" s="279"/>
      <c r="AI2163" s="404"/>
      <c r="AJ2163" s="727"/>
      <c r="AK2163" s="88"/>
      <c r="AL2163" s="88"/>
      <c r="AM2163" s="88"/>
      <c r="AO2163" s="88"/>
    </row>
    <row r="2164" spans="1:41" ht="19.5" customHeight="1">
      <c r="A2164" s="275"/>
      <c r="B2164" s="671"/>
      <c r="C2164" s="672"/>
      <c r="D2164" s="272"/>
      <c r="E2164" s="272"/>
      <c r="F2164" s="272"/>
      <c r="G2164" s="272"/>
      <c r="H2164" s="673"/>
      <c r="I2164" s="453"/>
      <c r="J2164" s="453"/>
      <c r="K2164" s="674"/>
      <c r="L2164" s="674"/>
      <c r="M2164" s="674"/>
      <c r="N2164" s="272"/>
      <c r="O2164" s="272"/>
      <c r="P2164" s="272"/>
      <c r="Q2164" s="272"/>
      <c r="R2164" s="272"/>
      <c r="S2164" s="272"/>
      <c r="T2164" s="272"/>
      <c r="U2164" s="272"/>
      <c r="V2164" s="272"/>
      <c r="W2164" s="272"/>
      <c r="X2164" s="272"/>
      <c r="Y2164" s="909"/>
      <c r="Z2164" s="272"/>
      <c r="AA2164" s="272"/>
      <c r="AB2164" s="272"/>
      <c r="AC2164" s="272"/>
      <c r="AD2164" s="272"/>
      <c r="AE2164" s="279"/>
      <c r="AF2164" s="268"/>
      <c r="AG2164" s="279"/>
      <c r="AI2164" s="404"/>
      <c r="AJ2164" s="727"/>
      <c r="AK2164" s="88"/>
      <c r="AL2164" s="88"/>
      <c r="AM2164" s="88"/>
      <c r="AO2164" s="88"/>
    </row>
    <row r="2165" spans="1:41" ht="19.5" customHeight="1">
      <c r="A2165" s="1074" t="s">
        <v>2843</v>
      </c>
      <c r="B2165" t="str">
        <f t="shared" ref="B2165:B2176" si="2994">+CONCATENATE(A2165,"*",AH2165)</f>
        <v>540005*1</v>
      </c>
      <c r="D2165" s="189">
        <v>3504085400054</v>
      </c>
      <c r="E2165" s="189" t="s">
        <v>2557</v>
      </c>
      <c r="G2165" s="8">
        <v>1000</v>
      </c>
      <c r="I2165" s="417" t="s">
        <v>2880</v>
      </c>
      <c r="K2165" t="s">
        <v>2935</v>
      </c>
      <c r="L2165" t="s">
        <v>2839</v>
      </c>
      <c r="N2165" t="s">
        <v>2063</v>
      </c>
      <c r="O2165" t="s">
        <v>5</v>
      </c>
      <c r="P2165">
        <v>30</v>
      </c>
      <c r="Q2165">
        <v>30</v>
      </c>
      <c r="R2165" t="s">
        <v>2881</v>
      </c>
      <c r="S2165" t="s">
        <v>2882</v>
      </c>
      <c r="T2165" t="s">
        <v>2883</v>
      </c>
      <c r="U2165" t="s">
        <v>5</v>
      </c>
      <c r="W2165" t="s">
        <v>2592</v>
      </c>
      <c r="Y2165" t="s">
        <v>2844</v>
      </c>
      <c r="Z2165">
        <v>1</v>
      </c>
      <c r="AA2165">
        <v>1000</v>
      </c>
      <c r="AB2165" s="272">
        <v>8</v>
      </c>
      <c r="AC2165" s="272">
        <v>10</v>
      </c>
      <c r="AD2165" s="272">
        <f>Tableau1[[#This Row],[NBRE COLIS PAR COUCHE]]*Tableau1[[#This Row],[NBRE COUCHE PAR PALETTE]]</f>
        <v>80</v>
      </c>
      <c r="AE2165" s="279">
        <f>Tableau1[[#This Row],[PRIX BRUT HT COLIS]]/Tableau1[[#This Row],[UVC (=NBRE DE PAQUETS) PAR COLIS]]</f>
        <v>36.527999999999999</v>
      </c>
      <c r="AF2165" s="268">
        <v>36.527999999999999</v>
      </c>
      <c r="AG2165" s="279">
        <f>Tableau1[[#This Row],[PRIX BRUT HT COLIS]]/Tableau1[[#This Row],[NOMBRE UNITES PAR COLIS]]*1000</f>
        <v>36.527999999999999</v>
      </c>
      <c r="AH2165" s="431">
        <v>1</v>
      </c>
      <c r="AI2165" s="404">
        <v>8.3333333333333332E-3</v>
      </c>
      <c r="AJ2165" s="727">
        <v>0.64802499999999996</v>
      </c>
      <c r="AK2165" s="88">
        <f t="shared" ref="AK2165:AK2176" si="2995">AL2165/Z2165</f>
        <v>12.856942800000002</v>
      </c>
      <c r="AL2165" s="88">
        <f t="shared" ref="AL2165:AL2176" si="2996">AF2165-(AF2165*AJ2165)</f>
        <v>12.856942800000002</v>
      </c>
      <c r="AM2165" s="88">
        <f t="shared" ref="AM2165:AM2176" si="2997">AL2165/AA2165*1000</f>
        <v>12.856942800000002</v>
      </c>
      <c r="AN2165" t="s">
        <v>2826</v>
      </c>
      <c r="AO2165" s="88" t="s">
        <v>2677</v>
      </c>
    </row>
    <row r="2166" spans="1:41" ht="19.5" customHeight="1">
      <c r="A2166" s="1074" t="s">
        <v>2843</v>
      </c>
      <c r="B2166" t="str">
        <f t="shared" si="2994"/>
        <v>540005*80</v>
      </c>
      <c r="D2166" s="189">
        <v>3504085400054</v>
      </c>
      <c r="E2166" s="189" t="s">
        <v>2557</v>
      </c>
      <c r="G2166" s="8">
        <v>1000</v>
      </c>
      <c r="I2166" s="417" t="s">
        <v>2880</v>
      </c>
      <c r="K2166" t="s">
        <v>2935</v>
      </c>
      <c r="L2166" t="s">
        <v>2839</v>
      </c>
      <c r="N2166" t="s">
        <v>2063</v>
      </c>
      <c r="O2166" t="s">
        <v>5</v>
      </c>
      <c r="P2166">
        <v>30</v>
      </c>
      <c r="Q2166">
        <v>30</v>
      </c>
      <c r="R2166" t="s">
        <v>2881</v>
      </c>
      <c r="S2166" t="s">
        <v>2882</v>
      </c>
      <c r="T2166" t="s">
        <v>2883</v>
      </c>
      <c r="U2166" t="s">
        <v>5</v>
      </c>
      <c r="W2166" t="s">
        <v>2592</v>
      </c>
      <c r="Y2166" t="s">
        <v>2844</v>
      </c>
      <c r="Z2166">
        <v>1</v>
      </c>
      <c r="AA2166">
        <v>1000</v>
      </c>
      <c r="AB2166" s="272">
        <v>8</v>
      </c>
      <c r="AC2166" s="272">
        <v>10</v>
      </c>
      <c r="AD2166" s="272">
        <f>Tableau1[[#This Row],[NBRE COLIS PAR COUCHE]]*Tableau1[[#This Row],[NBRE COUCHE PAR PALETTE]]</f>
        <v>80</v>
      </c>
      <c r="AE2166" s="279">
        <f>Tableau1[[#This Row],[PRIX BRUT HT COLIS]]/Tableau1[[#This Row],[UVC (=NBRE DE PAQUETS) PAR COLIS]]</f>
        <v>36.527999999999999</v>
      </c>
      <c r="AF2166" s="268">
        <v>36.527999999999999</v>
      </c>
      <c r="AG2166" s="279">
        <f>Tableau1[[#This Row],[PRIX BRUT HT COLIS]]/Tableau1[[#This Row],[NOMBRE UNITES PAR COLIS]]*1000</f>
        <v>36.527999999999999</v>
      </c>
      <c r="AH2166" s="431">
        <f>Tableau1[[#This Row],[MINI CDE PALETTE]]*Tableau1[[#This Row],[COLIS PAR PALETTE]]</f>
        <v>80</v>
      </c>
      <c r="AI2166" s="404">
        <v>1</v>
      </c>
      <c r="AJ2166" s="727">
        <v>0.66562379999999999</v>
      </c>
      <c r="AK2166" s="88">
        <f t="shared" si="2995"/>
        <v>12.2140938336</v>
      </c>
      <c r="AL2166" s="88">
        <f t="shared" si="2996"/>
        <v>12.2140938336</v>
      </c>
      <c r="AM2166" s="88">
        <f t="shared" si="2997"/>
        <v>12.2140938336</v>
      </c>
      <c r="AN2166" t="s">
        <v>2826</v>
      </c>
      <c r="AO2166" s="88" t="s">
        <v>2677</v>
      </c>
    </row>
    <row r="2167" spans="1:41" ht="19.5" customHeight="1">
      <c r="A2167" s="1074" t="s">
        <v>2888</v>
      </c>
      <c r="B2167" t="str">
        <f t="shared" si="2994"/>
        <v>540117*1</v>
      </c>
      <c r="D2167" s="189">
        <v>3504085401174</v>
      </c>
      <c r="E2167" s="189" t="s">
        <v>2557</v>
      </c>
      <c r="G2167" s="8">
        <v>1000</v>
      </c>
      <c r="I2167" s="417" t="s">
        <v>2889</v>
      </c>
      <c r="K2167" t="s">
        <v>2935</v>
      </c>
      <c r="L2167" t="s">
        <v>2839</v>
      </c>
      <c r="N2167" t="s">
        <v>2063</v>
      </c>
      <c r="O2167" t="s">
        <v>5</v>
      </c>
      <c r="P2167">
        <v>30</v>
      </c>
      <c r="Q2167">
        <v>30</v>
      </c>
      <c r="R2167" t="s">
        <v>2881</v>
      </c>
      <c r="S2167" t="s">
        <v>2882</v>
      </c>
      <c r="T2167" t="s">
        <v>2883</v>
      </c>
      <c r="U2167" t="s">
        <v>5</v>
      </c>
      <c r="W2167" t="s">
        <v>2104</v>
      </c>
      <c r="X2167" t="s">
        <v>2890</v>
      </c>
      <c r="Y2167" t="s">
        <v>2845</v>
      </c>
      <c r="Z2167">
        <v>1</v>
      </c>
      <c r="AA2167">
        <v>1000</v>
      </c>
      <c r="AB2167" s="272">
        <v>8</v>
      </c>
      <c r="AC2167" s="272">
        <v>10</v>
      </c>
      <c r="AD2167" s="272">
        <f>Tableau1[[#This Row],[NBRE COLIS PAR COUCHE]]*Tableau1[[#This Row],[NBRE COUCHE PAR PALETTE]]</f>
        <v>80</v>
      </c>
      <c r="AE2167" s="279">
        <f>Tableau1[[#This Row],[PRIX BRUT HT COLIS]]/Tableau1[[#This Row],[UVC (=NBRE DE PAQUETS) PAR COLIS]]</f>
        <v>43.832999999999998</v>
      </c>
      <c r="AF2167" s="268">
        <v>43.832999999999998</v>
      </c>
      <c r="AG2167" s="279">
        <f>Tableau1[[#This Row],[PRIX BRUT HT COLIS]]/Tableau1[[#This Row],[NOMBRE UNITES PAR COLIS]]*1000</f>
        <v>43.832999999999998</v>
      </c>
      <c r="AH2167" s="431">
        <v>1</v>
      </c>
      <c r="AI2167" s="404">
        <v>8.3333333333333332E-3</v>
      </c>
      <c r="AJ2167" s="727">
        <v>0.64802499999999996</v>
      </c>
      <c r="AK2167" s="88">
        <f t="shared" si="2995"/>
        <v>15.428120175</v>
      </c>
      <c r="AL2167" s="88">
        <f t="shared" si="2996"/>
        <v>15.428120175</v>
      </c>
      <c r="AM2167" s="88">
        <f t="shared" si="2997"/>
        <v>15.428120175</v>
      </c>
      <c r="AN2167" t="s">
        <v>2826</v>
      </c>
      <c r="AO2167" s="88" t="s">
        <v>2677</v>
      </c>
    </row>
    <row r="2168" spans="1:41" ht="19.5" customHeight="1">
      <c r="A2168" s="1074" t="s">
        <v>2888</v>
      </c>
      <c r="B2168" t="str">
        <f t="shared" si="2994"/>
        <v>540117*80</v>
      </c>
      <c r="D2168" s="189">
        <v>3504085401174</v>
      </c>
      <c r="E2168" s="189" t="s">
        <v>2557</v>
      </c>
      <c r="G2168" s="8">
        <v>1000</v>
      </c>
      <c r="I2168" s="417" t="s">
        <v>2889</v>
      </c>
      <c r="K2168" t="s">
        <v>2935</v>
      </c>
      <c r="L2168" t="s">
        <v>2839</v>
      </c>
      <c r="N2168" t="s">
        <v>2063</v>
      </c>
      <c r="O2168" t="s">
        <v>5</v>
      </c>
      <c r="P2168">
        <v>30</v>
      </c>
      <c r="Q2168">
        <v>30</v>
      </c>
      <c r="R2168" t="s">
        <v>2881</v>
      </c>
      <c r="S2168" t="s">
        <v>2882</v>
      </c>
      <c r="T2168" t="s">
        <v>2883</v>
      </c>
      <c r="U2168" t="s">
        <v>5</v>
      </c>
      <c r="W2168" t="s">
        <v>2104</v>
      </c>
      <c r="X2168" t="s">
        <v>2890</v>
      </c>
      <c r="Y2168" t="s">
        <v>2845</v>
      </c>
      <c r="Z2168">
        <v>1</v>
      </c>
      <c r="AA2168">
        <v>1000</v>
      </c>
      <c r="AB2168" s="272">
        <v>8</v>
      </c>
      <c r="AC2168" s="272">
        <v>10</v>
      </c>
      <c r="AD2168" s="272">
        <f>Tableau1[[#This Row],[NBRE COLIS PAR COUCHE]]*Tableau1[[#This Row],[NBRE COUCHE PAR PALETTE]]</f>
        <v>80</v>
      </c>
      <c r="AE2168" s="279">
        <f>Tableau1[[#This Row],[PRIX BRUT HT COLIS]]/Tableau1[[#This Row],[UVC (=NBRE DE PAQUETS) PAR COLIS]]</f>
        <v>43.832999999999998</v>
      </c>
      <c r="AF2168" s="268">
        <v>43.832999999999998</v>
      </c>
      <c r="AG2168" s="279">
        <f>Tableau1[[#This Row],[PRIX BRUT HT COLIS]]/Tableau1[[#This Row],[NOMBRE UNITES PAR COLIS]]*1000</f>
        <v>43.832999999999998</v>
      </c>
      <c r="AH2168" s="431">
        <f>Tableau1[[#This Row],[MINI CDE PALETTE]]*Tableau1[[#This Row],[COLIS PAR PALETTE]]</f>
        <v>80</v>
      </c>
      <c r="AI2168" s="404">
        <v>1</v>
      </c>
      <c r="AJ2168" s="727">
        <v>0.66562379999999999</v>
      </c>
      <c r="AK2168" s="88">
        <f t="shared" si="2995"/>
        <v>14.6567119746</v>
      </c>
      <c r="AL2168" s="88">
        <f t="shared" si="2996"/>
        <v>14.6567119746</v>
      </c>
      <c r="AM2168" s="88">
        <f t="shared" si="2997"/>
        <v>14.6567119746</v>
      </c>
      <c r="AN2168" t="s">
        <v>2826</v>
      </c>
      <c r="AO2168" s="88" t="s">
        <v>2677</v>
      </c>
    </row>
    <row r="2169" spans="1:41" ht="19.5" customHeight="1">
      <c r="A2169" s="1074" t="s">
        <v>2891</v>
      </c>
      <c r="B2169" t="str">
        <f t="shared" si="2994"/>
        <v>540119*1</v>
      </c>
      <c r="D2169" s="189">
        <v>3504085401198</v>
      </c>
      <c r="E2169" s="189" t="s">
        <v>2557</v>
      </c>
      <c r="G2169" s="8">
        <v>1000</v>
      </c>
      <c r="K2169" t="s">
        <v>2935</v>
      </c>
      <c r="L2169" t="s">
        <v>2839</v>
      </c>
      <c r="N2169" t="s">
        <v>2063</v>
      </c>
      <c r="O2169" t="s">
        <v>5</v>
      </c>
      <c r="P2169">
        <v>30</v>
      </c>
      <c r="Q2169">
        <v>30</v>
      </c>
      <c r="R2169" t="s">
        <v>2881</v>
      </c>
      <c r="S2169" t="s">
        <v>2882</v>
      </c>
      <c r="T2169" t="s">
        <v>2883</v>
      </c>
      <c r="U2169" t="s">
        <v>5</v>
      </c>
      <c r="W2169" t="s">
        <v>2104</v>
      </c>
      <c r="X2169" t="s">
        <v>2892</v>
      </c>
      <c r="Y2169" t="s">
        <v>2846</v>
      </c>
      <c r="Z2169">
        <v>1</v>
      </c>
      <c r="AA2169">
        <v>1000</v>
      </c>
      <c r="AB2169" s="272">
        <v>8</v>
      </c>
      <c r="AC2169" s="272">
        <v>10</v>
      </c>
      <c r="AD2169" s="272">
        <f>Tableau1[[#This Row],[NBRE COLIS PAR COUCHE]]*Tableau1[[#This Row],[NBRE COUCHE PAR PALETTE]]</f>
        <v>80</v>
      </c>
      <c r="AE2169" s="279">
        <f>Tableau1[[#This Row],[PRIX BRUT HT COLIS]]/Tableau1[[#This Row],[UVC (=NBRE DE PAQUETS) PAR COLIS]]</f>
        <v>43.832999999999998</v>
      </c>
      <c r="AF2169" s="268">
        <v>43.832999999999998</v>
      </c>
      <c r="AG2169" s="279">
        <f>Tableau1[[#This Row],[PRIX BRUT HT COLIS]]/Tableau1[[#This Row],[NOMBRE UNITES PAR COLIS]]*1000</f>
        <v>43.832999999999998</v>
      </c>
      <c r="AH2169" s="431">
        <v>1</v>
      </c>
      <c r="AI2169" s="404">
        <v>8.3333333333333332E-3</v>
      </c>
      <c r="AJ2169" s="727">
        <v>0.64802499999999996</v>
      </c>
      <c r="AK2169" s="88">
        <f t="shared" si="2995"/>
        <v>15.428120175</v>
      </c>
      <c r="AL2169" s="88">
        <f t="shared" si="2996"/>
        <v>15.428120175</v>
      </c>
      <c r="AM2169" s="88">
        <f t="shared" si="2997"/>
        <v>15.428120175</v>
      </c>
      <c r="AN2169" t="s">
        <v>2826</v>
      </c>
      <c r="AO2169" s="88" t="s">
        <v>2677</v>
      </c>
    </row>
    <row r="2170" spans="1:41" ht="19.5" customHeight="1">
      <c r="A2170" s="1074" t="s">
        <v>2891</v>
      </c>
      <c r="B2170" t="str">
        <f t="shared" si="2994"/>
        <v>540119*80</v>
      </c>
      <c r="D2170" s="189">
        <v>3504085401198</v>
      </c>
      <c r="E2170" s="189" t="s">
        <v>2557</v>
      </c>
      <c r="G2170" s="8">
        <v>1000</v>
      </c>
      <c r="K2170" t="s">
        <v>2935</v>
      </c>
      <c r="L2170" t="s">
        <v>2839</v>
      </c>
      <c r="N2170" t="s">
        <v>2063</v>
      </c>
      <c r="O2170" t="s">
        <v>5</v>
      </c>
      <c r="P2170">
        <v>30</v>
      </c>
      <c r="Q2170">
        <v>30</v>
      </c>
      <c r="R2170" t="s">
        <v>2881</v>
      </c>
      <c r="S2170" t="s">
        <v>2882</v>
      </c>
      <c r="T2170" t="s">
        <v>2883</v>
      </c>
      <c r="U2170" t="s">
        <v>5</v>
      </c>
      <c r="W2170" t="s">
        <v>2104</v>
      </c>
      <c r="X2170" t="s">
        <v>2892</v>
      </c>
      <c r="Y2170" t="s">
        <v>2846</v>
      </c>
      <c r="Z2170">
        <v>1</v>
      </c>
      <c r="AA2170">
        <v>1000</v>
      </c>
      <c r="AB2170" s="272">
        <v>8</v>
      </c>
      <c r="AC2170" s="272">
        <v>10</v>
      </c>
      <c r="AD2170" s="272">
        <f>Tableau1[[#This Row],[NBRE COLIS PAR COUCHE]]*Tableau1[[#This Row],[NBRE COUCHE PAR PALETTE]]</f>
        <v>80</v>
      </c>
      <c r="AE2170" s="279">
        <f>Tableau1[[#This Row],[PRIX BRUT HT COLIS]]/Tableau1[[#This Row],[UVC (=NBRE DE PAQUETS) PAR COLIS]]</f>
        <v>43.832999999999998</v>
      </c>
      <c r="AF2170" s="268">
        <v>43.832999999999998</v>
      </c>
      <c r="AG2170" s="279">
        <f>Tableau1[[#This Row],[PRIX BRUT HT COLIS]]/Tableau1[[#This Row],[NOMBRE UNITES PAR COLIS]]*1000</f>
        <v>43.832999999999998</v>
      </c>
      <c r="AH2170" s="431">
        <f>Tableau1[[#This Row],[MINI CDE PALETTE]]*Tableau1[[#This Row],[COLIS PAR PALETTE]]</f>
        <v>80</v>
      </c>
      <c r="AI2170" s="404">
        <v>1</v>
      </c>
      <c r="AJ2170" s="727">
        <v>0.66562379999999999</v>
      </c>
      <c r="AK2170" s="88">
        <f t="shared" si="2995"/>
        <v>14.6567119746</v>
      </c>
      <c r="AL2170" s="88">
        <f t="shared" si="2996"/>
        <v>14.6567119746</v>
      </c>
      <c r="AM2170" s="88">
        <f t="shared" si="2997"/>
        <v>14.6567119746</v>
      </c>
      <c r="AN2170" t="s">
        <v>2826</v>
      </c>
      <c r="AO2170" s="88" t="s">
        <v>2677</v>
      </c>
    </row>
    <row r="2171" spans="1:41" ht="19.5" customHeight="1">
      <c r="A2171" s="1074" t="s">
        <v>2893</v>
      </c>
      <c r="B2171" t="str">
        <f t="shared" si="2994"/>
        <v>540121*1</v>
      </c>
      <c r="D2171" s="189">
        <v>3504085401211</v>
      </c>
      <c r="E2171" s="189" t="s">
        <v>2557</v>
      </c>
      <c r="G2171" s="8">
        <v>1000</v>
      </c>
      <c r="K2171" t="s">
        <v>2935</v>
      </c>
      <c r="L2171" t="s">
        <v>2839</v>
      </c>
      <c r="N2171" t="s">
        <v>2063</v>
      </c>
      <c r="O2171" t="s">
        <v>5</v>
      </c>
      <c r="P2171">
        <v>30</v>
      </c>
      <c r="Q2171">
        <v>30</v>
      </c>
      <c r="R2171" t="s">
        <v>2881</v>
      </c>
      <c r="S2171" t="s">
        <v>2882</v>
      </c>
      <c r="T2171" t="s">
        <v>2883</v>
      </c>
      <c r="U2171" t="s">
        <v>5</v>
      </c>
      <c r="W2171" t="s">
        <v>2104</v>
      </c>
      <c r="X2171" t="s">
        <v>2894</v>
      </c>
      <c r="Y2171" t="s">
        <v>2847</v>
      </c>
      <c r="Z2171">
        <v>1</v>
      </c>
      <c r="AA2171">
        <v>1000</v>
      </c>
      <c r="AB2171" s="272">
        <v>8</v>
      </c>
      <c r="AC2171" s="272">
        <v>10</v>
      </c>
      <c r="AD2171" s="272">
        <f>Tableau1[[#This Row],[NBRE COLIS PAR COUCHE]]*Tableau1[[#This Row],[NBRE COUCHE PAR PALETTE]]</f>
        <v>80</v>
      </c>
      <c r="AE2171" s="279">
        <f>Tableau1[[#This Row],[PRIX BRUT HT COLIS]]/Tableau1[[#This Row],[UVC (=NBRE DE PAQUETS) PAR COLIS]]</f>
        <v>43.832999999999998</v>
      </c>
      <c r="AF2171" s="268">
        <v>43.832999999999998</v>
      </c>
      <c r="AG2171" s="279">
        <f>Tableau1[[#This Row],[PRIX BRUT HT COLIS]]/Tableau1[[#This Row],[NOMBRE UNITES PAR COLIS]]*1000</f>
        <v>43.832999999999998</v>
      </c>
      <c r="AH2171" s="431">
        <v>1</v>
      </c>
      <c r="AI2171" s="404">
        <v>8.3333333333333332E-3</v>
      </c>
      <c r="AJ2171" s="727">
        <v>0.64802499999999996</v>
      </c>
      <c r="AK2171" s="88">
        <f t="shared" si="2995"/>
        <v>15.428120175</v>
      </c>
      <c r="AL2171" s="88">
        <f t="shared" si="2996"/>
        <v>15.428120175</v>
      </c>
      <c r="AM2171" s="88">
        <f t="shared" si="2997"/>
        <v>15.428120175</v>
      </c>
      <c r="AN2171" t="s">
        <v>2826</v>
      </c>
      <c r="AO2171" s="88" t="s">
        <v>2677</v>
      </c>
    </row>
    <row r="2172" spans="1:41" ht="19.5" customHeight="1">
      <c r="A2172" s="1074" t="s">
        <v>2893</v>
      </c>
      <c r="B2172" t="str">
        <f t="shared" si="2994"/>
        <v>540121*80</v>
      </c>
      <c r="D2172" s="189">
        <v>3504085401211</v>
      </c>
      <c r="E2172" s="189" t="s">
        <v>2557</v>
      </c>
      <c r="G2172" s="8">
        <v>1000</v>
      </c>
      <c r="K2172" t="s">
        <v>2935</v>
      </c>
      <c r="L2172" t="s">
        <v>2839</v>
      </c>
      <c r="N2172" t="s">
        <v>2063</v>
      </c>
      <c r="O2172" t="s">
        <v>5</v>
      </c>
      <c r="P2172">
        <v>30</v>
      </c>
      <c r="Q2172">
        <v>30</v>
      </c>
      <c r="R2172" t="s">
        <v>2881</v>
      </c>
      <c r="S2172" t="s">
        <v>2882</v>
      </c>
      <c r="T2172" t="s">
        <v>2883</v>
      </c>
      <c r="U2172" t="s">
        <v>5</v>
      </c>
      <c r="W2172" t="s">
        <v>2104</v>
      </c>
      <c r="X2172" t="s">
        <v>2894</v>
      </c>
      <c r="Y2172" t="s">
        <v>2847</v>
      </c>
      <c r="Z2172">
        <v>1</v>
      </c>
      <c r="AA2172">
        <v>1000</v>
      </c>
      <c r="AB2172" s="272">
        <v>8</v>
      </c>
      <c r="AC2172" s="272">
        <v>10</v>
      </c>
      <c r="AD2172" s="272">
        <f>Tableau1[[#This Row],[NBRE COLIS PAR COUCHE]]*Tableau1[[#This Row],[NBRE COUCHE PAR PALETTE]]</f>
        <v>80</v>
      </c>
      <c r="AE2172" s="279">
        <f>Tableau1[[#This Row],[PRIX BRUT HT COLIS]]/Tableau1[[#This Row],[UVC (=NBRE DE PAQUETS) PAR COLIS]]</f>
        <v>43.832999999999998</v>
      </c>
      <c r="AF2172" s="268">
        <v>43.832999999999998</v>
      </c>
      <c r="AG2172" s="279">
        <f>Tableau1[[#This Row],[PRIX BRUT HT COLIS]]/Tableau1[[#This Row],[NOMBRE UNITES PAR COLIS]]*1000</f>
        <v>43.832999999999998</v>
      </c>
      <c r="AH2172" s="431">
        <f>Tableau1[[#This Row],[MINI CDE PALETTE]]*Tableau1[[#This Row],[COLIS PAR PALETTE]]</f>
        <v>80</v>
      </c>
      <c r="AI2172" s="404">
        <v>1</v>
      </c>
      <c r="AJ2172" s="727">
        <v>0.66562379999999999</v>
      </c>
      <c r="AK2172" s="88">
        <f t="shared" si="2995"/>
        <v>14.6567119746</v>
      </c>
      <c r="AL2172" s="88">
        <f t="shared" si="2996"/>
        <v>14.6567119746</v>
      </c>
      <c r="AM2172" s="88">
        <f t="shared" si="2997"/>
        <v>14.6567119746</v>
      </c>
      <c r="AN2172" t="s">
        <v>2826</v>
      </c>
      <c r="AO2172" s="88" t="s">
        <v>2677</v>
      </c>
    </row>
    <row r="2173" spans="1:41" ht="19.5" customHeight="1">
      <c r="A2173" s="1074" t="s">
        <v>2895</v>
      </c>
      <c r="B2173" t="str">
        <f t="shared" si="2994"/>
        <v>540125*1</v>
      </c>
      <c r="D2173" s="189">
        <v>3504085401259</v>
      </c>
      <c r="E2173" s="189" t="s">
        <v>2557</v>
      </c>
      <c r="G2173" s="8">
        <v>1000</v>
      </c>
      <c r="K2173" t="s">
        <v>2935</v>
      </c>
      <c r="L2173" t="s">
        <v>2839</v>
      </c>
      <c r="N2173" s="16" t="s">
        <v>2063</v>
      </c>
      <c r="O2173" t="s">
        <v>5</v>
      </c>
      <c r="P2173">
        <v>30</v>
      </c>
      <c r="Q2173">
        <v>30</v>
      </c>
      <c r="R2173" t="s">
        <v>2881</v>
      </c>
      <c r="S2173" t="s">
        <v>2882</v>
      </c>
      <c r="T2173" t="s">
        <v>2883</v>
      </c>
      <c r="U2173" t="s">
        <v>5</v>
      </c>
      <c r="W2173" t="s">
        <v>2104</v>
      </c>
      <c r="X2173" t="s">
        <v>2896</v>
      </c>
      <c r="Y2173" t="s">
        <v>2848</v>
      </c>
      <c r="Z2173">
        <v>1</v>
      </c>
      <c r="AA2173">
        <v>1000</v>
      </c>
      <c r="AB2173" s="272">
        <v>8</v>
      </c>
      <c r="AC2173" s="272">
        <v>10</v>
      </c>
      <c r="AD2173" s="272">
        <f>Tableau1[[#This Row],[NBRE COLIS PAR COUCHE]]*Tableau1[[#This Row],[NBRE COUCHE PAR PALETTE]]</f>
        <v>80</v>
      </c>
      <c r="AE2173" s="279">
        <f>Tableau1[[#This Row],[PRIX BRUT HT COLIS]]/Tableau1[[#This Row],[UVC (=NBRE DE PAQUETS) PAR COLIS]]</f>
        <v>43.832999999999998</v>
      </c>
      <c r="AF2173" s="268">
        <v>43.832999999999998</v>
      </c>
      <c r="AG2173" s="279">
        <f>Tableau1[[#This Row],[PRIX BRUT HT COLIS]]/Tableau1[[#This Row],[NOMBRE UNITES PAR COLIS]]*1000</f>
        <v>43.832999999999998</v>
      </c>
      <c r="AH2173" s="431">
        <v>1</v>
      </c>
      <c r="AI2173" s="404">
        <v>8.3333333333333332E-3</v>
      </c>
      <c r="AJ2173" s="727">
        <v>0.64802499999999996</v>
      </c>
      <c r="AK2173" s="88">
        <f t="shared" si="2995"/>
        <v>15.428120175</v>
      </c>
      <c r="AL2173" s="88">
        <f t="shared" si="2996"/>
        <v>15.428120175</v>
      </c>
      <c r="AM2173" s="88">
        <f t="shared" si="2997"/>
        <v>15.428120175</v>
      </c>
      <c r="AN2173" t="s">
        <v>2826</v>
      </c>
      <c r="AO2173" s="88" t="s">
        <v>2677</v>
      </c>
    </row>
    <row r="2174" spans="1:41" ht="19.5" customHeight="1">
      <c r="A2174" s="1074" t="s">
        <v>2895</v>
      </c>
      <c r="B2174" t="str">
        <f t="shared" si="2994"/>
        <v>540125*80</v>
      </c>
      <c r="D2174" s="189">
        <v>3504085401259</v>
      </c>
      <c r="E2174" s="189" t="s">
        <v>2557</v>
      </c>
      <c r="G2174" s="8">
        <v>1000</v>
      </c>
      <c r="K2174" t="s">
        <v>2935</v>
      </c>
      <c r="L2174" t="s">
        <v>2839</v>
      </c>
      <c r="N2174" s="16" t="s">
        <v>2063</v>
      </c>
      <c r="O2174" t="s">
        <v>5</v>
      </c>
      <c r="P2174">
        <v>30</v>
      </c>
      <c r="Q2174">
        <v>30</v>
      </c>
      <c r="R2174" t="s">
        <v>2881</v>
      </c>
      <c r="S2174" t="s">
        <v>2882</v>
      </c>
      <c r="T2174" t="s">
        <v>2883</v>
      </c>
      <c r="U2174" t="s">
        <v>5</v>
      </c>
      <c r="W2174" t="s">
        <v>2104</v>
      </c>
      <c r="X2174" t="s">
        <v>2896</v>
      </c>
      <c r="Y2174" t="s">
        <v>2848</v>
      </c>
      <c r="Z2174">
        <v>1</v>
      </c>
      <c r="AA2174">
        <v>1000</v>
      </c>
      <c r="AB2174" s="272">
        <v>8</v>
      </c>
      <c r="AC2174" s="272">
        <v>10</v>
      </c>
      <c r="AD2174" s="272">
        <f>Tableau1[[#This Row],[NBRE COLIS PAR COUCHE]]*Tableau1[[#This Row],[NBRE COUCHE PAR PALETTE]]</f>
        <v>80</v>
      </c>
      <c r="AE2174" s="279">
        <f>Tableau1[[#This Row],[PRIX BRUT HT COLIS]]/Tableau1[[#This Row],[UVC (=NBRE DE PAQUETS) PAR COLIS]]</f>
        <v>43.832999999999998</v>
      </c>
      <c r="AF2174" s="268">
        <v>43.832999999999998</v>
      </c>
      <c r="AG2174" s="279">
        <f>Tableau1[[#This Row],[PRIX BRUT HT COLIS]]/Tableau1[[#This Row],[NOMBRE UNITES PAR COLIS]]*1000</f>
        <v>43.832999999999998</v>
      </c>
      <c r="AH2174" s="431">
        <f>Tableau1[[#This Row],[MINI CDE PALETTE]]*Tableau1[[#This Row],[COLIS PAR PALETTE]]</f>
        <v>80</v>
      </c>
      <c r="AI2174" s="404">
        <v>1</v>
      </c>
      <c r="AJ2174" s="727">
        <v>0.66562379999999999</v>
      </c>
      <c r="AK2174" s="88">
        <f t="shared" si="2995"/>
        <v>14.6567119746</v>
      </c>
      <c r="AL2174" s="88">
        <f t="shared" si="2996"/>
        <v>14.6567119746</v>
      </c>
      <c r="AM2174" s="88">
        <f t="shared" si="2997"/>
        <v>14.6567119746</v>
      </c>
      <c r="AN2174" t="s">
        <v>2826</v>
      </c>
      <c r="AO2174" s="88" t="s">
        <v>2677</v>
      </c>
    </row>
    <row r="2175" spans="1:41" ht="19.5" customHeight="1">
      <c r="A2175" s="1074" t="s">
        <v>2897</v>
      </c>
      <c r="B2175" t="str">
        <f t="shared" si="2994"/>
        <v>540127*1</v>
      </c>
      <c r="D2175" s="189">
        <v>3504085401273</v>
      </c>
      <c r="E2175" s="189" t="s">
        <v>2557</v>
      </c>
      <c r="G2175" s="8">
        <v>1000</v>
      </c>
      <c r="K2175" t="s">
        <v>2935</v>
      </c>
      <c r="L2175" t="s">
        <v>2839</v>
      </c>
      <c r="N2175" s="16" t="s">
        <v>2063</v>
      </c>
      <c r="O2175" t="s">
        <v>5</v>
      </c>
      <c r="P2175">
        <v>30</v>
      </c>
      <c r="Q2175">
        <v>30</v>
      </c>
      <c r="R2175" t="s">
        <v>2881</v>
      </c>
      <c r="S2175" t="s">
        <v>2882</v>
      </c>
      <c r="T2175" t="s">
        <v>2883</v>
      </c>
      <c r="U2175" t="s">
        <v>5</v>
      </c>
      <c r="W2175" t="s">
        <v>2104</v>
      </c>
      <c r="X2175" t="s">
        <v>2898</v>
      </c>
      <c r="Y2175" t="s">
        <v>2849</v>
      </c>
      <c r="Z2175">
        <v>1</v>
      </c>
      <c r="AA2175">
        <v>1000</v>
      </c>
      <c r="AB2175" s="272">
        <v>8</v>
      </c>
      <c r="AC2175" s="272">
        <v>10</v>
      </c>
      <c r="AD2175" s="272">
        <f>Tableau1[[#This Row],[NBRE COLIS PAR COUCHE]]*Tableau1[[#This Row],[NBRE COUCHE PAR PALETTE]]</f>
        <v>80</v>
      </c>
      <c r="AE2175" s="279">
        <f>Tableau1[[#This Row],[PRIX BRUT HT COLIS]]/Tableau1[[#This Row],[UVC (=NBRE DE PAQUETS) PAR COLIS]]</f>
        <v>46.024999999999999</v>
      </c>
      <c r="AF2175" s="1075">
        <v>46.024999999999999</v>
      </c>
      <c r="AG2175" s="279">
        <f>Tableau1[[#This Row],[PRIX BRUT HT COLIS]]/Tableau1[[#This Row],[NOMBRE UNITES PAR COLIS]]*1000</f>
        <v>46.024999999999999</v>
      </c>
      <c r="AH2175" s="431">
        <v>1</v>
      </c>
      <c r="AI2175" s="404">
        <v>8.3333333333333332E-3</v>
      </c>
      <c r="AJ2175" s="727">
        <v>0.64802499999999996</v>
      </c>
      <c r="AK2175" s="88">
        <f t="shared" si="2995"/>
        <v>16.199649375</v>
      </c>
      <c r="AL2175" s="88">
        <f t="shared" si="2996"/>
        <v>16.199649375</v>
      </c>
      <c r="AM2175" s="88">
        <f t="shared" si="2997"/>
        <v>16.199649375</v>
      </c>
      <c r="AN2175" t="s">
        <v>2826</v>
      </c>
      <c r="AO2175" s="88" t="s">
        <v>2677</v>
      </c>
    </row>
    <row r="2176" spans="1:41" ht="19.5" customHeight="1">
      <c r="A2176" s="1074" t="s">
        <v>2897</v>
      </c>
      <c r="B2176" t="str">
        <f t="shared" si="2994"/>
        <v>540127*80</v>
      </c>
      <c r="D2176" s="189">
        <v>3504085401273</v>
      </c>
      <c r="E2176" s="189" t="s">
        <v>2557</v>
      </c>
      <c r="G2176" s="8">
        <v>1000</v>
      </c>
      <c r="K2176" t="s">
        <v>2935</v>
      </c>
      <c r="L2176" t="s">
        <v>2839</v>
      </c>
      <c r="N2176" s="16" t="s">
        <v>2063</v>
      </c>
      <c r="O2176" t="s">
        <v>5</v>
      </c>
      <c r="P2176">
        <v>30</v>
      </c>
      <c r="Q2176">
        <v>30</v>
      </c>
      <c r="R2176" t="s">
        <v>2881</v>
      </c>
      <c r="S2176" t="s">
        <v>2882</v>
      </c>
      <c r="T2176" t="s">
        <v>2883</v>
      </c>
      <c r="U2176" t="s">
        <v>5</v>
      </c>
      <c r="W2176" t="s">
        <v>2104</v>
      </c>
      <c r="X2176" t="s">
        <v>2898</v>
      </c>
      <c r="Y2176" t="s">
        <v>2849</v>
      </c>
      <c r="Z2176">
        <v>1</v>
      </c>
      <c r="AA2176">
        <v>1000</v>
      </c>
      <c r="AB2176" s="272">
        <v>8</v>
      </c>
      <c r="AC2176" s="272">
        <v>10</v>
      </c>
      <c r="AD2176" s="272">
        <f>Tableau1[[#This Row],[NBRE COLIS PAR COUCHE]]*Tableau1[[#This Row],[NBRE COUCHE PAR PALETTE]]</f>
        <v>80</v>
      </c>
      <c r="AE2176" s="279">
        <f>Tableau1[[#This Row],[PRIX BRUT HT COLIS]]/Tableau1[[#This Row],[UVC (=NBRE DE PAQUETS) PAR COLIS]]</f>
        <v>46.024999999999999</v>
      </c>
      <c r="AF2176" s="1075">
        <v>46.024999999999999</v>
      </c>
      <c r="AG2176" s="279">
        <f>Tableau1[[#This Row],[PRIX BRUT HT COLIS]]/Tableau1[[#This Row],[NOMBRE UNITES PAR COLIS]]*1000</f>
        <v>46.024999999999999</v>
      </c>
      <c r="AH2176" s="431">
        <f>Tableau1[[#This Row],[MINI CDE PALETTE]]*Tableau1[[#This Row],[COLIS PAR PALETTE]]</f>
        <v>80</v>
      </c>
      <c r="AI2176" s="404">
        <v>1</v>
      </c>
      <c r="AJ2176" s="727">
        <v>0.66562379999999999</v>
      </c>
      <c r="AK2176" s="88">
        <f t="shared" si="2995"/>
        <v>15.389664605</v>
      </c>
      <c r="AL2176" s="88">
        <f t="shared" si="2996"/>
        <v>15.389664605</v>
      </c>
      <c r="AM2176" s="88">
        <f t="shared" si="2997"/>
        <v>15.389664605</v>
      </c>
      <c r="AN2176" t="s">
        <v>2826</v>
      </c>
      <c r="AO2176" s="88" t="s">
        <v>2677</v>
      </c>
    </row>
    <row r="2177" spans="1:41" ht="19.5" customHeight="1">
      <c r="N2177" s="16"/>
      <c r="AE2177" s="279"/>
      <c r="AF2177" s="1075"/>
      <c r="AG2177" s="279"/>
      <c r="AI2177" s="404"/>
      <c r="AJ2177" s="727"/>
      <c r="AK2177" s="88"/>
      <c r="AL2177" s="88"/>
      <c r="AM2177" s="88"/>
      <c r="AO2177" s="88"/>
    </row>
    <row r="2178" spans="1:41" ht="19.5" customHeight="1">
      <c r="A2178" s="1074" t="s">
        <v>2899</v>
      </c>
      <c r="B2178" t="str">
        <f t="shared" ref="B2178:B2189" si="2998">+CONCATENATE(A2178,"*",AH2178)</f>
        <v>540004*1</v>
      </c>
      <c r="D2178" s="189">
        <v>3504085400047</v>
      </c>
      <c r="E2178" s="189" t="s">
        <v>2557</v>
      </c>
      <c r="G2178" s="8">
        <v>1000</v>
      </c>
      <c r="I2178" s="417" t="s">
        <v>2885</v>
      </c>
      <c r="K2178" t="s">
        <v>2935</v>
      </c>
      <c r="L2178" t="s">
        <v>2839</v>
      </c>
      <c r="N2178" t="s">
        <v>2063</v>
      </c>
      <c r="O2178" t="s">
        <v>5</v>
      </c>
      <c r="P2178">
        <v>30</v>
      </c>
      <c r="Q2178">
        <v>40</v>
      </c>
      <c r="R2178" t="s">
        <v>2886</v>
      </c>
      <c r="S2178" t="s">
        <v>2882</v>
      </c>
      <c r="T2178" t="s">
        <v>2883</v>
      </c>
      <c r="U2178" t="s">
        <v>5</v>
      </c>
      <c r="W2178" t="s">
        <v>2592</v>
      </c>
      <c r="Y2178" t="s">
        <v>2850</v>
      </c>
      <c r="Z2178">
        <v>1</v>
      </c>
      <c r="AA2178">
        <v>1000</v>
      </c>
      <c r="AB2178" s="272">
        <v>6</v>
      </c>
      <c r="AC2178" s="272">
        <v>10</v>
      </c>
      <c r="AD2178" s="272">
        <f>Tableau1[[#This Row],[NBRE COLIS PAR COUCHE]]*Tableau1[[#This Row],[NBRE COUCHE PAR PALETTE]]</f>
        <v>60</v>
      </c>
      <c r="AE2178" s="279">
        <f>Tableau1[[#This Row],[PRIX BRUT HT COLIS]]/Tableau1[[#This Row],[UVC (=NBRE DE PAQUETS) PAR COLIS]]</f>
        <v>42.973999999999997</v>
      </c>
      <c r="AF2178" s="1075">
        <v>42.973999999999997</v>
      </c>
      <c r="AG2178" s="279">
        <f>Tableau1[[#This Row],[PRIX BRUT HT COLIS]]/Tableau1[[#This Row],[NOMBRE UNITES PAR COLIS]]*1000</f>
        <v>42.973999999999997</v>
      </c>
      <c r="AH2178" s="431">
        <v>1</v>
      </c>
      <c r="AI2178" s="404">
        <v>9.5238095238095247E-3</v>
      </c>
      <c r="AJ2178" s="727">
        <v>0.64802499999999996</v>
      </c>
      <c r="AK2178" s="88">
        <f t="shared" ref="AK2178:AK2189" si="2999">AL2178/Z2178</f>
        <v>15.125773649999999</v>
      </c>
      <c r="AL2178" s="88">
        <f t="shared" ref="AL2178:AL2189" si="3000">AF2178-(AF2178*AJ2178)</f>
        <v>15.125773649999999</v>
      </c>
      <c r="AM2178" s="88">
        <f t="shared" ref="AM2178:AM2189" si="3001">AL2178/AA2178*1000</f>
        <v>15.125773649999999</v>
      </c>
      <c r="AN2178" t="s">
        <v>2826</v>
      </c>
      <c r="AO2178" s="88" t="s">
        <v>2677</v>
      </c>
    </row>
    <row r="2179" spans="1:41" ht="19.5" customHeight="1">
      <c r="A2179" s="1074" t="s">
        <v>2899</v>
      </c>
      <c r="B2179" t="str">
        <f t="shared" si="2998"/>
        <v>540004*60</v>
      </c>
      <c r="D2179" s="189">
        <v>3504085400047</v>
      </c>
      <c r="E2179" s="189" t="s">
        <v>2557</v>
      </c>
      <c r="G2179" s="8">
        <v>1000</v>
      </c>
      <c r="I2179" s="417" t="s">
        <v>2885</v>
      </c>
      <c r="K2179" t="s">
        <v>2935</v>
      </c>
      <c r="L2179" t="s">
        <v>2839</v>
      </c>
      <c r="N2179" t="s">
        <v>2063</v>
      </c>
      <c r="O2179" t="s">
        <v>5</v>
      </c>
      <c r="P2179">
        <v>30</v>
      </c>
      <c r="Q2179">
        <v>40</v>
      </c>
      <c r="R2179" t="s">
        <v>2886</v>
      </c>
      <c r="S2179" t="s">
        <v>2882</v>
      </c>
      <c r="T2179" t="s">
        <v>2883</v>
      </c>
      <c r="U2179" t="s">
        <v>5</v>
      </c>
      <c r="W2179" t="s">
        <v>2592</v>
      </c>
      <c r="Y2179" t="s">
        <v>2850</v>
      </c>
      <c r="Z2179">
        <v>1</v>
      </c>
      <c r="AA2179">
        <v>1000</v>
      </c>
      <c r="AB2179" s="272">
        <v>6</v>
      </c>
      <c r="AC2179" s="272">
        <v>10</v>
      </c>
      <c r="AD2179" s="272">
        <f>Tableau1[[#This Row],[NBRE COLIS PAR COUCHE]]*Tableau1[[#This Row],[NBRE COUCHE PAR PALETTE]]</f>
        <v>60</v>
      </c>
      <c r="AE2179" s="279">
        <f>Tableau1[[#This Row],[PRIX BRUT HT COLIS]]/Tableau1[[#This Row],[UVC (=NBRE DE PAQUETS) PAR COLIS]]</f>
        <v>42.973999999999997</v>
      </c>
      <c r="AF2179" s="1075">
        <v>42.973999999999997</v>
      </c>
      <c r="AG2179" s="279">
        <f>Tableau1[[#This Row],[PRIX BRUT HT COLIS]]/Tableau1[[#This Row],[NOMBRE UNITES PAR COLIS]]*1000</f>
        <v>42.973999999999997</v>
      </c>
      <c r="AH2179" s="431">
        <f>Tableau1[[#This Row],[MINI CDE PALETTE]]*Tableau1[[#This Row],[COLIS PAR PALETTE]]</f>
        <v>60</v>
      </c>
      <c r="AI2179" s="404">
        <v>1</v>
      </c>
      <c r="AJ2179" s="727">
        <v>0.66562379999999999</v>
      </c>
      <c r="AK2179" s="88">
        <f t="shared" si="2999"/>
        <v>14.369482818799998</v>
      </c>
      <c r="AL2179" s="88">
        <f t="shared" si="3000"/>
        <v>14.369482818799998</v>
      </c>
      <c r="AM2179" s="88">
        <f t="shared" si="3001"/>
        <v>14.369482818799998</v>
      </c>
      <c r="AN2179" t="s">
        <v>2826</v>
      </c>
      <c r="AO2179" s="88" t="s">
        <v>2677</v>
      </c>
    </row>
    <row r="2180" spans="1:41" ht="19.5" customHeight="1">
      <c r="A2180" s="1074" t="s">
        <v>2900</v>
      </c>
      <c r="B2180" t="str">
        <f t="shared" si="2998"/>
        <v>540116*1</v>
      </c>
      <c r="D2180" s="189">
        <v>3504085401167</v>
      </c>
      <c r="E2180" s="189" t="s">
        <v>2557</v>
      </c>
      <c r="G2180" s="8">
        <v>1000</v>
      </c>
      <c r="I2180" s="417" t="s">
        <v>2901</v>
      </c>
      <c r="K2180" t="s">
        <v>2935</v>
      </c>
      <c r="L2180" t="s">
        <v>2839</v>
      </c>
      <c r="N2180" t="s">
        <v>2063</v>
      </c>
      <c r="O2180" t="s">
        <v>5</v>
      </c>
      <c r="P2180">
        <v>30</v>
      </c>
      <c r="Q2180">
        <v>40</v>
      </c>
      <c r="R2180" t="s">
        <v>2886</v>
      </c>
      <c r="S2180" t="s">
        <v>2882</v>
      </c>
      <c r="T2180" t="s">
        <v>2883</v>
      </c>
      <c r="U2180" t="s">
        <v>5</v>
      </c>
      <c r="W2180" t="s">
        <v>2104</v>
      </c>
      <c r="X2180" t="s">
        <v>2890</v>
      </c>
      <c r="Y2180" t="s">
        <v>2851</v>
      </c>
      <c r="Z2180">
        <v>1</v>
      </c>
      <c r="AA2180">
        <v>1000</v>
      </c>
      <c r="AB2180" s="272">
        <v>6</v>
      </c>
      <c r="AC2180" s="272">
        <v>10</v>
      </c>
      <c r="AD2180" s="272">
        <f>Tableau1[[#This Row],[NBRE COLIS PAR COUCHE]]*Tableau1[[#This Row],[NBRE COUCHE PAR PALETTE]]</f>
        <v>60</v>
      </c>
      <c r="AE2180" s="279">
        <f>Tableau1[[#This Row],[PRIX BRUT HT COLIS]]/Tableau1[[#This Row],[UVC (=NBRE DE PAQUETS) PAR COLIS]]</f>
        <v>51.569000000000003</v>
      </c>
      <c r="AF2180" s="1075">
        <v>51.569000000000003</v>
      </c>
      <c r="AG2180" s="279">
        <f>Tableau1[[#This Row],[PRIX BRUT HT COLIS]]/Tableau1[[#This Row],[NOMBRE UNITES PAR COLIS]]*1000</f>
        <v>51.569000000000003</v>
      </c>
      <c r="AH2180" s="431">
        <v>1</v>
      </c>
      <c r="AI2180" s="404">
        <v>9.5238095238095247E-3</v>
      </c>
      <c r="AJ2180" s="727">
        <v>0.64802499999999996</v>
      </c>
      <c r="AK2180" s="88">
        <f t="shared" si="2999"/>
        <v>18.150998775000005</v>
      </c>
      <c r="AL2180" s="88">
        <f t="shared" si="3000"/>
        <v>18.150998775000005</v>
      </c>
      <c r="AM2180" s="88">
        <f t="shared" si="3001"/>
        <v>18.150998775000005</v>
      </c>
      <c r="AN2180" t="s">
        <v>2826</v>
      </c>
      <c r="AO2180" s="88" t="s">
        <v>2677</v>
      </c>
    </row>
    <row r="2181" spans="1:41" ht="19.5" customHeight="1">
      <c r="A2181" s="1074" t="s">
        <v>2900</v>
      </c>
      <c r="B2181" t="str">
        <f t="shared" si="2998"/>
        <v>540116*60</v>
      </c>
      <c r="D2181" s="189">
        <v>3504085401167</v>
      </c>
      <c r="E2181" s="189" t="s">
        <v>2557</v>
      </c>
      <c r="G2181" s="8">
        <v>1000</v>
      </c>
      <c r="I2181" s="417" t="s">
        <v>2901</v>
      </c>
      <c r="K2181" t="s">
        <v>2935</v>
      </c>
      <c r="L2181" t="s">
        <v>2839</v>
      </c>
      <c r="N2181" t="s">
        <v>2063</v>
      </c>
      <c r="O2181" t="s">
        <v>5</v>
      </c>
      <c r="P2181">
        <v>30</v>
      </c>
      <c r="Q2181">
        <v>40</v>
      </c>
      <c r="R2181" t="s">
        <v>2886</v>
      </c>
      <c r="S2181" t="s">
        <v>2882</v>
      </c>
      <c r="T2181" t="s">
        <v>2883</v>
      </c>
      <c r="U2181" t="s">
        <v>5</v>
      </c>
      <c r="W2181" t="s">
        <v>2104</v>
      </c>
      <c r="X2181" t="s">
        <v>2890</v>
      </c>
      <c r="Y2181" t="s">
        <v>2851</v>
      </c>
      <c r="Z2181">
        <v>1</v>
      </c>
      <c r="AA2181">
        <v>1000</v>
      </c>
      <c r="AB2181" s="272">
        <v>6</v>
      </c>
      <c r="AC2181" s="272">
        <v>10</v>
      </c>
      <c r="AD2181" s="272">
        <f>Tableau1[[#This Row],[NBRE COLIS PAR COUCHE]]*Tableau1[[#This Row],[NBRE COUCHE PAR PALETTE]]</f>
        <v>60</v>
      </c>
      <c r="AE2181" s="279">
        <f>Tableau1[[#This Row],[PRIX BRUT HT COLIS]]/Tableau1[[#This Row],[UVC (=NBRE DE PAQUETS) PAR COLIS]]</f>
        <v>51.569000000000003</v>
      </c>
      <c r="AF2181" s="1075">
        <v>51.569000000000003</v>
      </c>
      <c r="AG2181" s="279">
        <f>Tableau1[[#This Row],[PRIX BRUT HT COLIS]]/Tableau1[[#This Row],[NOMBRE UNITES PAR COLIS]]*1000</f>
        <v>51.569000000000003</v>
      </c>
      <c r="AH2181" s="431">
        <f>Tableau1[[#This Row],[MINI CDE PALETTE]]*Tableau1[[#This Row],[COLIS PAR PALETTE]]</f>
        <v>60</v>
      </c>
      <c r="AI2181" s="404">
        <v>1</v>
      </c>
      <c r="AJ2181" s="727">
        <v>0.66562379999999999</v>
      </c>
      <c r="AK2181" s="88">
        <f t="shared" si="2999"/>
        <v>17.243446257800002</v>
      </c>
      <c r="AL2181" s="88">
        <f t="shared" si="3000"/>
        <v>17.243446257800002</v>
      </c>
      <c r="AM2181" s="88">
        <f t="shared" si="3001"/>
        <v>17.243446257800002</v>
      </c>
      <c r="AN2181" t="s">
        <v>2826</v>
      </c>
      <c r="AO2181" s="88" t="s">
        <v>2677</v>
      </c>
    </row>
    <row r="2182" spans="1:41" ht="19.5" customHeight="1">
      <c r="A2182" s="1074" t="s">
        <v>2902</v>
      </c>
      <c r="B2182" t="str">
        <f t="shared" si="2998"/>
        <v>540118*1</v>
      </c>
      <c r="D2182" s="189">
        <v>3504085401181</v>
      </c>
      <c r="E2182" s="189" t="s">
        <v>2557</v>
      </c>
      <c r="G2182" s="8">
        <v>1000</v>
      </c>
      <c r="K2182" t="s">
        <v>2935</v>
      </c>
      <c r="L2182" t="s">
        <v>2839</v>
      </c>
      <c r="N2182" t="s">
        <v>2063</v>
      </c>
      <c r="O2182" t="s">
        <v>5</v>
      </c>
      <c r="P2182">
        <v>30</v>
      </c>
      <c r="Q2182">
        <v>40</v>
      </c>
      <c r="R2182" t="s">
        <v>2886</v>
      </c>
      <c r="S2182" t="s">
        <v>2882</v>
      </c>
      <c r="T2182" t="s">
        <v>2883</v>
      </c>
      <c r="U2182" t="s">
        <v>5</v>
      </c>
      <c r="W2182" t="s">
        <v>2104</v>
      </c>
      <c r="X2182" t="s">
        <v>2892</v>
      </c>
      <c r="Y2182" t="s">
        <v>2852</v>
      </c>
      <c r="Z2182">
        <v>1</v>
      </c>
      <c r="AA2182">
        <v>1000</v>
      </c>
      <c r="AB2182" s="272">
        <v>6</v>
      </c>
      <c r="AC2182" s="272">
        <v>10</v>
      </c>
      <c r="AD2182" s="272">
        <f>Tableau1[[#This Row],[NBRE COLIS PAR COUCHE]]*Tableau1[[#This Row],[NBRE COUCHE PAR PALETTE]]</f>
        <v>60</v>
      </c>
      <c r="AE2182" s="279">
        <f>Tableau1[[#This Row],[PRIX BRUT HT COLIS]]/Tableau1[[#This Row],[UVC (=NBRE DE PAQUETS) PAR COLIS]]</f>
        <v>51.569000000000003</v>
      </c>
      <c r="AF2182" s="1075">
        <v>51.569000000000003</v>
      </c>
      <c r="AG2182" s="279">
        <f>Tableau1[[#This Row],[PRIX BRUT HT COLIS]]/Tableau1[[#This Row],[NOMBRE UNITES PAR COLIS]]*1000</f>
        <v>51.569000000000003</v>
      </c>
      <c r="AH2182" s="431">
        <v>1</v>
      </c>
      <c r="AI2182" s="404">
        <v>9.5238095238095247E-3</v>
      </c>
      <c r="AJ2182" s="727">
        <v>0.64802499999999996</v>
      </c>
      <c r="AK2182" s="88">
        <f t="shared" si="2999"/>
        <v>18.150998775000005</v>
      </c>
      <c r="AL2182" s="88">
        <f t="shared" si="3000"/>
        <v>18.150998775000005</v>
      </c>
      <c r="AM2182" s="88">
        <f t="shared" si="3001"/>
        <v>18.150998775000005</v>
      </c>
      <c r="AN2182" t="s">
        <v>2826</v>
      </c>
      <c r="AO2182" s="88" t="s">
        <v>2677</v>
      </c>
    </row>
    <row r="2183" spans="1:41" ht="19.5" customHeight="1">
      <c r="A2183" s="1074" t="s">
        <v>2902</v>
      </c>
      <c r="B2183" t="str">
        <f t="shared" si="2998"/>
        <v>540118*60</v>
      </c>
      <c r="D2183" s="189">
        <v>3504085401181</v>
      </c>
      <c r="E2183" s="189" t="s">
        <v>2557</v>
      </c>
      <c r="G2183" s="8">
        <v>1000</v>
      </c>
      <c r="K2183" t="s">
        <v>2935</v>
      </c>
      <c r="L2183" t="s">
        <v>2839</v>
      </c>
      <c r="N2183" t="s">
        <v>2063</v>
      </c>
      <c r="O2183" t="s">
        <v>5</v>
      </c>
      <c r="P2183">
        <v>30</v>
      </c>
      <c r="Q2183">
        <v>40</v>
      </c>
      <c r="R2183" t="s">
        <v>2886</v>
      </c>
      <c r="S2183" t="s">
        <v>2882</v>
      </c>
      <c r="T2183" t="s">
        <v>2883</v>
      </c>
      <c r="U2183" t="s">
        <v>5</v>
      </c>
      <c r="W2183" t="s">
        <v>2104</v>
      </c>
      <c r="X2183" t="s">
        <v>2892</v>
      </c>
      <c r="Y2183" t="s">
        <v>2852</v>
      </c>
      <c r="Z2183">
        <v>1</v>
      </c>
      <c r="AA2183">
        <v>1000</v>
      </c>
      <c r="AB2183" s="272">
        <v>6</v>
      </c>
      <c r="AC2183" s="272">
        <v>10</v>
      </c>
      <c r="AD2183" s="272">
        <f>Tableau1[[#This Row],[NBRE COLIS PAR COUCHE]]*Tableau1[[#This Row],[NBRE COUCHE PAR PALETTE]]</f>
        <v>60</v>
      </c>
      <c r="AE2183" s="279">
        <f>Tableau1[[#This Row],[PRIX BRUT HT COLIS]]/Tableau1[[#This Row],[UVC (=NBRE DE PAQUETS) PAR COLIS]]</f>
        <v>51.569000000000003</v>
      </c>
      <c r="AF2183" s="1075">
        <v>51.569000000000003</v>
      </c>
      <c r="AG2183" s="279">
        <f>Tableau1[[#This Row],[PRIX BRUT HT COLIS]]/Tableau1[[#This Row],[NOMBRE UNITES PAR COLIS]]*1000</f>
        <v>51.569000000000003</v>
      </c>
      <c r="AH2183" s="431">
        <f>Tableau1[[#This Row],[MINI CDE PALETTE]]*Tableau1[[#This Row],[COLIS PAR PALETTE]]</f>
        <v>60</v>
      </c>
      <c r="AI2183" s="404">
        <v>1</v>
      </c>
      <c r="AJ2183" s="727">
        <v>0.66562379999999999</v>
      </c>
      <c r="AK2183" s="88">
        <f t="shared" si="2999"/>
        <v>17.243446257800002</v>
      </c>
      <c r="AL2183" s="88">
        <f t="shared" si="3000"/>
        <v>17.243446257800002</v>
      </c>
      <c r="AM2183" s="88">
        <f t="shared" si="3001"/>
        <v>17.243446257800002</v>
      </c>
      <c r="AN2183" t="s">
        <v>2826</v>
      </c>
      <c r="AO2183" s="88" t="s">
        <v>2677</v>
      </c>
    </row>
    <row r="2184" spans="1:41" ht="19.5" customHeight="1">
      <c r="A2184" s="1074" t="s">
        <v>2903</v>
      </c>
      <c r="B2184" t="str">
        <f t="shared" si="2998"/>
        <v>540120*1</v>
      </c>
      <c r="D2184" s="189">
        <v>3504085401204</v>
      </c>
      <c r="E2184" s="189" t="s">
        <v>2557</v>
      </c>
      <c r="G2184" s="8">
        <v>1000</v>
      </c>
      <c r="K2184" t="s">
        <v>2935</v>
      </c>
      <c r="L2184" t="s">
        <v>2839</v>
      </c>
      <c r="N2184" t="s">
        <v>2063</v>
      </c>
      <c r="O2184" t="s">
        <v>5</v>
      </c>
      <c r="P2184">
        <v>30</v>
      </c>
      <c r="Q2184">
        <v>40</v>
      </c>
      <c r="R2184" t="s">
        <v>2886</v>
      </c>
      <c r="S2184" t="s">
        <v>2882</v>
      </c>
      <c r="T2184" t="s">
        <v>2883</v>
      </c>
      <c r="U2184" t="s">
        <v>5</v>
      </c>
      <c r="W2184" t="s">
        <v>2104</v>
      </c>
      <c r="X2184" t="s">
        <v>2894</v>
      </c>
      <c r="Y2184" t="s">
        <v>2853</v>
      </c>
      <c r="Z2184">
        <v>1</v>
      </c>
      <c r="AA2184">
        <v>1000</v>
      </c>
      <c r="AB2184" s="272">
        <v>6</v>
      </c>
      <c r="AC2184" s="272">
        <v>10</v>
      </c>
      <c r="AD2184" s="272">
        <f>Tableau1[[#This Row],[NBRE COLIS PAR COUCHE]]*Tableau1[[#This Row],[NBRE COUCHE PAR PALETTE]]</f>
        <v>60</v>
      </c>
      <c r="AE2184" s="279">
        <f>Tableau1[[#This Row],[PRIX BRUT HT COLIS]]/Tableau1[[#This Row],[UVC (=NBRE DE PAQUETS) PAR COLIS]]</f>
        <v>51.569000000000003</v>
      </c>
      <c r="AF2184" s="1075">
        <v>51.569000000000003</v>
      </c>
      <c r="AG2184" s="279">
        <f>Tableau1[[#This Row],[PRIX BRUT HT COLIS]]/Tableau1[[#This Row],[NOMBRE UNITES PAR COLIS]]*1000</f>
        <v>51.569000000000003</v>
      </c>
      <c r="AH2184" s="431">
        <v>1</v>
      </c>
      <c r="AI2184" s="404">
        <v>9.5238095238095247E-3</v>
      </c>
      <c r="AJ2184" s="727">
        <v>0.64802499999999996</v>
      </c>
      <c r="AK2184" s="88">
        <f t="shared" si="2999"/>
        <v>18.150998775000005</v>
      </c>
      <c r="AL2184" s="88">
        <f t="shared" si="3000"/>
        <v>18.150998775000005</v>
      </c>
      <c r="AM2184" s="88">
        <f t="shared" si="3001"/>
        <v>18.150998775000005</v>
      </c>
      <c r="AN2184" t="s">
        <v>2826</v>
      </c>
      <c r="AO2184" s="88" t="s">
        <v>2677</v>
      </c>
    </row>
    <row r="2185" spans="1:41" ht="19.5" customHeight="1">
      <c r="A2185" s="1074" t="s">
        <v>2903</v>
      </c>
      <c r="B2185" t="str">
        <f t="shared" si="2998"/>
        <v>540120*60</v>
      </c>
      <c r="D2185" s="189">
        <v>3504085401204</v>
      </c>
      <c r="E2185" s="189" t="s">
        <v>2557</v>
      </c>
      <c r="G2185" s="8">
        <v>1000</v>
      </c>
      <c r="K2185" t="s">
        <v>2935</v>
      </c>
      <c r="L2185" t="s">
        <v>2839</v>
      </c>
      <c r="N2185" t="s">
        <v>2063</v>
      </c>
      <c r="O2185" t="s">
        <v>5</v>
      </c>
      <c r="P2185">
        <v>30</v>
      </c>
      <c r="Q2185">
        <v>40</v>
      </c>
      <c r="R2185" t="s">
        <v>2886</v>
      </c>
      <c r="S2185" t="s">
        <v>2882</v>
      </c>
      <c r="T2185" t="s">
        <v>2883</v>
      </c>
      <c r="U2185" t="s">
        <v>5</v>
      </c>
      <c r="W2185" t="s">
        <v>2104</v>
      </c>
      <c r="X2185" t="s">
        <v>2894</v>
      </c>
      <c r="Y2185" t="s">
        <v>2853</v>
      </c>
      <c r="Z2185">
        <v>1</v>
      </c>
      <c r="AA2185">
        <v>1000</v>
      </c>
      <c r="AB2185" s="272">
        <v>6</v>
      </c>
      <c r="AC2185" s="272">
        <v>10</v>
      </c>
      <c r="AD2185" s="272">
        <f>Tableau1[[#This Row],[NBRE COLIS PAR COUCHE]]*Tableau1[[#This Row],[NBRE COUCHE PAR PALETTE]]</f>
        <v>60</v>
      </c>
      <c r="AE2185" s="279">
        <f>Tableau1[[#This Row],[PRIX BRUT HT COLIS]]/Tableau1[[#This Row],[UVC (=NBRE DE PAQUETS) PAR COLIS]]</f>
        <v>51.569000000000003</v>
      </c>
      <c r="AF2185" s="1075">
        <v>51.569000000000003</v>
      </c>
      <c r="AG2185" s="279">
        <f>Tableau1[[#This Row],[PRIX BRUT HT COLIS]]/Tableau1[[#This Row],[NOMBRE UNITES PAR COLIS]]*1000</f>
        <v>51.569000000000003</v>
      </c>
      <c r="AH2185" s="431">
        <f>Tableau1[[#This Row],[MINI CDE PALETTE]]*Tableau1[[#This Row],[COLIS PAR PALETTE]]</f>
        <v>60</v>
      </c>
      <c r="AI2185" s="404">
        <v>1</v>
      </c>
      <c r="AJ2185" s="727">
        <v>0.66562379999999999</v>
      </c>
      <c r="AK2185" s="88">
        <f t="shared" si="2999"/>
        <v>17.243446257800002</v>
      </c>
      <c r="AL2185" s="88">
        <f t="shared" si="3000"/>
        <v>17.243446257800002</v>
      </c>
      <c r="AM2185" s="88">
        <f t="shared" si="3001"/>
        <v>17.243446257800002</v>
      </c>
      <c r="AN2185" t="s">
        <v>2826</v>
      </c>
      <c r="AO2185" s="88" t="s">
        <v>2677</v>
      </c>
    </row>
    <row r="2186" spans="1:41" ht="19.5" customHeight="1">
      <c r="A2186" s="1074" t="s">
        <v>2904</v>
      </c>
      <c r="B2186" t="str">
        <f t="shared" si="2998"/>
        <v>540124*1</v>
      </c>
      <c r="D2186" s="189">
        <v>3504085401242</v>
      </c>
      <c r="E2186" s="189" t="s">
        <v>2557</v>
      </c>
      <c r="G2186" s="8">
        <v>1000</v>
      </c>
      <c r="K2186" t="s">
        <v>2935</v>
      </c>
      <c r="L2186" t="s">
        <v>2839</v>
      </c>
      <c r="N2186" t="s">
        <v>2063</v>
      </c>
      <c r="O2186" t="s">
        <v>5</v>
      </c>
      <c r="P2186">
        <v>30</v>
      </c>
      <c r="Q2186">
        <v>40</v>
      </c>
      <c r="R2186" t="s">
        <v>2886</v>
      </c>
      <c r="S2186" t="s">
        <v>2882</v>
      </c>
      <c r="T2186" t="s">
        <v>2883</v>
      </c>
      <c r="U2186" t="s">
        <v>5</v>
      </c>
      <c r="W2186" t="s">
        <v>2104</v>
      </c>
      <c r="X2186" t="s">
        <v>2896</v>
      </c>
      <c r="Y2186" t="s">
        <v>2854</v>
      </c>
      <c r="Z2186">
        <v>1</v>
      </c>
      <c r="AA2186">
        <v>1000</v>
      </c>
      <c r="AB2186" s="272">
        <v>6</v>
      </c>
      <c r="AC2186" s="272">
        <v>10</v>
      </c>
      <c r="AD2186" s="272">
        <f>Tableau1[[#This Row],[NBRE COLIS PAR COUCHE]]*Tableau1[[#This Row],[NBRE COUCHE PAR PALETTE]]</f>
        <v>60</v>
      </c>
      <c r="AE2186" s="279">
        <f>Tableau1[[#This Row],[PRIX BRUT HT COLIS]]/Tableau1[[#This Row],[UVC (=NBRE DE PAQUETS) PAR COLIS]]</f>
        <v>51.569000000000003</v>
      </c>
      <c r="AF2186" s="1075">
        <v>51.569000000000003</v>
      </c>
      <c r="AG2186" s="279">
        <f>Tableau1[[#This Row],[PRIX BRUT HT COLIS]]/Tableau1[[#This Row],[NOMBRE UNITES PAR COLIS]]*1000</f>
        <v>51.569000000000003</v>
      </c>
      <c r="AH2186" s="431">
        <v>1</v>
      </c>
      <c r="AI2186" s="404">
        <v>9.5238095238095247E-3</v>
      </c>
      <c r="AJ2186" s="727">
        <v>0.64802499999999996</v>
      </c>
      <c r="AK2186" s="88">
        <f t="shared" si="2999"/>
        <v>18.150998775000005</v>
      </c>
      <c r="AL2186" s="88">
        <f t="shared" si="3000"/>
        <v>18.150998775000005</v>
      </c>
      <c r="AM2186" s="88">
        <f t="shared" si="3001"/>
        <v>18.150998775000005</v>
      </c>
      <c r="AN2186" t="s">
        <v>2826</v>
      </c>
      <c r="AO2186" s="88" t="s">
        <v>2677</v>
      </c>
    </row>
    <row r="2187" spans="1:41" ht="19.5" customHeight="1">
      <c r="A2187" s="1074" t="s">
        <v>2904</v>
      </c>
      <c r="B2187" t="str">
        <f t="shared" si="2998"/>
        <v>540124*60</v>
      </c>
      <c r="D2187" s="189">
        <v>3504085401242</v>
      </c>
      <c r="E2187" s="189" t="s">
        <v>2557</v>
      </c>
      <c r="G2187" s="8">
        <v>1000</v>
      </c>
      <c r="K2187" t="s">
        <v>2935</v>
      </c>
      <c r="L2187" t="s">
        <v>2839</v>
      </c>
      <c r="N2187" t="s">
        <v>2063</v>
      </c>
      <c r="O2187" t="s">
        <v>5</v>
      </c>
      <c r="P2187">
        <v>30</v>
      </c>
      <c r="Q2187">
        <v>40</v>
      </c>
      <c r="R2187" t="s">
        <v>2886</v>
      </c>
      <c r="S2187" t="s">
        <v>2882</v>
      </c>
      <c r="T2187" t="s">
        <v>2883</v>
      </c>
      <c r="U2187" t="s">
        <v>5</v>
      </c>
      <c r="W2187" t="s">
        <v>2104</v>
      </c>
      <c r="X2187" t="s">
        <v>2896</v>
      </c>
      <c r="Y2187" t="s">
        <v>2854</v>
      </c>
      <c r="Z2187">
        <v>1</v>
      </c>
      <c r="AA2187">
        <v>1000</v>
      </c>
      <c r="AB2187" s="272">
        <v>6</v>
      </c>
      <c r="AC2187" s="272">
        <v>10</v>
      </c>
      <c r="AD2187" s="272">
        <f>Tableau1[[#This Row],[NBRE COLIS PAR COUCHE]]*Tableau1[[#This Row],[NBRE COUCHE PAR PALETTE]]</f>
        <v>60</v>
      </c>
      <c r="AE2187" s="279">
        <f>Tableau1[[#This Row],[PRIX BRUT HT COLIS]]/Tableau1[[#This Row],[UVC (=NBRE DE PAQUETS) PAR COLIS]]</f>
        <v>51.569000000000003</v>
      </c>
      <c r="AF2187" s="1075">
        <v>51.569000000000003</v>
      </c>
      <c r="AG2187" s="279">
        <f>Tableau1[[#This Row],[PRIX BRUT HT COLIS]]/Tableau1[[#This Row],[NOMBRE UNITES PAR COLIS]]*1000</f>
        <v>51.569000000000003</v>
      </c>
      <c r="AH2187" s="431">
        <f>Tableau1[[#This Row],[MINI CDE PALETTE]]*Tableau1[[#This Row],[COLIS PAR PALETTE]]</f>
        <v>60</v>
      </c>
      <c r="AI2187" s="404">
        <v>1</v>
      </c>
      <c r="AJ2187" s="727">
        <v>0.66562379999999999</v>
      </c>
      <c r="AK2187" s="88">
        <f t="shared" si="2999"/>
        <v>17.243446257800002</v>
      </c>
      <c r="AL2187" s="88">
        <f t="shared" si="3000"/>
        <v>17.243446257800002</v>
      </c>
      <c r="AM2187" s="88">
        <f t="shared" si="3001"/>
        <v>17.243446257800002</v>
      </c>
      <c r="AN2187" t="s">
        <v>2826</v>
      </c>
      <c r="AO2187" s="88" t="s">
        <v>2677</v>
      </c>
    </row>
    <row r="2188" spans="1:41" ht="19.5" customHeight="1">
      <c r="A2188" s="1074" t="s">
        <v>2905</v>
      </c>
      <c r="B2188" t="str">
        <f t="shared" si="2998"/>
        <v>540126*1</v>
      </c>
      <c r="D2188" s="189">
        <v>3504085401266</v>
      </c>
      <c r="E2188" s="189" t="s">
        <v>2557</v>
      </c>
      <c r="G2188" s="8">
        <v>1000</v>
      </c>
      <c r="K2188" t="s">
        <v>2935</v>
      </c>
      <c r="L2188" t="s">
        <v>2839</v>
      </c>
      <c r="N2188" t="s">
        <v>2063</v>
      </c>
      <c r="O2188" t="s">
        <v>5</v>
      </c>
      <c r="P2188">
        <v>30</v>
      </c>
      <c r="Q2188">
        <v>40</v>
      </c>
      <c r="R2188" t="s">
        <v>2886</v>
      </c>
      <c r="S2188" t="s">
        <v>2882</v>
      </c>
      <c r="T2188" t="s">
        <v>2883</v>
      </c>
      <c r="U2188" t="s">
        <v>5</v>
      </c>
      <c r="W2188" t="s">
        <v>2104</v>
      </c>
      <c r="X2188" t="s">
        <v>2898</v>
      </c>
      <c r="Y2188" t="s">
        <v>2855</v>
      </c>
      <c r="Z2188">
        <v>1</v>
      </c>
      <c r="AA2188">
        <v>1000</v>
      </c>
      <c r="AB2188" s="272">
        <v>6</v>
      </c>
      <c r="AC2188" s="272">
        <v>10</v>
      </c>
      <c r="AD2188" s="272">
        <f>Tableau1[[#This Row],[NBRE COLIS PAR COUCHE]]*Tableau1[[#This Row],[NBRE COUCHE PAR PALETTE]]</f>
        <v>60</v>
      </c>
      <c r="AE2188" s="279">
        <f>Tableau1[[#This Row],[PRIX BRUT HT COLIS]]/Tableau1[[#This Row],[UVC (=NBRE DE PAQUETS) PAR COLIS]]</f>
        <v>54.146999999999998</v>
      </c>
      <c r="AF2188" s="268">
        <v>54.146999999999998</v>
      </c>
      <c r="AG2188" s="279">
        <f>Tableau1[[#This Row],[PRIX BRUT HT COLIS]]/Tableau1[[#This Row],[NOMBRE UNITES PAR COLIS]]*1000</f>
        <v>54.146999999999998</v>
      </c>
      <c r="AH2188" s="431">
        <v>1</v>
      </c>
      <c r="AI2188" s="404">
        <v>9.5238095238095247E-3</v>
      </c>
      <c r="AJ2188" s="727">
        <v>0.64802499999999996</v>
      </c>
      <c r="AK2188" s="88">
        <f t="shared" si="2999"/>
        <v>19.058390325000005</v>
      </c>
      <c r="AL2188" s="88">
        <f t="shared" si="3000"/>
        <v>19.058390325000005</v>
      </c>
      <c r="AM2188" s="88">
        <f t="shared" si="3001"/>
        <v>19.058390325000005</v>
      </c>
      <c r="AN2188" t="s">
        <v>2826</v>
      </c>
      <c r="AO2188" s="88" t="s">
        <v>2677</v>
      </c>
    </row>
    <row r="2189" spans="1:41" ht="19.5" customHeight="1">
      <c r="A2189" s="1074" t="s">
        <v>2905</v>
      </c>
      <c r="B2189" t="str">
        <f t="shared" si="2998"/>
        <v>540126*60</v>
      </c>
      <c r="D2189" s="189">
        <v>3504085401266</v>
      </c>
      <c r="E2189" s="189" t="s">
        <v>2557</v>
      </c>
      <c r="G2189" s="8">
        <v>1000</v>
      </c>
      <c r="K2189" t="s">
        <v>2935</v>
      </c>
      <c r="L2189" t="s">
        <v>2839</v>
      </c>
      <c r="N2189" t="s">
        <v>2063</v>
      </c>
      <c r="O2189" t="s">
        <v>5</v>
      </c>
      <c r="P2189">
        <v>30</v>
      </c>
      <c r="Q2189">
        <v>40</v>
      </c>
      <c r="R2189" t="s">
        <v>2886</v>
      </c>
      <c r="S2189" t="s">
        <v>2882</v>
      </c>
      <c r="T2189" t="s">
        <v>2883</v>
      </c>
      <c r="U2189" t="s">
        <v>5</v>
      </c>
      <c r="W2189" t="s">
        <v>2104</v>
      </c>
      <c r="X2189" t="s">
        <v>2898</v>
      </c>
      <c r="Y2189" t="s">
        <v>2855</v>
      </c>
      <c r="Z2189">
        <v>1</v>
      </c>
      <c r="AA2189">
        <v>1000</v>
      </c>
      <c r="AB2189" s="272">
        <v>6</v>
      </c>
      <c r="AC2189" s="272">
        <v>10</v>
      </c>
      <c r="AD2189" s="272">
        <f>Tableau1[[#This Row],[NBRE COLIS PAR COUCHE]]*Tableau1[[#This Row],[NBRE COUCHE PAR PALETTE]]</f>
        <v>60</v>
      </c>
      <c r="AE2189" s="279">
        <f>Tableau1[[#This Row],[PRIX BRUT HT COLIS]]/Tableau1[[#This Row],[UVC (=NBRE DE PAQUETS) PAR COLIS]]</f>
        <v>54.146999999999998</v>
      </c>
      <c r="AF2189" s="268">
        <v>54.146999999999998</v>
      </c>
      <c r="AG2189" s="279">
        <f>Tableau1[[#This Row],[PRIX BRUT HT COLIS]]/Tableau1[[#This Row],[NOMBRE UNITES PAR COLIS]]*1000</f>
        <v>54.146999999999998</v>
      </c>
      <c r="AH2189" s="431">
        <f>Tableau1[[#This Row],[MINI CDE PALETTE]]*Tableau1[[#This Row],[COLIS PAR PALETTE]]</f>
        <v>60</v>
      </c>
      <c r="AI2189" s="404">
        <v>1</v>
      </c>
      <c r="AJ2189" s="727">
        <v>0.66562379999999999</v>
      </c>
      <c r="AK2189" s="88">
        <f t="shared" si="2999"/>
        <v>18.1054681014</v>
      </c>
      <c r="AL2189" s="88">
        <f t="shared" si="3000"/>
        <v>18.1054681014</v>
      </c>
      <c r="AM2189" s="88">
        <f t="shared" si="3001"/>
        <v>18.1054681014</v>
      </c>
      <c r="AN2189" t="s">
        <v>2826</v>
      </c>
      <c r="AO2189" s="88" t="s">
        <v>2677</v>
      </c>
    </row>
    <row r="2190" spans="1:41" ht="19.5" customHeight="1">
      <c r="A2190" s="851"/>
      <c r="B2190" s="89"/>
      <c r="C2190" s="89"/>
      <c r="D2190" s="675"/>
      <c r="E2190" s="705"/>
      <c r="F2190" s="453"/>
      <c r="G2190" s="706"/>
      <c r="H2190" s="707"/>
      <c r="I2190" s="417"/>
      <c r="J2190" s="417"/>
      <c r="K2190" s="89"/>
      <c r="L2190" s="297"/>
      <c r="M2190" s="297"/>
      <c r="N2190" s="89"/>
      <c r="O2190" s="89"/>
      <c r="P2190" s="89"/>
      <c r="Q2190" s="89"/>
      <c r="R2190" s="89"/>
      <c r="S2190" s="89"/>
      <c r="T2190" s="89"/>
      <c r="U2190" s="89"/>
      <c r="V2190" s="89"/>
      <c r="W2190" s="89"/>
      <c r="X2190" s="89"/>
      <c r="Y2190" s="89"/>
      <c r="AB2190" s="271"/>
      <c r="AC2190" s="271"/>
      <c r="AD2190" s="271"/>
      <c r="AE2190" s="279"/>
      <c r="AF2190" s="268"/>
      <c r="AG2190" s="279"/>
      <c r="AI2190" s="404"/>
      <c r="AJ2190" s="727"/>
      <c r="AK2190" s="88"/>
      <c r="AL2190" s="88"/>
      <c r="AM2190" s="88"/>
      <c r="AO2190" s="88"/>
    </row>
    <row r="2191" spans="1:41" ht="31.5" customHeight="1">
      <c r="A2191" s="275"/>
      <c r="B2191" s="671"/>
      <c r="C2191" s="672"/>
      <c r="D2191" s="272"/>
      <c r="E2191" s="272"/>
      <c r="F2191" s="272"/>
      <c r="G2191" s="272"/>
      <c r="H2191" s="673"/>
      <c r="I2191" s="453"/>
      <c r="J2191" s="453"/>
      <c r="K2191" s="674"/>
      <c r="L2191" s="674"/>
      <c r="M2191" s="674"/>
      <c r="N2191" s="272"/>
      <c r="O2191" s="272"/>
      <c r="P2191" s="272"/>
      <c r="Q2191" s="272"/>
      <c r="R2191" s="272"/>
      <c r="S2191" s="272"/>
      <c r="T2191" s="272"/>
      <c r="U2191" s="272"/>
      <c r="V2191" s="272"/>
      <c r="W2191" s="272"/>
      <c r="X2191" s="272"/>
      <c r="Y2191" s="909" t="s">
        <v>2906</v>
      </c>
      <c r="Z2191" s="272"/>
      <c r="AA2191" s="272"/>
      <c r="AB2191" s="272"/>
      <c r="AC2191" s="272"/>
      <c r="AD2191" s="272"/>
      <c r="AE2191" s="279"/>
      <c r="AF2191" s="268"/>
      <c r="AG2191" s="279"/>
      <c r="AI2191" s="404"/>
      <c r="AJ2191" s="727"/>
      <c r="AK2191" s="88"/>
      <c r="AL2191" s="88"/>
      <c r="AM2191" s="88"/>
      <c r="AO2191" s="88"/>
    </row>
    <row r="2192" spans="1:41" ht="19.5" customHeight="1">
      <c r="A2192" s="851"/>
      <c r="B2192" s="89"/>
      <c r="C2192" s="89"/>
      <c r="D2192" s="675"/>
      <c r="E2192" s="705"/>
      <c r="F2192" s="453"/>
      <c r="G2192" s="706"/>
      <c r="H2192" s="707"/>
      <c r="I2192" s="417"/>
      <c r="J2192" s="417"/>
      <c r="K2192" s="89"/>
      <c r="L2192" s="297"/>
      <c r="M2192" s="297"/>
      <c r="N2192" s="89"/>
      <c r="O2192" s="89"/>
      <c r="P2192" s="89"/>
      <c r="Q2192" s="89"/>
      <c r="R2192" s="89"/>
      <c r="S2192" s="89"/>
      <c r="T2192" s="89"/>
      <c r="U2192" s="89"/>
      <c r="V2192" s="89"/>
      <c r="W2192" s="89"/>
      <c r="X2192" s="89"/>
      <c r="Y2192" s="89"/>
      <c r="AB2192" s="271"/>
      <c r="AC2192" s="271"/>
      <c r="AD2192" s="271"/>
      <c r="AE2192" s="279"/>
      <c r="AF2192" s="268"/>
      <c r="AG2192" s="279"/>
      <c r="AI2192" s="404"/>
      <c r="AJ2192" s="727"/>
      <c r="AK2192" s="88"/>
      <c r="AL2192" s="88"/>
      <c r="AM2192" s="88"/>
      <c r="AO2192" s="88"/>
    </row>
    <row r="2193" spans="1:41" ht="19.5" customHeight="1">
      <c r="A2193" s="1074" t="s">
        <v>2856</v>
      </c>
      <c r="B2193" t="s">
        <v>2907</v>
      </c>
      <c r="D2193" s="189" t="s">
        <v>2908</v>
      </c>
      <c r="E2193" s="189" t="s">
        <v>2557</v>
      </c>
      <c r="G2193" s="8">
        <v>1000</v>
      </c>
      <c r="I2193" s="417" t="s">
        <v>2909</v>
      </c>
      <c r="K2193" t="s">
        <v>2935</v>
      </c>
      <c r="L2193" t="s">
        <v>2857</v>
      </c>
      <c r="N2193" t="s">
        <v>2063</v>
      </c>
      <c r="O2193" t="s">
        <v>2439</v>
      </c>
      <c r="P2193">
        <v>30</v>
      </c>
      <c r="Q2193">
        <v>30</v>
      </c>
      <c r="R2193" t="s">
        <v>2881</v>
      </c>
      <c r="S2193" t="s">
        <v>2882</v>
      </c>
      <c r="T2193" t="s">
        <v>2883</v>
      </c>
      <c r="U2193" t="s">
        <v>2113</v>
      </c>
      <c r="W2193" t="s">
        <v>2592</v>
      </c>
      <c r="Y2193" t="s">
        <v>2858</v>
      </c>
      <c r="Z2193">
        <v>1</v>
      </c>
      <c r="AA2193">
        <v>1000</v>
      </c>
      <c r="AB2193" s="272">
        <v>8</v>
      </c>
      <c r="AC2193" s="272">
        <v>10</v>
      </c>
      <c r="AD2193" s="272">
        <f>Tableau1[[#This Row],[NBRE COLIS PAR COUCHE]]*Tableau1[[#This Row],[NBRE COUCHE PAR PALETTE]]</f>
        <v>80</v>
      </c>
      <c r="AE2193" s="279">
        <f>Tableau1[[#This Row],[PRIX BRUT HT COLIS]]/Tableau1[[#This Row],[UVC (=NBRE DE PAQUETS) PAR COLIS]]</f>
        <v>38.353999999999999</v>
      </c>
      <c r="AF2193" s="268">
        <v>38.353999999999999</v>
      </c>
      <c r="AG2193" s="279">
        <f>Tableau1[[#This Row],[PRIX BRUT HT COLIS]]/Tableau1[[#This Row],[NOMBRE UNITES PAR COLIS]]*1000</f>
        <v>38.353999999999999</v>
      </c>
      <c r="AH2193" s="431">
        <v>1</v>
      </c>
      <c r="AI2193" s="404">
        <v>8.3333333333333332E-3</v>
      </c>
      <c r="AJ2193" s="727">
        <v>0.64802499999999996</v>
      </c>
      <c r="AK2193" s="88">
        <f t="shared" ref="AK2193:AK2202" si="3002">AL2193/Z2193</f>
        <v>13.49964915</v>
      </c>
      <c r="AL2193" s="88">
        <f t="shared" ref="AL2193:AL2202" si="3003">AF2193-(AF2193*AJ2193)</f>
        <v>13.49964915</v>
      </c>
      <c r="AM2193" s="88">
        <f t="shared" ref="AM2193:AM2202" si="3004">AL2193/AA2193*1000</f>
        <v>13.49964915</v>
      </c>
      <c r="AN2193" t="s">
        <v>2826</v>
      </c>
      <c r="AO2193" s="88" t="s">
        <v>2677</v>
      </c>
    </row>
    <row r="2194" spans="1:41" ht="19.5" customHeight="1">
      <c r="A2194" s="1074" t="s">
        <v>2856</v>
      </c>
      <c r="B2194" t="s">
        <v>2907</v>
      </c>
      <c r="D2194" s="189" t="s">
        <v>2908</v>
      </c>
      <c r="E2194" s="189" t="s">
        <v>2557</v>
      </c>
      <c r="G2194" s="8">
        <v>1000</v>
      </c>
      <c r="I2194" s="417" t="s">
        <v>2909</v>
      </c>
      <c r="K2194" t="s">
        <v>2935</v>
      </c>
      <c r="L2194" t="s">
        <v>2857</v>
      </c>
      <c r="N2194" t="s">
        <v>2063</v>
      </c>
      <c r="O2194" t="s">
        <v>2439</v>
      </c>
      <c r="P2194">
        <v>30</v>
      </c>
      <c r="Q2194">
        <v>30</v>
      </c>
      <c r="R2194" t="s">
        <v>2881</v>
      </c>
      <c r="S2194" t="s">
        <v>2882</v>
      </c>
      <c r="T2194" t="s">
        <v>2883</v>
      </c>
      <c r="U2194" t="s">
        <v>2113</v>
      </c>
      <c r="W2194" t="s">
        <v>2592</v>
      </c>
      <c r="Y2194" t="s">
        <v>2858</v>
      </c>
      <c r="Z2194">
        <v>1</v>
      </c>
      <c r="AA2194">
        <v>1000</v>
      </c>
      <c r="AB2194" s="272">
        <v>8</v>
      </c>
      <c r="AC2194" s="272">
        <v>10</v>
      </c>
      <c r="AD2194" s="272">
        <f>Tableau1[[#This Row],[NBRE COLIS PAR COUCHE]]*Tableau1[[#This Row],[NBRE COUCHE PAR PALETTE]]</f>
        <v>80</v>
      </c>
      <c r="AE2194" s="279">
        <f>Tableau1[[#This Row],[PRIX BRUT HT COLIS]]/Tableau1[[#This Row],[UVC (=NBRE DE PAQUETS) PAR COLIS]]</f>
        <v>38.353999999999999</v>
      </c>
      <c r="AF2194" s="268">
        <v>38.353999999999999</v>
      </c>
      <c r="AG2194" s="279">
        <f>Tableau1[[#This Row],[PRIX BRUT HT COLIS]]/Tableau1[[#This Row],[NOMBRE UNITES PAR COLIS]]*1000</f>
        <v>38.353999999999999</v>
      </c>
      <c r="AH2194" s="431">
        <f>Tableau1[[#This Row],[MINI CDE PALETTE]]*Tableau1[[#This Row],[COLIS PAR PALETTE]]</f>
        <v>80</v>
      </c>
      <c r="AI2194" s="404">
        <v>1</v>
      </c>
      <c r="AJ2194" s="727">
        <v>0.66562379999999999</v>
      </c>
      <c r="AK2194" s="88">
        <f t="shared" si="3002"/>
        <v>12.824664774799999</v>
      </c>
      <c r="AL2194" s="88">
        <f t="shared" si="3003"/>
        <v>12.824664774799999</v>
      </c>
      <c r="AM2194" s="88">
        <f t="shared" si="3004"/>
        <v>12.824664774799999</v>
      </c>
      <c r="AN2194" t="s">
        <v>2826</v>
      </c>
      <c r="AO2194" s="88" t="s">
        <v>2677</v>
      </c>
    </row>
    <row r="2195" spans="1:41" ht="19.5" customHeight="1">
      <c r="A2195" s="1074" t="s">
        <v>2859</v>
      </c>
      <c r="B2195" t="s">
        <v>2910</v>
      </c>
      <c r="D2195" s="189" t="s">
        <v>2911</v>
      </c>
      <c r="E2195" s="189" t="s">
        <v>2557</v>
      </c>
      <c r="G2195" s="8">
        <v>1000</v>
      </c>
      <c r="I2195" s="417" t="s">
        <v>2912</v>
      </c>
      <c r="K2195" t="s">
        <v>2935</v>
      </c>
      <c r="L2195" t="s">
        <v>2857</v>
      </c>
      <c r="N2195" t="s">
        <v>2063</v>
      </c>
      <c r="O2195" t="s">
        <v>2439</v>
      </c>
      <c r="P2195">
        <v>30</v>
      </c>
      <c r="Q2195">
        <v>30</v>
      </c>
      <c r="R2195" t="s">
        <v>2881</v>
      </c>
      <c r="S2195" t="s">
        <v>2882</v>
      </c>
      <c r="T2195" t="s">
        <v>2883</v>
      </c>
      <c r="U2195" t="s">
        <v>2113</v>
      </c>
      <c r="W2195" t="s">
        <v>2104</v>
      </c>
      <c r="X2195" t="s">
        <v>2890</v>
      </c>
      <c r="Y2195" t="s">
        <v>2860</v>
      </c>
      <c r="Z2195">
        <v>1</v>
      </c>
      <c r="AA2195">
        <v>1000</v>
      </c>
      <c r="AB2195" s="272">
        <v>8</v>
      </c>
      <c r="AC2195" s="272">
        <v>10</v>
      </c>
      <c r="AD2195" s="272">
        <f>Tableau1[[#This Row],[NBRE COLIS PAR COUCHE]]*Tableau1[[#This Row],[NBRE COUCHE PAR PALETTE]]</f>
        <v>80</v>
      </c>
      <c r="AE2195" s="279">
        <f>Tableau1[[#This Row],[PRIX BRUT HT COLIS]]/Tableau1[[#This Row],[UVC (=NBRE DE PAQUETS) PAR COLIS]]</f>
        <v>46.024999999999999</v>
      </c>
      <c r="AF2195" s="268">
        <v>46.024999999999999</v>
      </c>
      <c r="AG2195" s="279">
        <f>Tableau1[[#This Row],[PRIX BRUT HT COLIS]]/Tableau1[[#This Row],[NOMBRE UNITES PAR COLIS]]*1000</f>
        <v>46.024999999999999</v>
      </c>
      <c r="AH2195" s="404">
        <v>1</v>
      </c>
      <c r="AI2195" s="404">
        <v>8.3333333333333332E-3</v>
      </c>
      <c r="AJ2195" s="727">
        <v>0.64802499999999996</v>
      </c>
      <c r="AK2195" s="88">
        <f t="shared" si="3002"/>
        <v>16.199649375</v>
      </c>
      <c r="AL2195" s="88">
        <f t="shared" si="3003"/>
        <v>16.199649375</v>
      </c>
      <c r="AM2195" s="88">
        <f t="shared" si="3004"/>
        <v>16.199649375</v>
      </c>
      <c r="AN2195" t="s">
        <v>2826</v>
      </c>
      <c r="AO2195" s="88" t="s">
        <v>2677</v>
      </c>
    </row>
    <row r="2196" spans="1:41" ht="19.5" customHeight="1">
      <c r="A2196" s="1074" t="s">
        <v>2859</v>
      </c>
      <c r="B2196" t="s">
        <v>2910</v>
      </c>
      <c r="D2196" s="189" t="s">
        <v>2911</v>
      </c>
      <c r="E2196" s="189" t="s">
        <v>2557</v>
      </c>
      <c r="G2196" s="8">
        <v>1000</v>
      </c>
      <c r="I2196" s="417" t="s">
        <v>2912</v>
      </c>
      <c r="K2196" t="s">
        <v>2935</v>
      </c>
      <c r="L2196" t="s">
        <v>2857</v>
      </c>
      <c r="N2196" t="s">
        <v>2063</v>
      </c>
      <c r="O2196" t="s">
        <v>2439</v>
      </c>
      <c r="P2196">
        <v>30</v>
      </c>
      <c r="Q2196">
        <v>30</v>
      </c>
      <c r="R2196" t="s">
        <v>2881</v>
      </c>
      <c r="S2196" t="s">
        <v>2882</v>
      </c>
      <c r="T2196" t="s">
        <v>2883</v>
      </c>
      <c r="U2196" t="s">
        <v>2113</v>
      </c>
      <c r="W2196" t="s">
        <v>2104</v>
      </c>
      <c r="X2196" t="s">
        <v>2890</v>
      </c>
      <c r="Y2196" t="s">
        <v>2860</v>
      </c>
      <c r="Z2196">
        <v>1</v>
      </c>
      <c r="AA2196">
        <v>1000</v>
      </c>
      <c r="AB2196" s="272">
        <v>8</v>
      </c>
      <c r="AC2196" s="272">
        <v>10</v>
      </c>
      <c r="AD2196" s="272">
        <f>Tableau1[[#This Row],[NBRE COLIS PAR COUCHE]]*Tableau1[[#This Row],[NBRE COUCHE PAR PALETTE]]</f>
        <v>80</v>
      </c>
      <c r="AE2196" s="279">
        <f>Tableau1[[#This Row],[PRIX BRUT HT COLIS]]/Tableau1[[#This Row],[UVC (=NBRE DE PAQUETS) PAR COLIS]]</f>
        <v>46.024999999999999</v>
      </c>
      <c r="AF2196" s="268">
        <v>46.024999999999999</v>
      </c>
      <c r="AG2196" s="279">
        <f>Tableau1[[#This Row],[PRIX BRUT HT COLIS]]/Tableau1[[#This Row],[NOMBRE UNITES PAR COLIS]]*1000</f>
        <v>46.024999999999999</v>
      </c>
      <c r="AH2196" s="431">
        <f>Tableau1[[#This Row],[MINI CDE PALETTE]]*Tableau1[[#This Row],[COLIS PAR PALETTE]]</f>
        <v>80</v>
      </c>
      <c r="AI2196" s="431">
        <v>1</v>
      </c>
      <c r="AJ2196" s="727">
        <v>0.66562379999999999</v>
      </c>
      <c r="AK2196" s="88">
        <f t="shared" si="3002"/>
        <v>15.389664605</v>
      </c>
      <c r="AL2196" s="88">
        <f t="shared" si="3003"/>
        <v>15.389664605</v>
      </c>
      <c r="AM2196" s="88">
        <f t="shared" si="3004"/>
        <v>15.389664605</v>
      </c>
      <c r="AN2196" t="s">
        <v>2826</v>
      </c>
      <c r="AO2196" s="88" t="s">
        <v>2677</v>
      </c>
    </row>
    <row r="2197" spans="1:41" ht="19.5" customHeight="1">
      <c r="A2197" s="1074" t="s">
        <v>2861</v>
      </c>
      <c r="B2197" t="s">
        <v>2913</v>
      </c>
      <c r="D2197" s="189" t="s">
        <v>2914</v>
      </c>
      <c r="E2197" s="189" t="s">
        <v>2557</v>
      </c>
      <c r="G2197" s="8">
        <v>1000</v>
      </c>
      <c r="I2197" s="417"/>
      <c r="K2197" t="s">
        <v>2935</v>
      </c>
      <c r="L2197" t="s">
        <v>2857</v>
      </c>
      <c r="N2197" t="s">
        <v>2063</v>
      </c>
      <c r="O2197" t="s">
        <v>2439</v>
      </c>
      <c r="P2197">
        <v>30</v>
      </c>
      <c r="Q2197">
        <v>30</v>
      </c>
      <c r="R2197" t="s">
        <v>2881</v>
      </c>
      <c r="S2197" t="s">
        <v>2882</v>
      </c>
      <c r="T2197" t="s">
        <v>2883</v>
      </c>
      <c r="U2197" t="s">
        <v>2113</v>
      </c>
      <c r="W2197" t="s">
        <v>2104</v>
      </c>
      <c r="X2197" t="s">
        <v>2892</v>
      </c>
      <c r="Y2197" t="s">
        <v>2862</v>
      </c>
      <c r="Z2197">
        <v>1</v>
      </c>
      <c r="AA2197">
        <v>1000</v>
      </c>
      <c r="AB2197" s="272">
        <v>8</v>
      </c>
      <c r="AC2197" s="272">
        <v>10</v>
      </c>
      <c r="AD2197" s="272">
        <f>Tableau1[[#This Row],[NBRE COLIS PAR COUCHE]]*Tableau1[[#This Row],[NBRE COUCHE PAR PALETTE]]</f>
        <v>80</v>
      </c>
      <c r="AE2197" s="279">
        <f>Tableau1[[#This Row],[PRIX BRUT HT COLIS]]/Tableau1[[#This Row],[UVC (=NBRE DE PAQUETS) PAR COLIS]]</f>
        <v>46.024999999999999</v>
      </c>
      <c r="AF2197" s="268">
        <v>46.024999999999999</v>
      </c>
      <c r="AG2197" s="279">
        <f>Tableau1[[#This Row],[PRIX BRUT HT COLIS]]/Tableau1[[#This Row],[NOMBRE UNITES PAR COLIS]]*1000</f>
        <v>46.024999999999999</v>
      </c>
      <c r="AH2197" s="431">
        <v>1</v>
      </c>
      <c r="AI2197" s="431">
        <v>8.3333333333333332E-3</v>
      </c>
      <c r="AJ2197" s="727">
        <v>0.64802499999999996</v>
      </c>
      <c r="AK2197" s="88">
        <f t="shared" si="3002"/>
        <v>16.199649375</v>
      </c>
      <c r="AL2197" s="88">
        <f t="shared" si="3003"/>
        <v>16.199649375</v>
      </c>
      <c r="AM2197" s="88">
        <f t="shared" si="3004"/>
        <v>16.199649375</v>
      </c>
      <c r="AN2197" t="s">
        <v>2826</v>
      </c>
      <c r="AO2197" s="88" t="s">
        <v>2677</v>
      </c>
    </row>
    <row r="2198" spans="1:41" ht="19.5" customHeight="1">
      <c r="A2198" s="1074" t="s">
        <v>2861</v>
      </c>
      <c r="B2198" t="s">
        <v>2913</v>
      </c>
      <c r="D2198" s="189" t="s">
        <v>2914</v>
      </c>
      <c r="E2198" s="189" t="s">
        <v>2557</v>
      </c>
      <c r="G2198" s="8">
        <v>1000</v>
      </c>
      <c r="I2198" s="417"/>
      <c r="K2198" t="s">
        <v>2935</v>
      </c>
      <c r="L2198" t="s">
        <v>2857</v>
      </c>
      <c r="N2198" t="s">
        <v>2063</v>
      </c>
      <c r="O2198" t="s">
        <v>2439</v>
      </c>
      <c r="P2198">
        <v>30</v>
      </c>
      <c r="Q2198">
        <v>30</v>
      </c>
      <c r="R2198" t="s">
        <v>2881</v>
      </c>
      <c r="S2198" t="s">
        <v>2882</v>
      </c>
      <c r="T2198" t="s">
        <v>2883</v>
      </c>
      <c r="U2198" t="s">
        <v>2113</v>
      </c>
      <c r="W2198" t="s">
        <v>2104</v>
      </c>
      <c r="X2198" t="s">
        <v>2892</v>
      </c>
      <c r="Y2198" t="s">
        <v>2862</v>
      </c>
      <c r="Z2198">
        <v>1</v>
      </c>
      <c r="AA2198">
        <v>1000</v>
      </c>
      <c r="AB2198" s="272">
        <v>8</v>
      </c>
      <c r="AC2198" s="272">
        <v>10</v>
      </c>
      <c r="AD2198" s="272">
        <f>Tableau1[[#This Row],[NBRE COLIS PAR COUCHE]]*Tableau1[[#This Row],[NBRE COUCHE PAR PALETTE]]</f>
        <v>80</v>
      </c>
      <c r="AE2198" s="279">
        <f>Tableau1[[#This Row],[PRIX BRUT HT COLIS]]/Tableau1[[#This Row],[UVC (=NBRE DE PAQUETS) PAR COLIS]]</f>
        <v>46.024999999999999</v>
      </c>
      <c r="AF2198" s="268">
        <v>46.024999999999999</v>
      </c>
      <c r="AG2198" s="279">
        <f>Tableau1[[#This Row],[PRIX BRUT HT COLIS]]/Tableau1[[#This Row],[NOMBRE UNITES PAR COLIS]]*1000</f>
        <v>46.024999999999999</v>
      </c>
      <c r="AH2198" s="431">
        <f>Tableau1[[#This Row],[MINI CDE PALETTE]]*Tableau1[[#This Row],[COLIS PAR PALETTE]]</f>
        <v>80</v>
      </c>
      <c r="AI2198" s="431">
        <v>1</v>
      </c>
      <c r="AJ2198" s="727">
        <v>0.66562379999999999</v>
      </c>
      <c r="AK2198" s="88">
        <f t="shared" si="3002"/>
        <v>15.389664605</v>
      </c>
      <c r="AL2198" s="88">
        <f t="shared" si="3003"/>
        <v>15.389664605</v>
      </c>
      <c r="AM2198" s="88">
        <f t="shared" si="3004"/>
        <v>15.389664605</v>
      </c>
      <c r="AN2198" t="s">
        <v>2826</v>
      </c>
      <c r="AO2198" s="88" t="s">
        <v>2677</v>
      </c>
    </row>
    <row r="2199" spans="1:41" ht="19.5" customHeight="1">
      <c r="A2199" s="1074" t="s">
        <v>2863</v>
      </c>
      <c r="B2199" t="s">
        <v>2915</v>
      </c>
      <c r="D2199" s="189" t="s">
        <v>2916</v>
      </c>
      <c r="E2199" s="189" t="s">
        <v>2557</v>
      </c>
      <c r="G2199" s="8">
        <v>1000</v>
      </c>
      <c r="I2199" s="417"/>
      <c r="K2199" t="s">
        <v>2935</v>
      </c>
      <c r="L2199" t="s">
        <v>2857</v>
      </c>
      <c r="N2199" t="s">
        <v>2063</v>
      </c>
      <c r="O2199" t="s">
        <v>2439</v>
      </c>
      <c r="P2199">
        <v>30</v>
      </c>
      <c r="Q2199">
        <v>30</v>
      </c>
      <c r="R2199" t="s">
        <v>2881</v>
      </c>
      <c r="S2199" t="s">
        <v>2882</v>
      </c>
      <c r="T2199" t="s">
        <v>2883</v>
      </c>
      <c r="U2199" t="s">
        <v>2113</v>
      </c>
      <c r="W2199" t="s">
        <v>2104</v>
      </c>
      <c r="X2199" t="s">
        <v>2894</v>
      </c>
      <c r="Y2199" t="s">
        <v>2864</v>
      </c>
      <c r="Z2199">
        <v>1</v>
      </c>
      <c r="AA2199">
        <v>1000</v>
      </c>
      <c r="AB2199" s="272">
        <v>8</v>
      </c>
      <c r="AC2199" s="272">
        <v>10</v>
      </c>
      <c r="AD2199" s="272">
        <f>Tableau1[[#This Row],[NBRE COLIS PAR COUCHE]]*Tableau1[[#This Row],[NBRE COUCHE PAR PALETTE]]</f>
        <v>80</v>
      </c>
      <c r="AE2199" s="279">
        <f>Tableau1[[#This Row],[PRIX BRUT HT COLIS]]/Tableau1[[#This Row],[UVC (=NBRE DE PAQUETS) PAR COLIS]]</f>
        <v>46.024999999999999</v>
      </c>
      <c r="AF2199" s="268">
        <v>46.024999999999999</v>
      </c>
      <c r="AG2199" s="279">
        <f>Tableau1[[#This Row],[PRIX BRUT HT COLIS]]/Tableau1[[#This Row],[NOMBRE UNITES PAR COLIS]]*1000</f>
        <v>46.024999999999999</v>
      </c>
      <c r="AH2199" s="431">
        <v>1</v>
      </c>
      <c r="AI2199" s="431">
        <v>8.3333333333333332E-3</v>
      </c>
      <c r="AJ2199" s="727">
        <v>0.64802499999999996</v>
      </c>
      <c r="AK2199" s="88">
        <f t="shared" si="3002"/>
        <v>16.199649375</v>
      </c>
      <c r="AL2199" s="88">
        <f t="shared" si="3003"/>
        <v>16.199649375</v>
      </c>
      <c r="AM2199" s="88">
        <f t="shared" si="3004"/>
        <v>16.199649375</v>
      </c>
      <c r="AN2199" t="s">
        <v>2826</v>
      </c>
      <c r="AO2199" s="88" t="s">
        <v>2677</v>
      </c>
    </row>
    <row r="2200" spans="1:41" ht="19.5" customHeight="1">
      <c r="A2200" s="1074" t="s">
        <v>2863</v>
      </c>
      <c r="B2200" t="s">
        <v>2915</v>
      </c>
      <c r="D2200" s="189" t="s">
        <v>2916</v>
      </c>
      <c r="E2200" s="189" t="s">
        <v>2557</v>
      </c>
      <c r="G2200" s="8">
        <v>1000</v>
      </c>
      <c r="I2200" s="417"/>
      <c r="K2200" t="s">
        <v>2935</v>
      </c>
      <c r="L2200" t="s">
        <v>2857</v>
      </c>
      <c r="N2200" t="s">
        <v>2063</v>
      </c>
      <c r="O2200" t="s">
        <v>2439</v>
      </c>
      <c r="P2200">
        <v>30</v>
      </c>
      <c r="Q2200">
        <v>30</v>
      </c>
      <c r="R2200" t="s">
        <v>2881</v>
      </c>
      <c r="S2200" t="s">
        <v>2882</v>
      </c>
      <c r="T2200" t="s">
        <v>2883</v>
      </c>
      <c r="U2200" t="s">
        <v>2113</v>
      </c>
      <c r="W2200" t="s">
        <v>2104</v>
      </c>
      <c r="X2200" t="s">
        <v>2894</v>
      </c>
      <c r="Y2200" t="s">
        <v>2864</v>
      </c>
      <c r="Z2200">
        <v>1</v>
      </c>
      <c r="AA2200">
        <v>1000</v>
      </c>
      <c r="AB2200" s="272">
        <v>8</v>
      </c>
      <c r="AC2200" s="272">
        <v>10</v>
      </c>
      <c r="AD2200" s="272">
        <f>Tableau1[[#This Row],[NBRE COLIS PAR COUCHE]]*Tableau1[[#This Row],[NBRE COUCHE PAR PALETTE]]</f>
        <v>80</v>
      </c>
      <c r="AE2200" s="279">
        <f>Tableau1[[#This Row],[PRIX BRUT HT COLIS]]/Tableau1[[#This Row],[UVC (=NBRE DE PAQUETS) PAR COLIS]]</f>
        <v>46.024999999999999</v>
      </c>
      <c r="AF2200" s="268">
        <v>46.024999999999999</v>
      </c>
      <c r="AG2200" s="279">
        <f>Tableau1[[#This Row],[PRIX BRUT HT COLIS]]/Tableau1[[#This Row],[NOMBRE UNITES PAR COLIS]]*1000</f>
        <v>46.024999999999999</v>
      </c>
      <c r="AH2200" s="431">
        <f>Tableau1[[#This Row],[MINI CDE PALETTE]]*Tableau1[[#This Row],[COLIS PAR PALETTE]]</f>
        <v>80</v>
      </c>
      <c r="AI2200" s="431">
        <v>1</v>
      </c>
      <c r="AJ2200" s="727">
        <v>0.66562379999999999</v>
      </c>
      <c r="AK2200" s="88">
        <f t="shared" si="3002"/>
        <v>15.389664605</v>
      </c>
      <c r="AL2200" s="88">
        <f t="shared" si="3003"/>
        <v>15.389664605</v>
      </c>
      <c r="AM2200" s="88">
        <f t="shared" si="3004"/>
        <v>15.389664605</v>
      </c>
      <c r="AN2200" t="s">
        <v>2826</v>
      </c>
      <c r="AO2200" s="88" t="s">
        <v>2677</v>
      </c>
    </row>
    <row r="2201" spans="1:41" ht="19.5" customHeight="1">
      <c r="A2201" s="1074" t="s">
        <v>2865</v>
      </c>
      <c r="B2201" t="s">
        <v>2917</v>
      </c>
      <c r="D2201" s="189" t="s">
        <v>2918</v>
      </c>
      <c r="E2201" s="189" t="s">
        <v>2557</v>
      </c>
      <c r="G2201" s="8">
        <v>1000</v>
      </c>
      <c r="I2201" s="417"/>
      <c r="K2201" t="s">
        <v>2935</v>
      </c>
      <c r="L2201" t="s">
        <v>2857</v>
      </c>
      <c r="N2201" s="16" t="s">
        <v>2063</v>
      </c>
      <c r="O2201" t="s">
        <v>2439</v>
      </c>
      <c r="P2201">
        <v>30</v>
      </c>
      <c r="Q2201">
        <v>30</v>
      </c>
      <c r="R2201" t="s">
        <v>2881</v>
      </c>
      <c r="S2201" t="s">
        <v>2882</v>
      </c>
      <c r="T2201" t="s">
        <v>2883</v>
      </c>
      <c r="U2201" t="s">
        <v>2113</v>
      </c>
      <c r="W2201" t="s">
        <v>2104</v>
      </c>
      <c r="X2201" t="s">
        <v>2896</v>
      </c>
      <c r="Y2201" t="s">
        <v>2866</v>
      </c>
      <c r="Z2201">
        <v>1</v>
      </c>
      <c r="AA2201">
        <v>1000</v>
      </c>
      <c r="AB2201" s="272">
        <v>8</v>
      </c>
      <c r="AC2201" s="272">
        <v>10</v>
      </c>
      <c r="AD2201" s="272">
        <f>Tableau1[[#This Row],[NBRE COLIS PAR COUCHE]]*Tableau1[[#This Row],[NBRE COUCHE PAR PALETTE]]</f>
        <v>80</v>
      </c>
      <c r="AE2201" s="279">
        <f>Tableau1[[#This Row],[PRIX BRUT HT COLIS]]/Tableau1[[#This Row],[UVC (=NBRE DE PAQUETS) PAR COLIS]]</f>
        <v>46.024999999999999</v>
      </c>
      <c r="AF2201" s="268">
        <v>46.024999999999999</v>
      </c>
      <c r="AG2201" s="279">
        <f>Tableau1[[#This Row],[PRIX BRUT HT COLIS]]/Tableau1[[#This Row],[NOMBRE UNITES PAR COLIS]]*1000</f>
        <v>46.024999999999999</v>
      </c>
      <c r="AH2201" s="431">
        <v>1</v>
      </c>
      <c r="AI2201" s="431">
        <v>8.3333333333333332E-3</v>
      </c>
      <c r="AJ2201" s="727">
        <v>0.64802499999999996</v>
      </c>
      <c r="AK2201" s="88">
        <f t="shared" si="3002"/>
        <v>16.199649375</v>
      </c>
      <c r="AL2201" s="88">
        <f t="shared" si="3003"/>
        <v>16.199649375</v>
      </c>
      <c r="AM2201" s="88">
        <f t="shared" si="3004"/>
        <v>16.199649375</v>
      </c>
      <c r="AN2201" t="s">
        <v>2826</v>
      </c>
      <c r="AO2201" s="88" t="s">
        <v>2677</v>
      </c>
    </row>
    <row r="2202" spans="1:41" ht="19.5" customHeight="1">
      <c r="A2202" s="1074" t="s">
        <v>2865</v>
      </c>
      <c r="B2202" t="s">
        <v>2917</v>
      </c>
      <c r="D2202" s="189" t="s">
        <v>2918</v>
      </c>
      <c r="E2202" s="189" t="s">
        <v>2557</v>
      </c>
      <c r="G2202" s="8">
        <v>1000</v>
      </c>
      <c r="I2202" s="417"/>
      <c r="K2202" t="s">
        <v>2935</v>
      </c>
      <c r="L2202" t="s">
        <v>2857</v>
      </c>
      <c r="N2202" s="16" t="s">
        <v>2063</v>
      </c>
      <c r="O2202" t="s">
        <v>2439</v>
      </c>
      <c r="P2202">
        <v>30</v>
      </c>
      <c r="Q2202">
        <v>30</v>
      </c>
      <c r="R2202" t="s">
        <v>2881</v>
      </c>
      <c r="S2202" t="s">
        <v>2882</v>
      </c>
      <c r="T2202" t="s">
        <v>2883</v>
      </c>
      <c r="U2202" t="s">
        <v>2113</v>
      </c>
      <c r="W2202" t="s">
        <v>2104</v>
      </c>
      <c r="X2202" t="s">
        <v>2896</v>
      </c>
      <c r="Y2202" t="s">
        <v>2866</v>
      </c>
      <c r="Z2202">
        <v>1</v>
      </c>
      <c r="AA2202">
        <v>1000</v>
      </c>
      <c r="AB2202" s="272">
        <v>8</v>
      </c>
      <c r="AC2202" s="272">
        <v>10</v>
      </c>
      <c r="AD2202" s="272">
        <f>Tableau1[[#This Row],[NBRE COLIS PAR COUCHE]]*Tableau1[[#This Row],[NBRE COUCHE PAR PALETTE]]</f>
        <v>80</v>
      </c>
      <c r="AE2202" s="279">
        <f>Tableau1[[#This Row],[PRIX BRUT HT COLIS]]/Tableau1[[#This Row],[UVC (=NBRE DE PAQUETS) PAR COLIS]]</f>
        <v>46.024999999999999</v>
      </c>
      <c r="AF2202" s="268">
        <v>46.024999999999999</v>
      </c>
      <c r="AG2202" s="279">
        <f>Tableau1[[#This Row],[PRIX BRUT HT COLIS]]/Tableau1[[#This Row],[NOMBRE UNITES PAR COLIS]]*1000</f>
        <v>46.024999999999999</v>
      </c>
      <c r="AH2202" s="431">
        <f>Tableau1[[#This Row],[MINI CDE PALETTE]]*Tableau1[[#This Row],[COLIS PAR PALETTE]]</f>
        <v>80</v>
      </c>
      <c r="AI2202" s="431">
        <v>1</v>
      </c>
      <c r="AJ2202" s="727">
        <v>0.66562379999999999</v>
      </c>
      <c r="AK2202" s="88">
        <f t="shared" si="3002"/>
        <v>15.389664605</v>
      </c>
      <c r="AL2202" s="88">
        <f t="shared" si="3003"/>
        <v>15.389664605</v>
      </c>
      <c r="AM2202" s="88">
        <f t="shared" si="3004"/>
        <v>15.389664605</v>
      </c>
      <c r="AN2202" t="s">
        <v>2826</v>
      </c>
      <c r="AO2202" s="88" t="s">
        <v>2677</v>
      </c>
    </row>
    <row r="2203" spans="1:41" ht="19.5" customHeight="1">
      <c r="I2203" s="417"/>
      <c r="N2203" s="16"/>
      <c r="AE2203" s="279"/>
      <c r="AF2203" s="268"/>
      <c r="AG2203" s="279"/>
      <c r="AK2203" s="88"/>
      <c r="AL2203" s="88"/>
      <c r="AM2203" s="88"/>
      <c r="AO2203" s="88"/>
    </row>
    <row r="2204" spans="1:41" ht="19.5" customHeight="1">
      <c r="A2204" s="1074" t="s">
        <v>2867</v>
      </c>
      <c r="B2204" t="s">
        <v>2919</v>
      </c>
      <c r="D2204" s="189" t="s">
        <v>2920</v>
      </c>
      <c r="E2204" s="189" t="s">
        <v>2557</v>
      </c>
      <c r="G2204" s="8">
        <v>1000</v>
      </c>
      <c r="I2204" s="417" t="s">
        <v>2921</v>
      </c>
      <c r="K2204" t="s">
        <v>2935</v>
      </c>
      <c r="L2204" t="s">
        <v>2857</v>
      </c>
      <c r="N2204" t="s">
        <v>2063</v>
      </c>
      <c r="O2204" t="s">
        <v>2439</v>
      </c>
      <c r="P2204">
        <v>30</v>
      </c>
      <c r="Q2204">
        <v>40</v>
      </c>
      <c r="R2204" t="s">
        <v>2886</v>
      </c>
      <c r="S2204" t="s">
        <v>2882</v>
      </c>
      <c r="T2204" t="s">
        <v>2883</v>
      </c>
      <c r="U2204" t="s">
        <v>2113</v>
      </c>
      <c r="W2204" t="s">
        <v>2592</v>
      </c>
      <c r="Y2204" t="s">
        <v>2868</v>
      </c>
      <c r="Z2204">
        <v>1</v>
      </c>
      <c r="AA2204">
        <v>1000</v>
      </c>
      <c r="AB2204" s="272">
        <v>6</v>
      </c>
      <c r="AC2204" s="272">
        <v>10</v>
      </c>
      <c r="AD2204" s="272">
        <f>Tableau1[[#This Row],[NBRE COLIS PAR COUCHE]]*Tableau1[[#This Row],[NBRE COUCHE PAR PALETTE]]</f>
        <v>60</v>
      </c>
      <c r="AE2204" s="279">
        <f>Tableau1[[#This Row],[PRIX BRUT HT COLIS]]/Tableau1[[#This Row],[UVC (=NBRE DE PAQUETS) PAR COLIS]]</f>
        <v>45.122999999999998</v>
      </c>
      <c r="AF2204" s="268">
        <v>45.122999999999998</v>
      </c>
      <c r="AG2204" s="279">
        <f>Tableau1[[#This Row],[PRIX BRUT HT COLIS]]/Tableau1[[#This Row],[NOMBRE UNITES PAR COLIS]]*1000</f>
        <v>45.122999999999998</v>
      </c>
      <c r="AH2204" s="431">
        <v>1</v>
      </c>
      <c r="AI2204" s="431">
        <v>9.8039215686274508E-3</v>
      </c>
      <c r="AJ2204" s="727">
        <v>0.64802499999999996</v>
      </c>
      <c r="AK2204" s="88">
        <f t="shared" ref="AK2204:AK2213" si="3005">AL2204/Z2204</f>
        <v>15.882167925000001</v>
      </c>
      <c r="AL2204" s="88">
        <f t="shared" ref="AL2204:AL2213" si="3006">AF2204-(AF2204*AJ2204)</f>
        <v>15.882167925000001</v>
      </c>
      <c r="AM2204" s="88">
        <f>AL2204/AA2204*1000</f>
        <v>15.882167924999999</v>
      </c>
      <c r="AN2204" t="s">
        <v>2826</v>
      </c>
      <c r="AO2204" s="88" t="s">
        <v>2677</v>
      </c>
    </row>
    <row r="2205" spans="1:41" ht="19.5" customHeight="1">
      <c r="A2205" s="1074" t="s">
        <v>2867</v>
      </c>
      <c r="B2205" t="s">
        <v>2919</v>
      </c>
      <c r="D2205" s="189" t="s">
        <v>2920</v>
      </c>
      <c r="E2205" s="189" t="s">
        <v>2557</v>
      </c>
      <c r="G2205" s="8">
        <v>1000</v>
      </c>
      <c r="I2205" s="417" t="s">
        <v>2921</v>
      </c>
      <c r="K2205" t="s">
        <v>2935</v>
      </c>
      <c r="L2205" t="s">
        <v>2857</v>
      </c>
      <c r="N2205" t="s">
        <v>2063</v>
      </c>
      <c r="O2205" t="s">
        <v>2439</v>
      </c>
      <c r="P2205">
        <v>30</v>
      </c>
      <c r="Q2205">
        <v>40</v>
      </c>
      <c r="R2205" t="s">
        <v>2886</v>
      </c>
      <c r="S2205" t="s">
        <v>2882</v>
      </c>
      <c r="T2205" t="s">
        <v>2883</v>
      </c>
      <c r="U2205" t="s">
        <v>2113</v>
      </c>
      <c r="W2205" t="s">
        <v>2592</v>
      </c>
      <c r="Y2205" t="s">
        <v>2868</v>
      </c>
      <c r="Z2205">
        <v>1</v>
      </c>
      <c r="AA2205">
        <v>1000</v>
      </c>
      <c r="AB2205" s="272">
        <v>6</v>
      </c>
      <c r="AC2205" s="272">
        <v>10</v>
      </c>
      <c r="AD2205" s="272">
        <f>Tableau1[[#This Row],[NBRE COLIS PAR COUCHE]]*Tableau1[[#This Row],[NBRE COUCHE PAR PALETTE]]</f>
        <v>60</v>
      </c>
      <c r="AE2205" s="279">
        <f>Tableau1[[#This Row],[PRIX BRUT HT COLIS]]/Tableau1[[#This Row],[UVC (=NBRE DE PAQUETS) PAR COLIS]]</f>
        <v>45.122999999999998</v>
      </c>
      <c r="AF2205" s="268">
        <v>45.122999999999998</v>
      </c>
      <c r="AG2205" s="279">
        <f>Tableau1[[#This Row],[PRIX BRUT HT COLIS]]/Tableau1[[#This Row],[NOMBRE UNITES PAR COLIS]]*1000</f>
        <v>45.122999999999998</v>
      </c>
      <c r="AH2205" s="431">
        <f>Tableau1[[#This Row],[MINI CDE PALETTE]]*Tableau1[[#This Row],[COLIS PAR PALETTE]]</f>
        <v>60</v>
      </c>
      <c r="AI2205" s="431">
        <v>1</v>
      </c>
      <c r="AJ2205" s="727">
        <v>0.66562379999999999</v>
      </c>
      <c r="AK2205" s="88">
        <f t="shared" si="3005"/>
        <v>15.0880572726</v>
      </c>
      <c r="AL2205" s="88">
        <f t="shared" si="3006"/>
        <v>15.0880572726</v>
      </c>
      <c r="AM2205" s="88">
        <f t="shared" ref="AM2205:AM2213" si="3007">AL2205/AA2205*1000</f>
        <v>15.0880572726</v>
      </c>
      <c r="AN2205" t="s">
        <v>2826</v>
      </c>
      <c r="AO2205" s="88" t="s">
        <v>2677</v>
      </c>
    </row>
    <row r="2206" spans="1:41" ht="19.5" customHeight="1">
      <c r="A2206" s="1074" t="s">
        <v>2869</v>
      </c>
      <c r="B2206" t="s">
        <v>2922</v>
      </c>
      <c r="D2206" s="189" t="s">
        <v>2923</v>
      </c>
      <c r="E2206" s="189" t="s">
        <v>2557</v>
      </c>
      <c r="G2206" s="8">
        <v>1000</v>
      </c>
      <c r="I2206" s="417" t="s">
        <v>2924</v>
      </c>
      <c r="K2206" t="s">
        <v>2935</v>
      </c>
      <c r="L2206" t="s">
        <v>2857</v>
      </c>
      <c r="N2206" t="s">
        <v>2063</v>
      </c>
      <c r="O2206" t="s">
        <v>2439</v>
      </c>
      <c r="P2206">
        <v>30</v>
      </c>
      <c r="Q2206">
        <v>40</v>
      </c>
      <c r="R2206" t="s">
        <v>2886</v>
      </c>
      <c r="S2206" t="s">
        <v>2882</v>
      </c>
      <c r="T2206" t="s">
        <v>2883</v>
      </c>
      <c r="U2206" t="s">
        <v>2113</v>
      </c>
      <c r="W2206" t="s">
        <v>2104</v>
      </c>
      <c r="X2206" t="s">
        <v>2890</v>
      </c>
      <c r="Y2206" t="s">
        <v>2870</v>
      </c>
      <c r="Z2206">
        <v>1</v>
      </c>
      <c r="AA2206">
        <v>1000</v>
      </c>
      <c r="AB2206" s="272">
        <v>6</v>
      </c>
      <c r="AC2206" s="272">
        <v>10</v>
      </c>
      <c r="AD2206" s="272">
        <f>Tableau1[[#This Row],[NBRE COLIS PAR COUCHE]]*Tableau1[[#This Row],[NBRE COUCHE PAR PALETTE]]</f>
        <v>60</v>
      </c>
      <c r="AE2206" s="279">
        <f>Tableau1[[#This Row],[PRIX BRUT HT COLIS]]/Tableau1[[#This Row],[UVC (=NBRE DE PAQUETS) PAR COLIS]]</f>
        <v>54.146999999999998</v>
      </c>
      <c r="AF2206" s="268">
        <v>54.146999999999998</v>
      </c>
      <c r="AG2206" s="279">
        <f>Tableau1[[#This Row],[PRIX BRUT HT COLIS]]/Tableau1[[#This Row],[NOMBRE UNITES PAR COLIS]]*1000</f>
        <v>54.146999999999998</v>
      </c>
      <c r="AH2206" s="431">
        <v>1</v>
      </c>
      <c r="AI2206" s="431">
        <v>9.5238095238095247E-3</v>
      </c>
      <c r="AJ2206" s="727">
        <v>0.64802499999999996</v>
      </c>
      <c r="AK2206" s="88">
        <f t="shared" si="3005"/>
        <v>19.058390325000005</v>
      </c>
      <c r="AL2206" s="88">
        <f t="shared" si="3006"/>
        <v>19.058390325000005</v>
      </c>
      <c r="AM2206" s="88">
        <f t="shared" si="3007"/>
        <v>19.058390325000005</v>
      </c>
      <c r="AN2206" t="s">
        <v>2826</v>
      </c>
      <c r="AO2206" s="88" t="s">
        <v>2677</v>
      </c>
    </row>
    <row r="2207" spans="1:41" ht="19.5" customHeight="1">
      <c r="A2207" s="1074" t="s">
        <v>2869</v>
      </c>
      <c r="B2207" t="s">
        <v>2922</v>
      </c>
      <c r="D2207" s="189" t="s">
        <v>2923</v>
      </c>
      <c r="E2207" s="189" t="s">
        <v>2557</v>
      </c>
      <c r="G2207" s="8">
        <v>1000</v>
      </c>
      <c r="I2207" s="417" t="s">
        <v>2924</v>
      </c>
      <c r="K2207" t="s">
        <v>2935</v>
      </c>
      <c r="L2207" t="s">
        <v>2857</v>
      </c>
      <c r="N2207" t="s">
        <v>2063</v>
      </c>
      <c r="O2207" t="s">
        <v>2439</v>
      </c>
      <c r="P2207">
        <v>30</v>
      </c>
      <c r="Q2207">
        <v>40</v>
      </c>
      <c r="R2207" t="s">
        <v>2886</v>
      </c>
      <c r="S2207" t="s">
        <v>2882</v>
      </c>
      <c r="T2207" t="s">
        <v>2883</v>
      </c>
      <c r="U2207" t="s">
        <v>2113</v>
      </c>
      <c r="W2207" t="s">
        <v>2104</v>
      </c>
      <c r="X2207" t="s">
        <v>2890</v>
      </c>
      <c r="Y2207" t="s">
        <v>2870</v>
      </c>
      <c r="Z2207">
        <v>1</v>
      </c>
      <c r="AA2207">
        <v>1000</v>
      </c>
      <c r="AB2207" s="272">
        <v>6</v>
      </c>
      <c r="AC2207" s="272">
        <v>10</v>
      </c>
      <c r="AD2207" s="272">
        <f>Tableau1[[#This Row],[NBRE COLIS PAR COUCHE]]*Tableau1[[#This Row],[NBRE COUCHE PAR PALETTE]]</f>
        <v>60</v>
      </c>
      <c r="AE2207" s="279">
        <f>Tableau1[[#This Row],[PRIX BRUT HT COLIS]]/Tableau1[[#This Row],[UVC (=NBRE DE PAQUETS) PAR COLIS]]</f>
        <v>54.146999999999998</v>
      </c>
      <c r="AF2207" s="268">
        <v>54.146999999999998</v>
      </c>
      <c r="AG2207" s="279">
        <f>Tableau1[[#This Row],[PRIX BRUT HT COLIS]]/Tableau1[[#This Row],[NOMBRE UNITES PAR COLIS]]*1000</f>
        <v>54.146999999999998</v>
      </c>
      <c r="AH2207" s="431">
        <f>Tableau1[[#This Row],[MINI CDE PALETTE]]*Tableau1[[#This Row],[COLIS PAR PALETTE]]</f>
        <v>60</v>
      </c>
      <c r="AI2207" s="431">
        <v>1</v>
      </c>
      <c r="AJ2207" s="727">
        <v>0.66562379999999999</v>
      </c>
      <c r="AK2207" s="88">
        <f t="shared" si="3005"/>
        <v>18.1054681014</v>
      </c>
      <c r="AL2207" s="88">
        <f t="shared" si="3006"/>
        <v>18.1054681014</v>
      </c>
      <c r="AM2207" s="88">
        <f t="shared" si="3007"/>
        <v>18.1054681014</v>
      </c>
      <c r="AN2207" t="s">
        <v>2826</v>
      </c>
      <c r="AO2207" s="88" t="s">
        <v>2677</v>
      </c>
    </row>
    <row r="2208" spans="1:41" ht="19.5" customHeight="1">
      <c r="A2208" s="1074" t="s">
        <v>2871</v>
      </c>
      <c r="B2208" t="s">
        <v>2925</v>
      </c>
      <c r="D2208" s="189" t="s">
        <v>2926</v>
      </c>
      <c r="E2208" s="189" t="s">
        <v>2557</v>
      </c>
      <c r="G2208" s="8">
        <v>1000</v>
      </c>
      <c r="K2208" t="s">
        <v>2935</v>
      </c>
      <c r="L2208" t="s">
        <v>2857</v>
      </c>
      <c r="N2208" t="s">
        <v>2063</v>
      </c>
      <c r="O2208" t="s">
        <v>2439</v>
      </c>
      <c r="P2208">
        <v>30</v>
      </c>
      <c r="Q2208">
        <v>40</v>
      </c>
      <c r="R2208" t="s">
        <v>2886</v>
      </c>
      <c r="S2208" t="s">
        <v>2882</v>
      </c>
      <c r="T2208" t="s">
        <v>2883</v>
      </c>
      <c r="U2208" t="s">
        <v>2113</v>
      </c>
      <c r="W2208" t="s">
        <v>2104</v>
      </c>
      <c r="X2208" t="s">
        <v>2892</v>
      </c>
      <c r="Y2208" t="s">
        <v>2872</v>
      </c>
      <c r="Z2208">
        <v>1</v>
      </c>
      <c r="AA2208">
        <v>1000</v>
      </c>
      <c r="AB2208" s="272">
        <v>6</v>
      </c>
      <c r="AC2208" s="272">
        <v>10</v>
      </c>
      <c r="AD2208" s="272">
        <f>Tableau1[[#This Row],[NBRE COLIS PAR COUCHE]]*Tableau1[[#This Row],[NBRE COUCHE PAR PALETTE]]</f>
        <v>60</v>
      </c>
      <c r="AE2208" s="279">
        <f>Tableau1[[#This Row],[PRIX BRUT HT COLIS]]/Tableau1[[#This Row],[UVC (=NBRE DE PAQUETS) PAR COLIS]]</f>
        <v>54.146999999999998</v>
      </c>
      <c r="AF2208" s="268">
        <v>54.146999999999998</v>
      </c>
      <c r="AG2208" s="279">
        <f>Tableau1[[#This Row],[PRIX BRUT HT COLIS]]/Tableau1[[#This Row],[NOMBRE UNITES PAR COLIS]]*1000</f>
        <v>54.146999999999998</v>
      </c>
      <c r="AH2208" s="431">
        <v>1</v>
      </c>
      <c r="AI2208" s="431">
        <v>9.5238095238095247E-3</v>
      </c>
      <c r="AJ2208" s="727">
        <v>0.64802499999999996</v>
      </c>
      <c r="AK2208" s="88">
        <f t="shared" si="3005"/>
        <v>19.058390325000005</v>
      </c>
      <c r="AL2208" s="88">
        <f t="shared" si="3006"/>
        <v>19.058390325000005</v>
      </c>
      <c r="AM2208" s="88">
        <f t="shared" si="3007"/>
        <v>19.058390325000005</v>
      </c>
      <c r="AN2208" t="s">
        <v>2826</v>
      </c>
      <c r="AO2208" s="88" t="s">
        <v>2677</v>
      </c>
    </row>
    <row r="2209" spans="1:41" ht="19.5" customHeight="1">
      <c r="A2209" s="1074" t="s">
        <v>2871</v>
      </c>
      <c r="B2209" t="s">
        <v>2925</v>
      </c>
      <c r="D2209" s="189" t="s">
        <v>2926</v>
      </c>
      <c r="E2209" s="189" t="s">
        <v>2557</v>
      </c>
      <c r="G2209" s="8">
        <v>1000</v>
      </c>
      <c r="K2209" t="s">
        <v>2935</v>
      </c>
      <c r="L2209" t="s">
        <v>2857</v>
      </c>
      <c r="N2209" t="s">
        <v>2063</v>
      </c>
      <c r="O2209" t="s">
        <v>2439</v>
      </c>
      <c r="P2209">
        <v>30</v>
      </c>
      <c r="Q2209">
        <v>40</v>
      </c>
      <c r="R2209" t="s">
        <v>2886</v>
      </c>
      <c r="S2209" t="s">
        <v>2882</v>
      </c>
      <c r="T2209" t="s">
        <v>2883</v>
      </c>
      <c r="U2209" t="s">
        <v>2113</v>
      </c>
      <c r="W2209" t="s">
        <v>2104</v>
      </c>
      <c r="X2209" t="s">
        <v>2892</v>
      </c>
      <c r="Y2209" t="s">
        <v>2872</v>
      </c>
      <c r="Z2209">
        <v>1</v>
      </c>
      <c r="AA2209">
        <v>1000</v>
      </c>
      <c r="AB2209" s="272">
        <v>6</v>
      </c>
      <c r="AC2209" s="272">
        <v>10</v>
      </c>
      <c r="AD2209" s="272">
        <f>Tableau1[[#This Row],[NBRE COLIS PAR COUCHE]]*Tableau1[[#This Row],[NBRE COUCHE PAR PALETTE]]</f>
        <v>60</v>
      </c>
      <c r="AE2209" s="279">
        <f>Tableau1[[#This Row],[PRIX BRUT HT COLIS]]/Tableau1[[#This Row],[UVC (=NBRE DE PAQUETS) PAR COLIS]]</f>
        <v>54.146999999999998</v>
      </c>
      <c r="AF2209" s="268">
        <v>54.146999999999998</v>
      </c>
      <c r="AG2209" s="279">
        <f>Tableau1[[#This Row],[PRIX BRUT HT COLIS]]/Tableau1[[#This Row],[NOMBRE UNITES PAR COLIS]]*1000</f>
        <v>54.146999999999998</v>
      </c>
      <c r="AH2209" s="431">
        <f>Tableau1[[#This Row],[MINI CDE PALETTE]]*Tableau1[[#This Row],[COLIS PAR PALETTE]]</f>
        <v>60</v>
      </c>
      <c r="AI2209" s="431">
        <v>1</v>
      </c>
      <c r="AJ2209" s="727">
        <v>0.66562379999999999</v>
      </c>
      <c r="AK2209" s="88">
        <f t="shared" si="3005"/>
        <v>18.1054681014</v>
      </c>
      <c r="AL2209" s="88">
        <f t="shared" si="3006"/>
        <v>18.1054681014</v>
      </c>
      <c r="AM2209" s="88">
        <f t="shared" si="3007"/>
        <v>18.1054681014</v>
      </c>
      <c r="AN2209" t="s">
        <v>2826</v>
      </c>
      <c r="AO2209" s="88" t="s">
        <v>2677</v>
      </c>
    </row>
    <row r="2210" spans="1:41" ht="19.5" customHeight="1">
      <c r="A2210" s="1074" t="s">
        <v>2873</v>
      </c>
      <c r="B2210" t="s">
        <v>2927</v>
      </c>
      <c r="D2210" s="189" t="s">
        <v>2928</v>
      </c>
      <c r="E2210" s="189" t="s">
        <v>2557</v>
      </c>
      <c r="G2210" s="8">
        <v>1000</v>
      </c>
      <c r="K2210" t="s">
        <v>2935</v>
      </c>
      <c r="L2210" t="s">
        <v>2857</v>
      </c>
      <c r="N2210" t="s">
        <v>2063</v>
      </c>
      <c r="O2210" t="s">
        <v>2439</v>
      </c>
      <c r="P2210">
        <v>30</v>
      </c>
      <c r="Q2210">
        <v>40</v>
      </c>
      <c r="R2210" t="s">
        <v>2886</v>
      </c>
      <c r="S2210" t="s">
        <v>2882</v>
      </c>
      <c r="T2210" t="s">
        <v>2883</v>
      </c>
      <c r="U2210" t="s">
        <v>2113</v>
      </c>
      <c r="W2210" t="s">
        <v>2104</v>
      </c>
      <c r="X2210" t="s">
        <v>2894</v>
      </c>
      <c r="Y2210" t="s">
        <v>2874</v>
      </c>
      <c r="Z2210">
        <v>1</v>
      </c>
      <c r="AA2210">
        <v>1000</v>
      </c>
      <c r="AB2210" s="272">
        <v>6</v>
      </c>
      <c r="AC2210" s="272">
        <v>10</v>
      </c>
      <c r="AD2210" s="272">
        <f>Tableau1[[#This Row],[NBRE COLIS PAR COUCHE]]*Tableau1[[#This Row],[NBRE COUCHE PAR PALETTE]]</f>
        <v>60</v>
      </c>
      <c r="AE2210" s="279">
        <f>Tableau1[[#This Row],[PRIX BRUT HT COLIS]]/Tableau1[[#This Row],[UVC (=NBRE DE PAQUETS) PAR COLIS]]</f>
        <v>54.146999999999998</v>
      </c>
      <c r="AF2210" s="268">
        <v>54.146999999999998</v>
      </c>
      <c r="AG2210" s="279">
        <f>Tableau1[[#This Row],[PRIX BRUT HT COLIS]]/Tableau1[[#This Row],[NOMBRE UNITES PAR COLIS]]*1000</f>
        <v>54.146999999999998</v>
      </c>
      <c r="AH2210" s="431">
        <v>1</v>
      </c>
      <c r="AI2210" s="431">
        <v>9.5238095238095247E-3</v>
      </c>
      <c r="AJ2210" s="727">
        <v>0.64802499999999996</v>
      </c>
      <c r="AK2210" s="88">
        <f t="shared" si="3005"/>
        <v>19.058390325000005</v>
      </c>
      <c r="AL2210" s="88">
        <f t="shared" si="3006"/>
        <v>19.058390325000005</v>
      </c>
      <c r="AM2210" s="88">
        <f t="shared" si="3007"/>
        <v>19.058390325000005</v>
      </c>
      <c r="AN2210" t="s">
        <v>2826</v>
      </c>
      <c r="AO2210" s="88" t="s">
        <v>2677</v>
      </c>
    </row>
    <row r="2211" spans="1:41" ht="19.5" customHeight="1">
      <c r="A2211" s="1074" t="s">
        <v>2873</v>
      </c>
      <c r="B2211" t="s">
        <v>2927</v>
      </c>
      <c r="D2211" s="189" t="s">
        <v>2928</v>
      </c>
      <c r="E2211" s="189" t="s">
        <v>2557</v>
      </c>
      <c r="G2211" s="8">
        <v>1000</v>
      </c>
      <c r="K2211" t="s">
        <v>2935</v>
      </c>
      <c r="L2211" t="s">
        <v>2857</v>
      </c>
      <c r="N2211" t="s">
        <v>2063</v>
      </c>
      <c r="O2211" t="s">
        <v>2439</v>
      </c>
      <c r="P2211">
        <v>30</v>
      </c>
      <c r="Q2211">
        <v>40</v>
      </c>
      <c r="R2211" t="s">
        <v>2886</v>
      </c>
      <c r="S2211" t="s">
        <v>2882</v>
      </c>
      <c r="T2211" t="s">
        <v>2883</v>
      </c>
      <c r="U2211" t="s">
        <v>2113</v>
      </c>
      <c r="W2211" t="s">
        <v>2104</v>
      </c>
      <c r="X2211" t="s">
        <v>2894</v>
      </c>
      <c r="Y2211" t="s">
        <v>2874</v>
      </c>
      <c r="Z2211">
        <v>1</v>
      </c>
      <c r="AA2211">
        <v>1000</v>
      </c>
      <c r="AB2211" s="272">
        <v>6</v>
      </c>
      <c r="AC2211" s="272">
        <v>10</v>
      </c>
      <c r="AD2211" s="272">
        <f>Tableau1[[#This Row],[NBRE COLIS PAR COUCHE]]*Tableau1[[#This Row],[NBRE COUCHE PAR PALETTE]]</f>
        <v>60</v>
      </c>
      <c r="AE2211" s="279">
        <f>Tableau1[[#This Row],[PRIX BRUT HT COLIS]]/Tableau1[[#This Row],[UVC (=NBRE DE PAQUETS) PAR COLIS]]</f>
        <v>54.146999999999998</v>
      </c>
      <c r="AF2211" s="268">
        <v>54.146999999999998</v>
      </c>
      <c r="AG2211" s="279">
        <f>Tableau1[[#This Row],[PRIX BRUT HT COLIS]]/Tableau1[[#This Row],[NOMBRE UNITES PAR COLIS]]*1000</f>
        <v>54.146999999999998</v>
      </c>
      <c r="AH2211" s="431">
        <f>Tableau1[[#This Row],[MINI CDE PALETTE]]*Tableau1[[#This Row],[COLIS PAR PALETTE]]</f>
        <v>60</v>
      </c>
      <c r="AI2211" s="431">
        <v>1</v>
      </c>
      <c r="AJ2211" s="727">
        <v>0.66562379999999999</v>
      </c>
      <c r="AK2211" s="88">
        <f t="shared" si="3005"/>
        <v>18.1054681014</v>
      </c>
      <c r="AL2211" s="88">
        <f t="shared" si="3006"/>
        <v>18.1054681014</v>
      </c>
      <c r="AM2211" s="88">
        <f t="shared" si="3007"/>
        <v>18.1054681014</v>
      </c>
      <c r="AN2211" t="s">
        <v>2826</v>
      </c>
      <c r="AO2211" s="88" t="s">
        <v>2677</v>
      </c>
    </row>
    <row r="2212" spans="1:41" ht="19.5" customHeight="1">
      <c r="A2212" s="1074" t="s">
        <v>2875</v>
      </c>
      <c r="B2212" t="s">
        <v>2929</v>
      </c>
      <c r="D2212" s="189" t="s">
        <v>2930</v>
      </c>
      <c r="E2212" s="189" t="s">
        <v>2557</v>
      </c>
      <c r="G2212" s="8">
        <v>1000</v>
      </c>
      <c r="K2212" t="s">
        <v>2935</v>
      </c>
      <c r="L2212" t="s">
        <v>2857</v>
      </c>
      <c r="N2212" t="s">
        <v>2063</v>
      </c>
      <c r="O2212" t="s">
        <v>2439</v>
      </c>
      <c r="P2212">
        <v>30</v>
      </c>
      <c r="Q2212">
        <v>40</v>
      </c>
      <c r="R2212" t="s">
        <v>2886</v>
      </c>
      <c r="S2212" t="s">
        <v>2882</v>
      </c>
      <c r="T2212" t="s">
        <v>2883</v>
      </c>
      <c r="U2212" t="s">
        <v>2113</v>
      </c>
      <c r="W2212" t="s">
        <v>2104</v>
      </c>
      <c r="X2212" t="s">
        <v>2896</v>
      </c>
      <c r="Y2212" t="s">
        <v>2876</v>
      </c>
      <c r="Z2212">
        <v>1</v>
      </c>
      <c r="AA2212">
        <v>1000</v>
      </c>
      <c r="AB2212" s="272">
        <v>6</v>
      </c>
      <c r="AC2212" s="272">
        <v>10</v>
      </c>
      <c r="AD2212" s="272">
        <f>Tableau1[[#This Row],[NBRE COLIS PAR COUCHE]]*Tableau1[[#This Row],[NBRE COUCHE PAR PALETTE]]</f>
        <v>60</v>
      </c>
      <c r="AE2212" s="279">
        <f>Tableau1[[#This Row],[PRIX BRUT HT COLIS]]/Tableau1[[#This Row],[UVC (=NBRE DE PAQUETS) PAR COLIS]]</f>
        <v>54.146999999999998</v>
      </c>
      <c r="AF2212" s="268">
        <v>54.146999999999998</v>
      </c>
      <c r="AG2212" s="279">
        <f>Tableau1[[#This Row],[PRIX BRUT HT COLIS]]/Tableau1[[#This Row],[NOMBRE UNITES PAR COLIS]]*1000</f>
        <v>54.146999999999998</v>
      </c>
      <c r="AH2212" s="431">
        <v>1</v>
      </c>
      <c r="AI2212" s="431">
        <v>9.5238095238095247E-3</v>
      </c>
      <c r="AJ2212" s="727">
        <v>0.64802499999999996</v>
      </c>
      <c r="AK2212" s="88">
        <f t="shared" si="3005"/>
        <v>19.058390325000005</v>
      </c>
      <c r="AL2212" s="88">
        <f t="shared" si="3006"/>
        <v>19.058390325000005</v>
      </c>
      <c r="AM2212" s="88">
        <f t="shared" si="3007"/>
        <v>19.058390325000005</v>
      </c>
      <c r="AN2212" t="s">
        <v>2826</v>
      </c>
      <c r="AO2212" s="88" t="s">
        <v>2677</v>
      </c>
    </row>
    <row r="2213" spans="1:41" ht="19.5" customHeight="1">
      <c r="A2213" s="1074" t="s">
        <v>2875</v>
      </c>
      <c r="B2213" t="s">
        <v>2929</v>
      </c>
      <c r="D2213" s="189" t="s">
        <v>2930</v>
      </c>
      <c r="E2213" s="189" t="s">
        <v>2557</v>
      </c>
      <c r="G2213" s="8">
        <v>1000</v>
      </c>
      <c r="K2213" t="s">
        <v>2935</v>
      </c>
      <c r="L2213" t="s">
        <v>2857</v>
      </c>
      <c r="N2213" t="s">
        <v>2063</v>
      </c>
      <c r="O2213" t="s">
        <v>2439</v>
      </c>
      <c r="P2213">
        <v>30</v>
      </c>
      <c r="Q2213">
        <v>40</v>
      </c>
      <c r="R2213" t="s">
        <v>2886</v>
      </c>
      <c r="S2213" t="s">
        <v>2882</v>
      </c>
      <c r="T2213" t="s">
        <v>2883</v>
      </c>
      <c r="U2213" t="s">
        <v>2113</v>
      </c>
      <c r="W2213" t="s">
        <v>2104</v>
      </c>
      <c r="X2213" t="s">
        <v>2896</v>
      </c>
      <c r="Y2213" t="s">
        <v>2876</v>
      </c>
      <c r="Z2213">
        <v>1</v>
      </c>
      <c r="AA2213">
        <v>1000</v>
      </c>
      <c r="AB2213" s="272">
        <v>6</v>
      </c>
      <c r="AC2213" s="272">
        <v>10</v>
      </c>
      <c r="AD2213" s="272">
        <f>Tableau1[[#This Row],[NBRE COLIS PAR COUCHE]]*Tableau1[[#This Row],[NBRE COUCHE PAR PALETTE]]</f>
        <v>60</v>
      </c>
      <c r="AE2213" s="279">
        <f>Tableau1[[#This Row],[PRIX BRUT HT COLIS]]/Tableau1[[#This Row],[UVC (=NBRE DE PAQUETS) PAR COLIS]]</f>
        <v>54.146999999999998</v>
      </c>
      <c r="AF2213" s="268">
        <v>54.146999999999998</v>
      </c>
      <c r="AG2213" s="279">
        <f>Tableau1[[#This Row],[PRIX BRUT HT COLIS]]/Tableau1[[#This Row],[NOMBRE UNITES PAR COLIS]]*1000</f>
        <v>54.146999999999998</v>
      </c>
      <c r="AH2213" s="431">
        <f>Tableau1[[#This Row],[MINI CDE PALETTE]]*Tableau1[[#This Row],[COLIS PAR PALETTE]]</f>
        <v>60</v>
      </c>
      <c r="AI2213" s="431">
        <v>1</v>
      </c>
      <c r="AJ2213" s="727">
        <v>0.66562379999999999</v>
      </c>
      <c r="AK2213" s="88">
        <f t="shared" si="3005"/>
        <v>18.1054681014</v>
      </c>
      <c r="AL2213" s="88">
        <f t="shared" si="3006"/>
        <v>18.1054681014</v>
      </c>
      <c r="AM2213" s="88">
        <f t="shared" si="3007"/>
        <v>18.1054681014</v>
      </c>
      <c r="AN2213" t="s">
        <v>2826</v>
      </c>
      <c r="AO2213" s="88" t="s">
        <v>2677</v>
      </c>
    </row>
    <row r="2214" spans="1:41" ht="19.5" customHeight="1">
      <c r="C2214" s="89"/>
      <c r="D2214" s="675"/>
      <c r="E2214" s="705"/>
      <c r="AB2214" s="146"/>
      <c r="AC2214" s="1076"/>
      <c r="AD2214" s="1077"/>
      <c r="AE2214" s="1009"/>
      <c r="AF2214"/>
      <c r="AG2214" s="1009"/>
      <c r="AH2214" s="404"/>
      <c r="AI2214" s="404"/>
      <c r="AK2214" s="88"/>
      <c r="AL2214" s="88"/>
      <c r="AM2214" s="88"/>
      <c r="AO2214" s="88"/>
    </row>
  </sheetData>
  <sortState ref="A1425:AN1434">
    <sortCondition ref="O1425:O1434"/>
  </sortState>
  <phoneticPr fontId="25" type="noConversion"/>
  <dataValidations count="458">
    <dataValidation type="textLength" errorStyle="information" allowBlank="1" showInputMessage="1" showErrorMessage="1" error="XLBVal:3=4_x000d_&#10;" sqref="AC3098 AC2483 AC2802 AC2739 AC2593 AD3081">
      <formula1>0</formula1>
      <formula2>300</formula2>
    </dataValidation>
    <dataValidation type="textLength" errorStyle="information" allowBlank="1" showInputMessage="1" showErrorMessage="1" error="XLBVal:3=6_x000d_&#10;" sqref="AC2453 AB1172:AB1174">
      <formula1>0</formula1>
      <formula2>300</formula2>
    </dataValidation>
    <dataValidation type="textLength" errorStyle="information" allowBlank="1" showInputMessage="1" showErrorMessage="1" error="XLBVal:3=12_x000d_&#10;" sqref="AC2423 N2995:U3006 Y1975:Y1976">
      <formula1>0</formula1>
      <formula2>300</formula2>
    </dataValidation>
    <dataValidation type="textLength" errorStyle="information" allowBlank="1" showInputMessage="1" showErrorMessage="1" error="XLBVal:3=20_x000d_&#10;" sqref="AC3036 AD2096 AD2124:AD2126 AD2063:AD2076 AD2042:AD2054 AD2078:AD2081 AD2120:AD2122 AD1293:AD1438 AB1175 AD794:AD795 AD746:AD774 AD471:AD520 AD777:AD791 AD1167:AD1175 AD1088:AD1165 AD1078:AD1086 AD930:AD1076 AD1781:AD1787 AD1658:AD1779 AC1777:AC1778 AC1774:AC1775 AC1439:AC1441 AD2113:AD2118 AD2106:AD2111 AD2056:AD2061 AD2098:AD2100 AD2087:AD2094 AD2083:AD2085 AD2024:AD2034 AD2010:AD2018 AD12:AD468 AD523:AD742 AD1177:AD1216 AD797:AD928 AD2128:AD2134 AD1789:AD1797 AD1799:AD1957 AD1959 AD2036:AD2040 AD2006:AD2008 AD2020:AD2022 AD1962:AD2002 AB1168:AB1171 AC1789:AC1793 AD1218:AD1290 AD2136:AD2156 AD2214 AD2192 AD2190 AD2102:AD2104 AD1442:AD1654">
      <formula1>0</formula1>
      <formula2>300</formula2>
    </dataValidation>
    <dataValidation type="textLength" errorStyle="information" allowBlank="1" showInputMessage="1" showErrorMessage="1" error="XLBVal:8=3504081011018_x000d_&#10;" sqref="F116 F123 F746 D521:F522 F905 F1186:F1189 F435 F33 F1211 D10:F11 F796 F1217 D469:F470 F742 F1293:F1294 F1278 F934 D1657:F1657 D1788:F1788 D1798:F1798 D1953:F1953 F924 F1085:F1086 D1087:F1087 D1166:F1166 D1176:F1176 D1780:F1780 F1334 D2023:F2023 D2035:F2035 D2041:F2041 D2005:F2005 D2009:F2009 D2019:F2019 F1009 F1024 F997 D1960:F1961 F1130:F1157 D775:F793 F1239:F1258">
      <formula1>0</formula1>
      <formula2>300</formula2>
    </dataValidation>
    <dataValidation type="textLength" errorStyle="information" allowBlank="1" showInputMessage="1" showErrorMessage="1" error="XLBVal:8=5410508502008_x000d_&#10;" sqref="F1218:F1238 F1840:F1841 F1603 F1817:F1818 F2126 F1864:F1865 F2064:F2068 F34:F45 F2139 F79:F82 F2122 F2070:F2076 F1887:F1888 F91:F94 F834:F838 F2104 F1912:F1913 F1206:F1210 F895:F899 F1159:F1165 F1212:F1216 F1935:F1936 F1121:F1128 F987:F996 F2109:F2111 F2000:F2002 F1190:F1201 F2114:F2118">
      <formula1>0</formula1>
      <formula2>300</formula2>
    </dataValidation>
    <dataValidation type="textLength" errorStyle="information" allowBlank="1" showInputMessage="1" showErrorMessage="1" error="XLBVal:8=_x000d_&#10;" sqref="D3048:E3048 F1366">
      <formula1>0</formula1>
      <formula2>300</formula2>
    </dataValidation>
    <dataValidation type="textLength" errorStyle="information" allowBlank="1" showInputMessage="1" showErrorMessage="1" error="XLBVal:3=80_x000d_&#10;" sqref="N3036:U3036">
      <formula1>0</formula1>
      <formula2>300</formula2>
    </dataValidation>
    <dataValidation type="textLength" errorStyle="information" allowBlank="1" showInputMessage="1" showErrorMessage="1" error="XLBVal:8=3504082000646_x000d_&#10;" sqref="F1697 F2113 F1335 F1612 F2147 F1942 F1944 F1946 F1939 F1402:F1403 F1662 F1744 F1770 F1844 F1891 F2063 F2083 F2056 F2102 F2136 F2124 F2106 F2120 F2078 F1364:F1365 F2098 F1660 F2036 F2014 F1784 F1799 F1542 F1442 F2128 F1514 F1658 F1952 F1954 F1556 F1568 F1594:F1595 F1614:F1615 F1629:F1632 F1775 F1407 F1436:F1437 F2010 F2133:F2134 F2096 F1778 F1290 F1387:F1388 F1492:F1494 F1690:F1694 F1789:F1794 F2192 F2153:F2154 F2190">
      <formula1>0</formula1>
      <formula2>300</formula2>
    </dataValidation>
    <dataValidation type="textLength" errorStyle="information" allowBlank="1" showInputMessage="1" showErrorMessage="1" error="XLBVal:3=1_x000d_&#10;" sqref="AC2648 AC2868 AC3505 AC2870:AC2871 AC2876:AC2880 AC3456 AC2621 AC2873:AC2874 N2453:U2453 N2423:U2423 N2430:U2430 N2868:U2868 N3505:U3505 N2621:U2621 N2873:U2874 N2648:U2648 N2802:U2802 N2876:U2880 N2870:U2871 N2739:U2739 N2593:U2593 N2483:U2483 W1979:X1979 K1940:K1941 K1947:K1957 W1964:X1964 V1842:V1843 V1889:V1890 K1937:K1938 N1940:R1941 U1943:V1943 U1945:V1945 G1797 N1695:R1696 V1661 K1943 N1937:R1938 N1889:R1890 N1842:R1843 N1795:R1796 K1945 U1947:V1947 K1649:K1653 V1659 L1779:M1779 L1673:M1673 K1659 O1787 L1979:M1979 L1964:M1964 V1951:V1957 L1948:M1948 L1950:M1950 L1802:M1802 L1897:M1897 L1849:M1849 L1651:M1651 L1819:M1819 L1866:M1866 L1914:M1914 K1795:K1796 K1695:K1696 V1937:V1938 N1945:R1945 N1661:R1661 N1943:R1943 U1847:U1890 U1802:U1843 U1895:U1938 N1659:R1659 S1787:X1787 S1673:U1673 S1700:U1700 S1717:U1717 S1755:U1755 S1779:U1779 S1748:U1748 S1773:U1773 S1776:U1776 S1948:U1948 S1781:X1781 S1784:X1784 K1624:U1624 K1620:U1620 S1964:T1964 S1952:T1954 S1950:T1950 S1651:T1651 S1897:T1897 S1866:T1866 S1849:T1849 S1819:T1819 S1802:T1802 S1979:T1979 S1957:T1957 S1914:T1914 V1676:V1693 V1695:V1696 O1784 G1785:G1786 K1661 V1992:V2001 V1350:V1354 U1949:V1949 K1889:K1890 V1895:V1896 K1842:K1843 V1847:V1848 V1795:V1796 L1755:M1755 L1717:M1717 L1700:M1700 V2088:V2093 U1950:U1957 L1955:L1956 N1947:R1957 G1959 U1940:V1941 N1771:R1779 O1781 L1748:M1748 V1756:V1769 L1773:M1773 L1776:M1776 N1350:R1354 K1663:K1670 N1698:R1712 V1749:V1754 V1718:V1743 N1663:R1670 V1663:V1670 N1673:R1693 K1673:K1693 V1698:V1699 V1701:V1706 K1698:K1712 V1709:V1712 V1715:V1716 N1715:R1743 K1715:K1743 V1745:V1747 N1745:R1769 K1745:K1769 K1771:K1779 V1771:V1779 G1782:G1783 K1781:K1787 N1781:N1787 P1781:R1787 U1800:V1801 K1800:K1816 N1800:R1816 V1803:V1816 K1819:K1839 V1820:V1839 N1819:R1839 U1845:V1846 K1845:K1863 N1845:R1863 V1850:V1863 K1866:K1886 V1867:V1886 N1866:R1886 U1892:V1894 N1892:R1911 K1892:K1911 V1898:V1911 K1914:K1934 V1915:V1934 N1914:R1934 U1962:V1991 U1992:U1993 K1962:K2001 N1962:R2001 N1649:R1653 U1649:U1651 V1649:V1650 U1652:V1653">
      <formula1>0</formula1>
      <formula2>300</formula2>
    </dataValidation>
    <dataValidation type="textLength" errorStyle="information" allowBlank="1" showInputMessage="1" showErrorMessage="1" error="XLBVal:3=50_x000d_&#10;" sqref="V447:X447 V203:X203 N141:R143 V459:X459 W452:X452 N204:R205 V46:V49 W450:X450 Y1278 K503:K508 K499:K501 P494:R497 P487:R492 N487:N492 N499:N501 N503:N508 N245:R247 N494:N497 K487:K492 K979:K986 K494:K497 P499:R501 Y1087 Y1166 Y1176 V935:V970 K46:K49 L141:M141 G2009:M2009 G2005:M2005 K459:M459 K447:M447 G10:M11 G1657:M1657 G1788:M1788 G1798:M1798 G1953:M1953 G1166:M1166 G1087:M1087 G1780:M1780 G2019:M2019 G1176:M1176 G2023:M2023 G2035:M2035 G2041:M2041 L779:M779 L785:M785 K1010:M1010 K996:M996 L791:M793 G521:M522 G469:M470 L775:M776 L1594:M1594 L1278:M1278 K141:K143 G1172:J1174 N451:R451 V204:V205 N236:R238 L452:M452 K203:K205 S141:U141 S516:U516 N10:Y10 P503:R508 L203:M203 V450:V452 K510:K519 G1960:M1961 Y1287 G775:K793 N46:R49 V142:V143 K450:K452 L450:M450 P510:R519 N510:N519 N935:R970 K935:K970 N979:R986 N1392:R1394">
      <formula1>0</formula1>
      <formula2>300</formula2>
    </dataValidation>
    <dataValidation type="textLength" errorStyle="information" allowBlank="1" showInputMessage="1" showErrorMessage="1" error="XLBVal:3=25_x000d_&#10;" sqref="N3098:U3098 K1522:K1541 K1435 K1596 K1613 Y1629 K1617:K1619 K1548:K1555 K1420:K1431 K1295:K1327 K971:K978 K1621:K1623 K1603:K1611 K1598:K1601 K1569:K1574 K1560:K1567 K1557:K1558 K1543:K1546 K1443:K1454 K1515:K1520 K1500:K1513 K1493:K1498 K1576:K1592 K1408:K1418 K1389:K1400 K1404:K1406 K1366:K1386 K1335:K1362 K1329:K1333 N2021:R2021 V2021 L2021 K1439:K1441 N971:R978 K1456:K1491 K1625:K1653">
      <formula1>0</formula1>
      <formula2>300</formula2>
    </dataValidation>
    <dataValidation type="textLength" errorStyle="information" allowBlank="1" showInputMessage="1" showErrorMessage="1" error="XLBVal:3=10_x000d_&#10;" sqref="N3048:U3048 AC3048 N3045:U3045 Y1697 Y1674:Y1675 Y1959 Y1782:Y1783 Y1797 Z1172:Z1174 Y1659 Y1785:Y1786">
      <formula1>0</formula1>
      <formula2>300</formula2>
    </dataValidation>
    <dataValidation type="textLength" errorStyle="information" allowBlank="1" showInputMessage="1" showErrorMessage="1" error="XLBVal:3=9_x000d_&#10;" sqref="AC2430">
      <formula1>0</formula1>
      <formula2>300</formula2>
    </dataValidation>
    <dataValidation type="textLength" errorStyle="information" allowBlank="1" showInputMessage="1" showErrorMessage="1" error="XLBVal:3=60_x000d_&#10;" sqref="AC3045">
      <formula1>0</formula1>
      <formula2>300</formula2>
    </dataValidation>
    <dataValidation type="textLength" errorStyle="information" allowBlank="1" showInputMessage="1" showErrorMessage="1" error="XLBVal:3=40_x000d_&#10;" sqref="Y1925:Y1926">
      <formula1>0</formula1>
      <formula2>300</formula2>
    </dataValidation>
    <dataValidation type="textLength" errorStyle="information" allowBlank="1" showInputMessage="1" showErrorMessage="1" error="XLBVal:3=250_x000d_&#10;" sqref="V439:X439 N270:R275 V1438:X1438 W435:X435 W1593:X1593 V483:X483 V509:X509 V780:V784 V786:V790 U1947 V2143 V2026 V520:X520 O777:O778 U509:U520 U1951 V1707:V1708 V1782:V1783 U1943 U1945 U1915:U1938 U2043:U2053 V2043:V2044 V435:V436 V1785:V1786 N1324:R1327 V777:V778 M520 M483 M486 M493 M498 M502 M509 M516 O1593 V270:V275 O2031 K1438:M1438 K439:M439 K1593:M1593 K1575:M1575 K270:K275 N436:R436 N2043:R2044 S1593:U1593 S486:X486 S493:X493 S498:X498 S502:X502 S1575:U1575 S1590:U1590 K1401:X1401 K2024:X2024 S1646:T1648 S516:T516 S509:T509 S483:T483 S520:T520 S1651:T1651 V2015:V2017 L435:M435 O1247:O1255 P1589:R1593 O1198:O1209 U1949 U1898:U1913 U1892:U1896 U1867:U1890 U1850:U1865 U1845:U1848 U1820:U1843 U1803:U1818 U1800:U1801 U1940:U1941 V2029:V2031 O780:O784 O786:O790 V1439:V1441 K435:K436 U471:V476 V477:V482 U477:U483 U484:V485 U487:V492 U494:V497 U499:V501 U503:V508 K471:L520 N471:R520 V510:V516 V1324:V1327 V1569:V1574 O1589:O1590 O1583:R1588 N1583:N1593 V2104 V1637:V1645 N1569:R1582 O2104 V1576:V1593 U1646:V1653 N1637:R1653 K1637:K1653">
      <formula1>0</formula1>
      <formula2>300</formula2>
    </dataValidation>
    <dataValidation type="textLength" errorStyle="information" allowBlank="1" showInputMessage="1" showErrorMessage="1" error="XLBVal:3=500_x000d_&#10;" sqref="N1634:R1636 V1634:V1636 K1559:M1559 K1521:M1521 K1499:M1499 N1557:R1567 S1499:U1499 S1521:U1521 S1559:U1559 K1328:U1328 K1547:U1547 N1336:R1340 V1548:V1555 V1543:V1546 Y1500:Y1513 V1343:V1349 V1370:V1372 N1355:R1360 V1355:V1360 N1301:R1323 V1301:V1323 N1343:R1349 Y1495:Y1498 N1495:R1513 Y1515:Y1520 K1634:K1636 N1543:R1546 N1548:R1555 V1557:V1558 V1560:V1567 V1522:V1523 V1526:V1541 Y1524:Y1525 N1515:R1541">
      <formula1>0</formula1>
      <formula2>300</formula2>
    </dataValidation>
    <dataValidation type="textLength" errorStyle="information" allowBlank="1" showInputMessage="1" showErrorMessage="1" error="XLBVal:3=1000_x000d_&#10;" sqref="N3456:U3456 V1633 K2043:K2054 K2079:K2080 K2064:K2075 V2050:V2054 K1633 L2054:M2054 N2050:R2054 N1633:R1633 S2054:U2054 K2084:K2085 K2025:K2034 K2015:K2018 K2011:K2013 K2021:K2022 K2037:K2040 N2007:R2008 K2007:L2008 U2007:V2008 K2057:K2061">
      <formula1>0</formula1>
      <formula2>300</formula2>
    </dataValidation>
    <dataValidation type="textLength" errorStyle="information" allowBlank="1" showInputMessage="1" showErrorMessage="1" error="XLBVal:3=100_x000d_&#10;" sqref="N3034:U3034 V428:X428 G1009:I1009 V2018 M2040 H1797:J1797 G2096:J2096 G2124:J2126 M2018 G2063:J2076 G2042:J2054 U2021 G2078:J2081 M1590 M2034 M2085 G2120:J2122 V1613 J2102 J2098 J2100 L2043:L2053 L132:M132 U2025:V2025 K428:M428 K1277:M1277 G796:M796 K1238:M1238 K1217:M1217 N1613:R1613 S132:U132 S123:U123 L2022:V2022 K269:U269 K33:U33 K1616:U1616 S2040:T2040 S2085:T2085 S2018:T2018 S2034:T2034 L123:M123 H714:J774 O743:R745 G775:J795 K1077:K1083 G1010:J1076 J1004:J1009 L144:M144 L1785:L1786 L1782:L1783 G2113:J2118 G2106:J2111 G2056:J2061 G2098:I2100 N2088:R2093 K2088:L2093 U2088:U2093 N2084:R2085 L2084:L2085 G2083:J2085 U2084:V2085 V2032:V2034 O2032:O2034 O2029:O2030 P2029:R2034 N2028:N2034 O2028:R2028 V2027:V2028 N2025:R2027 G2024:J2034 U2026:U2034 L2025:L2034 U2015:U2018 L2015:L2018 N2015:R2018 G2010:J2018 N2011:R2013 L2011:L2013 U2011:V2013 G1084:J1171 G930:J1003 I2088:J2088 G523:J713 G2128:J2134 G1789:J1796 G1799:J1957 H1959:J1959 N2037:R2040 L2037:L2040 U2037:V2040 G2036:J2040 G2006:J2008 G2020:J2022 G1962:J2002 G797:J928 G1658:J1779 G2087:J2087 G2089:J2094 G2088 K123:K127 V124:V127 N123:R127 V130:V131 K130:K140 V133:V140 N130:R140 K144:K150 V145:V150 N145:R156 G714:G742 G746:G774 G1175:I1212 I1213:I1216 G1213:G1216 L1439:L1441 G1439:H1442 I1439:I1441 L1493:L1498 L1500:L1513 L1515:L1520 L1543:L1546 L1548:L1555 L1557:L1558 L1560:L1567 L1569:L1574 G12:J520 G1781:J1787 G1217:I1438 J1175:J1408 G2136:J2154 G2192:J2192 G2190:J2190 G2102:I2103 G2104:J2104 L1456:L1491 L1443:L1454 L1522:L1541 L1576:L1592 G1443:I1654 J1419:J1654">
      <formula1>0</formula1>
      <formula2>300</formula2>
    </dataValidation>
    <dataValidation type="textLength" errorStyle="information" allowBlank="1" showInputMessage="1" showErrorMessage="1" error="XLBVal:3=200_x000d_&#10;" sqref="V28:X28 V465:X465 V111:X111 N117:R122 V112:V115 V75:V78 U1613 K207:K212 V1596 K75:K78 K112:K115 V117:V122 K465:M465 K28:M28 K111:M111 K1602:M1602 K1597:M1597 V207:V212 K63:K70 N75:R78 N112:R115 K54:U54 N144:U144 S1597:T1597 S1602:T1602 N1596:R1602 K117:K122 V1604:V1610 N1604:R1610 V1598:V1601 U1596:U1611 N63:R70 V63:V70 N207:R212">
      <formula1>0</formula1>
      <formula2>300</formula2>
    </dataValidation>
    <dataValidation type="textLength" errorStyle="information" allowBlank="1" showInputMessage="1" showErrorMessage="1" error="XLBVal:3=2000_x000d_&#10;" sqref="N2039:R2039 U2039:V2039">
      <formula1>0</formula1>
      <formula2>300</formula2>
    </dataValidation>
    <dataValidation type="textLength" errorStyle="information" allowBlank="1" showInputMessage="1" showErrorMessage="1" error="XLBVal:8=3504082858889_x000d_&#10;" sqref="F1979">
      <formula1>0</formula1>
      <formula2>300</formula2>
    </dataValidation>
    <dataValidation type="textLength" errorStyle="information" allowBlank="1" showInputMessage="1" showErrorMessage="1" error="XLBVal:8=3504082816889_x000d_&#10;" sqref="F1975:F1976">
      <formula1>0</formula1>
      <formula2>300</formula2>
    </dataValidation>
    <dataValidation type="textLength" errorStyle="information" allowBlank="1" showInputMessage="1" showErrorMessage="1" error="XLBVal:3=30_x000d_&#10;" sqref="AC2995:AC3006 AC3034">
      <formula1>0</formula1>
      <formula2>300</formula2>
    </dataValidation>
    <dataValidation type="textLength" errorStyle="information" allowBlank="1" showInputMessage="1" showErrorMessage="1" error="XLBVal:8=3504080142003_x000d_&#10;" sqref="F1258:F1277 F1241:F1256 F1279:F1288">
      <formula1>0</formula1>
      <formula2>300</formula2>
    </dataValidation>
    <dataValidation type="textLength" errorStyle="information" allowBlank="1" showInputMessage="1" showErrorMessage="1" error="XLBVal:8=3504088150246_x000d_&#10;" sqref="F1925:F1926">
      <formula1>0</formula1>
      <formula2>300</formula2>
    </dataValidation>
    <dataValidation type="textLength" errorStyle="information" allowBlank="1" showInputMessage="1" showErrorMessage="1" error="XLBVal:8=3504088450865_x000d_&#10;" sqref="F1819">
      <formula1>0</formula1>
      <formula2>300</formula2>
    </dataValidation>
    <dataValidation type="textLength" errorStyle="information" allowBlank="1" showInputMessage="1" showErrorMessage="1" error="XLBVal:8=3504088450803_x000d_&#10;" sqref="F1774 F1776:F1777 F1800:F1802">
      <formula1>0</formula1>
      <formula2>300</formula2>
    </dataValidation>
    <dataValidation type="textLength" errorStyle="information" allowBlank="1" showInputMessage="1" showErrorMessage="1" error="XLBVal:8=3504082907181_x000d_&#10;" sqref="F1766:F1769">
      <formula1>0</formula1>
      <formula2>300</formula2>
    </dataValidation>
    <dataValidation type="textLength" errorStyle="information" allowBlank="1" showInputMessage="1" showErrorMessage="1" error="XLBVal:8=3504082409050_x000d_&#10;" sqref="F1674:F1675">
      <formula1>0</formula1>
      <formula2>300</formula2>
    </dataValidation>
    <dataValidation type="textLength" errorStyle="information" allowBlank="1" showInputMessage="1" showErrorMessage="1" error="XLBVal:8=3504082000103_x000d_&#10;" sqref="F1301:F1306">
      <formula1>0</formula1>
      <formula2>300</formula2>
    </dataValidation>
    <dataValidation type="textLength" errorStyle="information" allowBlank="1" showInputMessage="1" showErrorMessage="1" error="XLBVal:8=3504082803773_x000d_&#10;" sqref="F1350:F1354">
      <formula1>0</formula1>
      <formula2>300</formula2>
    </dataValidation>
    <dataValidation type="textLength" errorStyle="information" allowBlank="1" showInputMessage="1" showErrorMessage="1" error="XLBVal:8=3258557122004_x000d_&#10;" sqref="F1659">
      <formula1>0</formula1>
      <formula2>300</formula2>
    </dataValidation>
    <dataValidation type="textLength" errorStyle="information" allowBlank="1" showInputMessage="1" showErrorMessage="1" error="XLBVal:8=3504082809102_x000d_&#10;" sqref="F1601:F1602">
      <formula1>0</formula1>
      <formula2>300</formula2>
    </dataValidation>
    <dataValidation type="textLength" errorStyle="information" allowBlank="1" showInputMessage="1" showErrorMessage="1" error="XLBVal:8=3504082318758_x000d_&#10;" sqref="F1575">
      <formula1>0</formula1>
      <formula2>300</formula2>
    </dataValidation>
    <dataValidation type="textLength" errorStyle="information" allowBlank="1" showInputMessage="1" showErrorMessage="1" error="XLBVal:8=3504082000264_x000d_&#10;" sqref="F1321:F1323">
      <formula1>0</formula1>
      <formula2>300</formula2>
    </dataValidation>
    <dataValidation type="textLength" errorStyle="information" allowBlank="1" showInputMessage="1" showErrorMessage="1" error="XLBVal:8=3504087920109_x000d_&#10;" sqref="F1116:F1119">
      <formula1>0</formula1>
      <formula2>300</formula2>
    </dataValidation>
    <dataValidation type="textLength" errorStyle="information" allowBlank="1" showInputMessage="1" showErrorMessage="1" error="XLBVal:8=3504087020007_x000d_&#10;" sqref="F1120 F908 F797:F803">
      <formula1>0</formula1>
      <formula2>300</formula2>
    </dataValidation>
    <dataValidation type="textLength" errorStyle="information" allowBlank="1" showInputMessage="1" showErrorMessage="1" error="XLBVal:8=3504081910038_x000d_&#10;" sqref="F436 F451">
      <formula1>0</formula1>
      <formula2>300</formula2>
    </dataValidation>
    <dataValidation type="textLength" errorStyle="information" allowBlank="1" showInputMessage="1" showErrorMessage="1" error="XLBVal:8=3504081220076_x000d_&#10;" sqref="F447">
      <formula1>0</formula1>
      <formula2>300</formula2>
    </dataValidation>
    <dataValidation type="textLength" errorStyle="information" allowBlank="1" showInputMessage="1" showErrorMessage="1" error="XLBVal:8=3504081011711_x000d_&#10;" sqref="F130:F131">
      <formula1>0</formula1>
      <formula2>300</formula2>
    </dataValidation>
    <dataValidation type="textLength" errorStyle="information" allowBlank="1" showInputMessage="1" showErrorMessage="1" error="XLBVal:8=DENTELLES RECTANGLES 35X45 CM_x000d_&#10;" sqref="Y2075:Y2076">
      <formula1>0</formula1>
      <formula2>300</formula2>
    </dataValidation>
    <dataValidation type="textLength" errorStyle="information" allowBlank="1" showInputMessage="1" showErrorMessage="1" error="XLBVal:8=DENTELLES RONDES 10 CM_x000d_&#10;" sqref="Y2064">
      <formula1>0</formula1>
      <formula2>300</formula2>
    </dataValidation>
    <dataValidation type="textLength" errorStyle="information" allowBlank="1" showInputMessage="1" showErrorMessage="1" error="XLBVal:8=DENTELLES RONDES 12 CM_x000d_&#10;" sqref="Y2065">
      <formula1>0</formula1>
      <formula2>300</formula2>
    </dataValidation>
    <dataValidation type="textLength" errorStyle="information" allowBlank="1" showInputMessage="1" showErrorMessage="1" error="XLBVal:8=DENTELLES RONDES 15 CM_x000d_&#10;" sqref="Y2066">
      <formula1>0</formula1>
      <formula2>300</formula2>
    </dataValidation>
    <dataValidation type="textLength" errorStyle="information" allowBlank="1" showInputMessage="1" showErrorMessage="1" error="XLBVal:8=DENTELLES RONDES 17 CM_x000d_&#10;" sqref="Y2067">
      <formula1>0</formula1>
      <formula2>300</formula2>
    </dataValidation>
    <dataValidation type="textLength" errorStyle="information" allowBlank="1" showInputMessage="1" showErrorMessage="1" error="XLBVal:8=DENTELLES RONDES 19 CM_x000d_&#10;" sqref="Y2068">
      <formula1>0</formula1>
      <formula2>300</formula2>
    </dataValidation>
    <dataValidation type="textLength" errorStyle="information" allowBlank="1" showInputMessage="1" showErrorMessage="1" error="XLBVal:8=DENTELLES RONDES 24 CM_x000d_&#10;" sqref="Y2070">
      <formula1>0</formula1>
      <formula2>300</formula2>
    </dataValidation>
    <dataValidation type="textLength" errorStyle="information" allowBlank="1" showInputMessage="1" showErrorMessage="1" error="XLBVal:8=DENTELLES RONDES 28 CM_x000d_&#10;" sqref="Y2071">
      <formula1>0</formula1>
      <formula2>300</formula2>
    </dataValidation>
    <dataValidation type="textLength" errorStyle="information" allowBlank="1" showInputMessage="1" showErrorMessage="1" error="XLBVal:8=DENTELLES RONDES 32 CM_x000d_&#10;" sqref="Y2072">
      <formula1>0</formula1>
      <formula2>300</formula2>
    </dataValidation>
    <dataValidation type="textLength" errorStyle="information" allowBlank="1" showInputMessage="1" showErrorMessage="1" error="XLBVal:8=DENTELLES RECTANGLES 25X35 CM_x000d_&#10;" sqref="Y2073">
      <formula1>0</formula1>
      <formula2>300</formula2>
    </dataValidation>
    <dataValidation type="textLength" errorStyle="information" allowBlank="1" showInputMessage="1" showErrorMessage="1" error="XLBVal:8=DENTELLES RECTANGLES 30X40 CM_x000d_&#10;" sqref="Y2074">
      <formula1>0</formula1>
      <formula2>300</formula2>
    </dataValidation>
    <dataValidation type="textLength" errorStyle="information" allowBlank="1" showInputMessage="1" showErrorMessage="1" error="XLBVal:8=SERVIETTES_x000d_&#10;" sqref="F541 F568 F714 F723 F452 F675:F708 F523:F528 F459:F461 F571:F593 F599:F669 F780:F784">
      <formula1>0</formula1>
      <formula2>300</formula2>
    </dataValidation>
    <dataValidation type="textLength" errorStyle="information" allowBlank="1" showInputMessage="1" showErrorMessage="1" error="XLBVal:8=ASSIETTES PLAST CARREES 23X23 CM FRAMBOISE_x000d_&#10;" sqref="V1674:V1675">
      <formula1>0</formula1>
      <formula2>300</formula2>
    </dataValidation>
    <dataValidation type="textLength" errorStyle="information" allowBlank="1" showInputMessage="1" showErrorMessage="1" error="XLBVal:8=SERV CELISOFT® 40X40  ROSE POUDRE_x000d_&#10;" sqref="Y834:Y838">
      <formula1>0</formula1>
      <formula2>300</formula2>
    </dataValidation>
    <dataValidation type="textLength" errorStyle="information" allowBlank="1" showInputMessage="1" showErrorMessage="1" error="XLBVal:8=RL CELISOFT® 1,20X10  ROSE POUDRE_x000d_&#10;" sqref="Y1817:Y1818">
      <formula1>0</formula1>
      <formula2>300</formula2>
    </dataValidation>
    <dataValidation type="textLength" errorStyle="information" allowBlank="1" showInputMessage="1" showErrorMessage="1" error="XLBVal:8=RL CELISOFT® 1,20X25  ROSE POUDRE_x000d_&#10;" sqref="Y1864:Y1865">
      <formula1>0</formula1>
      <formula2>300</formula2>
    </dataValidation>
    <dataValidation type="textLength" errorStyle="information" allowBlank="1" showInputMessage="1" showErrorMessage="1" error="XLBVal:8=RL CELISOFT® 1,20X50  ROSE POUDRE_x000d_&#10;" sqref="Y1912:Y1913">
      <formula1>0</formula1>
      <formula2>300</formula2>
    </dataValidation>
    <dataValidation type="textLength" errorStyle="information" allowBlank="1" showInputMessage="1" showErrorMessage="1" error="XLBVal:8=ROULEAUX_x000d_&#10;" sqref="F437 F439 F444 F450 F295:F331 F356:F367 F344:F349 F386:F434">
      <formula1>0</formula1>
      <formula2>300</formula2>
    </dataValidation>
    <dataValidation type="textLength" errorStyle="information" allowBlank="1" showInputMessage="1" showErrorMessage="1" error="XLBVal:8=ACCESSOIRES_x000d_&#10;" sqref="F117:F122 F95:F115 F83:F90 F50:F78 F28:F32 F471:F520">
      <formula1>0</formula1>
      <formula2>300</formula2>
    </dataValidation>
    <dataValidation type="textLength" errorStyle="information" allowBlank="1" showInputMessage="1" showErrorMessage="1" error="XLBVal:8=NAPPES AUX FORMATS_x000d_&#10;" sqref="F245:F282 F494:F497 F499:F501 F503:F508 F233:F241 F226:F229 F170:F219 F132:F163 F510:F519">
      <formula1>0</formula1>
      <formula2>300</formula2>
    </dataValidation>
    <dataValidation type="textLength" errorStyle="information" allowBlank="1" showInputMessage="1" showErrorMessage="1" error="XLBVal:8=ESSUYAGE ET HYGIENE_x000d_&#10;" sqref="F124:F129">
      <formula1>0</formula1>
      <formula2>300</formula2>
    </dataValidation>
    <dataValidation type="textLength" errorStyle="information" allowBlank="1" showInputMessage="1" showErrorMessage="1" error="XLBVal:8=NAPPES RONDES_x000d_&#10;" sqref="F283:F294">
      <formula1>0</formula1>
      <formula2>300</formula2>
    </dataValidation>
    <dataValidation type="textLength" errorStyle="information" allowBlank="1" showInputMessage="1" showErrorMessage="1" error="XLBVal:8=3504085409002_x000d_&#10;" sqref="F2142:F2143">
      <formula1>0</formula1>
      <formula2>300</formula2>
    </dataValidation>
    <dataValidation type="textLength" errorStyle="information" allowBlank="1" showInputMessage="1" showErrorMessage="1" error="XLBVal:8=3258555146002_x000d_&#10;" sqref="F2140">
      <formula1>0</formula1>
      <formula2>300</formula2>
    </dataValidation>
    <dataValidation type="textLength" errorStyle="information" allowBlank="1" showInputMessage="1" showErrorMessage="1" error="XLBVal:8=3504085145009_x000d_&#10;" sqref="F2138">
      <formula1>0</formula1>
      <formula2>300</formula2>
    </dataValidation>
    <dataValidation type="textLength" errorStyle="information" allowBlank="1" showInputMessage="1" showErrorMessage="1" error="XLBVal:8=3504084506085_x000d_&#10;" sqref="F2024">
      <formula1>0</formula1>
      <formula2>300</formula2>
    </dataValidation>
    <dataValidation type="textLength" errorStyle="information" allowBlank="1" showInputMessage="1" showErrorMessage="1" error="XLBVal:8=3504080900061_x000d_&#10;" sqref="F2022 F2084:F2085 F2025:F2030 F2032:F2034">
      <formula1>0</formula1>
      <formula2>300</formula2>
    </dataValidation>
    <dataValidation type="textLength" errorStyle="information" allowBlank="1" showInputMessage="1" showErrorMessage="1" error="XLBVal:8=3504089609057_x000d_&#10;" sqref="F2088:F2093">
      <formula1>0</formula1>
      <formula2>300</formula2>
    </dataValidation>
    <dataValidation type="textLength" errorStyle="information" allowBlank="1" showInputMessage="1" showErrorMessage="1" error="XLBVal:8=3504084973054_x000d_&#10;" sqref="F2021">
      <formula1>0</formula1>
      <formula2>300</formula2>
    </dataValidation>
    <dataValidation type="textLength" errorStyle="information" allowBlank="1" showInputMessage="1" showErrorMessage="1" error="XLBVal:8=3700008711058_x000d_&#10;" sqref="F2039">
      <formula1>0</formula1>
      <formula2>300</formula2>
    </dataValidation>
    <dataValidation type="textLength" errorStyle="information" allowBlank="1" showInputMessage="1" showErrorMessage="1" error="XLBVal:8=3504082814885_x000d_&#10;" sqref="F1988:F1989">
      <formula1>0</formula1>
      <formula2>300</formula2>
    </dataValidation>
    <dataValidation type="textLength" errorStyle="information" allowBlank="1" showInputMessage="1" showErrorMessage="1" error="XLBVal:8=3504082808884_x000d_&#10;" sqref="F1984:F1987">
      <formula1>0</formula1>
      <formula2>300</formula2>
    </dataValidation>
    <dataValidation type="textLength" errorStyle="information" allowBlank="1" showInputMessage="1" showErrorMessage="1" error="XLBVal:8=3504082811884_x000d_&#10;" sqref="F1969:F1972">
      <formula1>0</formula1>
      <formula2>300</formula2>
    </dataValidation>
    <dataValidation type="textLength" errorStyle="information" allowBlank="1" showInputMessage="1" showErrorMessage="1" error="XLBVal:8=3504082801885_x000d_&#10;" sqref="F1962:F1963 F1965:F1966">
      <formula1>0</formula1>
      <formula2>300</formula2>
    </dataValidation>
    <dataValidation type="textLength" errorStyle="information" allowBlank="1" showInputMessage="1" showErrorMessage="1" error="XLBVal:8=3504082800888_x000d_&#10;" sqref="F1964">
      <formula1>0</formula1>
      <formula2>300</formula2>
    </dataValidation>
    <dataValidation type="textLength" errorStyle="information" allowBlank="1" showInputMessage="1" showErrorMessage="1" error="XLBVal:8=3504082852887_x000d_&#10;" sqref="F1998:F1999">
      <formula1>0</formula1>
      <formula2>300</formula2>
    </dataValidation>
    <dataValidation type="textLength" errorStyle="information" allowBlank="1" showInputMessage="1" showErrorMessage="1" error="XLBVal:8=3504087520316_x000d_&#10;" sqref="F1291:F1292 F1084 F1175 F1185 F1088:F1165 F1177 F1179 F1182 F1167:F1171">
      <formula1>0</formula1>
      <formula2>300</formula2>
    </dataValidation>
    <dataValidation type="textLength" errorStyle="information" allowBlank="1" showInputMessage="1" showErrorMessage="1" error="XLBVal:8=3504082822880_x000d_&#10;" sqref="F1996:F1997">
      <formula1>0</formula1>
      <formula2>300</formula2>
    </dataValidation>
    <dataValidation type="textLength" errorStyle="information" allowBlank="1" showInputMessage="1" showErrorMessage="1" error="XLBVal:8=3504082818883_x000d_&#10;" sqref="F1992:F1995">
      <formula1>0</formula1>
      <formula2>300</formula2>
    </dataValidation>
    <dataValidation type="textLength" errorStyle="information" allowBlank="1" showInputMessage="1" showErrorMessage="1" error="XLBVal:8=3504082815882_x000d_&#10;" sqref="F1990:F1991">
      <formula1>0</formula1>
      <formula2>300</formula2>
    </dataValidation>
    <dataValidation type="textLength" errorStyle="information" allowBlank="1" showInputMessage="1" showErrorMessage="1" error="XLBVal:8=3504082804886_x000d_&#10;" sqref="F1982:F1983">
      <formula1>0</formula1>
      <formula2>300</formula2>
    </dataValidation>
    <dataValidation type="textLength" errorStyle="information" allowBlank="1" showInputMessage="1" showErrorMessage="1" error="XLBVal:8=3504082802882_x000d_&#10;" sqref="F1980:F1981">
      <formula1>0</formula1>
      <formula2>300</formula2>
    </dataValidation>
    <dataValidation type="textLength" errorStyle="information" allowBlank="1" showInputMessage="1" showErrorMessage="1" error="XLBVal:8=3504082844882_x000d_&#10;" sqref="F1977:F1978">
      <formula1>0</formula1>
      <formula2>300</formula2>
    </dataValidation>
    <dataValidation type="textLength" errorStyle="information" allowBlank="1" showInputMessage="1" showErrorMessage="1" error="XLBVal:8=3504082812881_x000d_&#10;" sqref="F1973:F1974">
      <formula1>0</formula1>
      <formula2>300</formula2>
    </dataValidation>
    <dataValidation type="textLength" errorStyle="information" allowBlank="1" showInputMessage="1" showErrorMessage="1" error="XLBVal:8=3504082807887_x000d_&#10;" sqref="F1967:F1968">
      <formula1>0</formula1>
      <formula2>300</formula2>
    </dataValidation>
    <dataValidation type="textLength" errorStyle="information" allowBlank="1" showInputMessage="1" showErrorMessage="1" error="XLBVal:8=3504088950099_x000d_&#10;" sqref="F1951:F1957 F1962:F2001">
      <formula1>0</formula1>
      <formula2>300</formula2>
    </dataValidation>
    <dataValidation type="textLength" errorStyle="information" allowBlank="1" showInputMessage="1" showErrorMessage="1" error="XLBVal:8=3504088950037_x000d_&#10;" sqref="F1949:F1950">
      <formula1>0</formula1>
      <formula2>300</formula2>
    </dataValidation>
    <dataValidation type="textLength" errorStyle="information" allowBlank="1" showInputMessage="1" showErrorMessage="1" error="XLBVal:8=3504088950006_x000d_&#10;" sqref="F1947:F1948">
      <formula1>0</formula1>
      <formula2>300</formula2>
    </dataValidation>
    <dataValidation type="textLength" errorStyle="information" allowBlank="1" showInputMessage="1" showErrorMessage="1" error="XLBVal:8=3504088050003_x000d_&#10;" sqref="F1945">
      <formula1>0</formula1>
      <formula2>300</formula2>
    </dataValidation>
    <dataValidation type="textLength" errorStyle="information" allowBlank="1" showInputMessage="1" showErrorMessage="1" error="XLBVal:8=3504088150635_x000d_&#10;" sqref="F1943">
      <formula1>0</formula1>
      <formula2>300</formula2>
    </dataValidation>
    <dataValidation type="textLength" errorStyle="information" allowBlank="1" showInputMessage="1" showErrorMessage="1" error="XLBVal:8=3504088150369_x000d_&#10;" sqref="F1937:F1938">
      <formula1>0</formula1>
      <formula2>300</formula2>
    </dataValidation>
    <dataValidation type="textLength" errorStyle="information" allowBlank="1" showInputMessage="1" showErrorMessage="1" error="XLBVal:8=3504088150314_x000d_&#10;" sqref="F1933:F1934">
      <formula1>0</formula1>
      <formula2>300</formula2>
    </dataValidation>
    <dataValidation type="textLength" errorStyle="information" allowBlank="1" showInputMessage="1" showErrorMessage="1" error="XLBVal:8=3504088750002_x000d_&#10;" sqref="F1940:F1941">
      <formula1>0</formula1>
      <formula2>300</formula2>
    </dataValidation>
    <dataValidation type="textLength" errorStyle="information" allowBlank="1" showInputMessage="1" showErrorMessage="1" error="XLBVal:8=3504088250373_x000d_&#10;" sqref="F1889:F1890">
      <formula1>0</formula1>
      <formula2>300</formula2>
    </dataValidation>
    <dataValidation type="textLength" errorStyle="information" allowBlank="1" showInputMessage="1" showErrorMessage="1" error="XLBVal:8=3504088250335_x000d_&#10;" sqref="F1885:F1886">
      <formula1>0</formula1>
      <formula2>300</formula2>
    </dataValidation>
    <dataValidation type="textLength" errorStyle="information" allowBlank="1" showInputMessage="1" showErrorMessage="1" error="XLBVal:8=3504088150284_x000d_&#10;" sqref="F1931:F1932">
      <formula1>0</formula1>
      <formula2>300</formula2>
    </dataValidation>
    <dataValidation type="textLength" errorStyle="information" allowBlank="1" showInputMessage="1" showErrorMessage="1" error="XLBVal:8=3504088150253_x000d_&#10;" sqref="F1927:F1930">
      <formula1>0</formula1>
      <formula2>300</formula2>
    </dataValidation>
    <dataValidation type="textLength" errorStyle="information" allowBlank="1" showInputMessage="1" showErrorMessage="1" error="XLBVal:8=3504088150185_x000d_&#10;" sqref="F1923:F1924">
      <formula1>0</formula1>
      <formula2>300</formula2>
    </dataValidation>
    <dataValidation type="textLength" errorStyle="information" allowBlank="1" showInputMessage="1" showErrorMessage="1" error="XLBVal:8=3504088150123_x000d_&#10;" sqref="F1919:F1922">
      <formula1>0</formula1>
      <formula2>300</formula2>
    </dataValidation>
    <dataValidation type="textLength" errorStyle="information" allowBlank="1" showInputMessage="1" showErrorMessage="1" error="XLBVal:8=3504088150116_x000d_&#10;" sqref="F1917:F1918">
      <formula1>0</formula1>
      <formula2>300</formula2>
    </dataValidation>
    <dataValidation type="textLength" errorStyle="information" allowBlank="1" showInputMessage="1" showErrorMessage="1" error="XLBVal:8=3504088150086_x000d_&#10;" sqref="F1915:F1916">
      <formula1>0</formula1>
      <formula2>300</formula2>
    </dataValidation>
    <dataValidation type="textLength" errorStyle="information" allowBlank="1" showInputMessage="1" showErrorMessage="1" error="XLBVal:8=3504088150345_x000d_&#10;" sqref="F1914">
      <formula1>0</formula1>
      <formula2>300</formula2>
    </dataValidation>
    <dataValidation type="textLength" errorStyle="information" allowBlank="1" showInputMessage="1" showErrorMessage="1" error="XLBVal:8=3504088150321_x000d_&#10;" sqref="F1910:F1911">
      <formula1>0</formula1>
      <formula2>300</formula2>
    </dataValidation>
    <dataValidation type="textLength" errorStyle="information" allowBlank="1" showInputMessage="1" showErrorMessage="1" error="XLBVal:8=3504088150307_x000d_&#10;" sqref="F1908:F1909">
      <formula1>0</formula1>
      <formula2>300</formula2>
    </dataValidation>
    <dataValidation type="textLength" errorStyle="information" allowBlank="1" showInputMessage="1" showErrorMessage="1" error="XLBVal:8=3504088150079_x000d_&#10;" sqref="F1906:F1907">
      <formula1>0</formula1>
      <formula2>300</formula2>
    </dataValidation>
    <dataValidation type="textLength" errorStyle="information" allowBlank="1" showInputMessage="1" showErrorMessage="1" error="XLBVal:8=3504088150062_x000d_&#10;" sqref="F1902:F1905">
      <formula1>0</formula1>
      <formula2>300</formula2>
    </dataValidation>
    <dataValidation type="textLength" errorStyle="information" allowBlank="1" showInputMessage="1" showErrorMessage="1" error="XLBVal:8=3504088150031_x000d_&#10;" sqref="F1900:F1901">
      <formula1>0</formula1>
      <formula2>300</formula2>
    </dataValidation>
    <dataValidation type="textLength" errorStyle="information" allowBlank="1" showInputMessage="1" showErrorMessage="1" error="XLBVal:8=3504088150024_x000d_&#10;" sqref="F1898:F1899">
      <formula1>0</formula1>
      <formula2>300</formula2>
    </dataValidation>
    <dataValidation type="textLength" errorStyle="information" allowBlank="1" showInputMessage="1" showErrorMessage="1" error="XLBVal:8=3504088150000_x000d_&#10;" sqref="D1955:E1956 F1892:F1897">
      <formula1>0</formula1>
      <formula2>300</formula2>
    </dataValidation>
    <dataValidation type="textLength" errorStyle="information" allowBlank="1" showInputMessage="1" showErrorMessage="1" error="XLBVal:8=3504088250298_x000d_&#10;" sqref="F1883:F1884">
      <formula1>0</formula1>
      <formula2>300</formula2>
    </dataValidation>
    <dataValidation type="textLength" errorStyle="information" allowBlank="1" showInputMessage="1" showErrorMessage="1" error="XLBVal:8=3504088250250_x000d_&#10;" sqref="F1879:F1882">
      <formula1>0</formula1>
      <formula2>300</formula2>
    </dataValidation>
    <dataValidation type="textLength" errorStyle="information" allowBlank="1" showInputMessage="1" showErrorMessage="1" error="XLBVal:8=3504088250243_x000d_&#10;" sqref="F1877:F1878">
      <formula1>0</formula1>
      <formula2>300</formula2>
    </dataValidation>
    <dataValidation type="textLength" errorStyle="information" allowBlank="1" showInputMessage="1" showErrorMessage="1" error="XLBVal:8=3504088250182_x000d_&#10;" sqref="F1875:F1876">
      <formula1>0</formula1>
      <formula2>300</formula2>
    </dataValidation>
    <dataValidation type="textLength" errorStyle="information" allowBlank="1" showInputMessage="1" showErrorMessage="1" error="XLBVal:8=3258557290703_x000d_&#10;" sqref="F1871:F1874">
      <formula1>0</formula1>
      <formula2>300</formula2>
    </dataValidation>
    <dataValidation type="textLength" errorStyle="information" allowBlank="1" showInputMessage="1" showErrorMessage="1" error="XLBVal:8=3258557291007_x000d_&#10;" sqref="F1869:F1870">
      <formula1>0</formula1>
      <formula2>300</formula2>
    </dataValidation>
    <dataValidation type="textLength" errorStyle="information" allowBlank="1" showInputMessage="1" showErrorMessage="1" error="XLBVal:8=3258557291106_x000d_&#10;" sqref="F1867:F1868">
      <formula1>0</formula1>
      <formula2>300</formula2>
    </dataValidation>
    <dataValidation type="textLength" errorStyle="information" allowBlank="1" showInputMessage="1" showErrorMessage="1" error="XLBVal:8=3504088250342_x000d_&#10;" sqref="F1866">
      <formula1>0</formula1>
      <formula2>300</formula2>
    </dataValidation>
    <dataValidation type="textLength" errorStyle="information" allowBlank="1" showInputMessage="1" showErrorMessage="1" error="XLBVal:8=3504088250328_x000d_&#10;" sqref="F1862:F1863">
      <formula1>0</formula1>
      <formula2>300</formula2>
    </dataValidation>
    <dataValidation type="textLength" errorStyle="information" allowBlank="1" showInputMessage="1" showErrorMessage="1" error="XLBVal:8=3504088250304_x000d_&#10;" sqref="F1860:F1861">
      <formula1>0</formula1>
      <formula2>300</formula2>
    </dataValidation>
    <dataValidation type="textLength" errorStyle="information" allowBlank="1" showInputMessage="1" showErrorMessage="1" error="XLBVal:8=3258557290208_x000d_&#10;" sqref="F1858:F1859">
      <formula1>0</formula1>
      <formula2>300</formula2>
    </dataValidation>
    <dataValidation type="textLength" errorStyle="information" allowBlank="1" showInputMessage="1" showErrorMessage="1" error="XLBVal:8=3504088250069_x000d_&#10;" sqref="F1854:F1857">
      <formula1>0</formula1>
      <formula2>300</formula2>
    </dataValidation>
    <dataValidation type="textLength" errorStyle="information" allowBlank="1" showInputMessage="1" showErrorMessage="1" error="XLBVal:8=3504088250144_x000d_&#10;" sqref="F1852:F1853">
      <formula1>0</formula1>
      <formula2>300</formula2>
    </dataValidation>
    <dataValidation type="textLength" errorStyle="information" allowBlank="1" showInputMessage="1" showErrorMessage="1" error="XLBVal:8=3504088250175_x000d_&#10;" sqref="F1850:F1851">
      <formula1>0</formula1>
      <formula2>300</formula2>
    </dataValidation>
    <dataValidation type="textLength" errorStyle="information" allowBlank="1" showInputMessage="1" showErrorMessage="1" error="XLBVal:8=3258557290000_x000d_&#10;" sqref="F1955:F1956 F1845:F1849">
      <formula1>0</formula1>
      <formula2>300</formula2>
    </dataValidation>
    <dataValidation type="textLength" errorStyle="information" allowBlank="1" showInputMessage="1" showErrorMessage="1" error="XLBVal:8=3504088450988_x000d_&#10;" sqref="F1842:F1843">
      <formula1>0</formula1>
      <formula2>300</formula2>
    </dataValidation>
    <dataValidation type="textLength" errorStyle="information" allowBlank="1" showInputMessage="1" showErrorMessage="1" error="XLBVal:8=3504088450957_x000d_&#10;" sqref="F1838:F1839">
      <formula1>0</formula1>
      <formula2>300</formula2>
    </dataValidation>
    <dataValidation type="textLength" errorStyle="information" allowBlank="1" showInputMessage="1" showErrorMessage="1" error="XLBVal:8=3504088450933_x000d_&#10;" sqref="F1836:F1837">
      <formula1>0</formula1>
      <formula2>300</formula2>
    </dataValidation>
    <dataValidation type="textLength" errorStyle="information" allowBlank="1" showInputMessage="1" showErrorMessage="1" error="XLBVal:8=3504088450919_x000d_&#10;" sqref="F1834:F1835">
      <formula1>0</formula1>
      <formula2>300</formula2>
    </dataValidation>
    <dataValidation type="textLength" errorStyle="information" allowBlank="1" showInputMessage="1" showErrorMessage="1" error="XLBVal:8=3504088450902_x000d_&#10;" sqref="F1830:F1833">
      <formula1>0</formula1>
      <formula2>300</formula2>
    </dataValidation>
    <dataValidation type="textLength" errorStyle="information" allowBlank="1" showInputMessage="1" showErrorMessage="1" error="XLBVal:8=3504088450377_x000d_&#10;" sqref="F1828:F1829">
      <formula1>0</formula1>
      <formula2>300</formula2>
    </dataValidation>
    <dataValidation type="textLength" errorStyle="information" allowBlank="1" showInputMessage="1" showErrorMessage="1" error="XLBVal:8=3504088450360_x000d_&#10;" sqref="F1824:F1827">
      <formula1>0</formula1>
      <formula2>300</formula2>
    </dataValidation>
    <dataValidation type="textLength" errorStyle="information" allowBlank="1" showInputMessage="1" showErrorMessage="1" error="XLBVal:8=3504088450353_x000d_&#10;" sqref="F1822:F1823">
      <formula1>0</formula1>
      <formula2>300</formula2>
    </dataValidation>
    <dataValidation type="textLength" errorStyle="information" allowBlank="1" showInputMessage="1" showErrorMessage="1" error="XLBVal:8=3504088450315_x000d_&#10;" sqref="F1820:F1821">
      <formula1>0</formula1>
      <formula2>300</formula2>
    </dataValidation>
    <dataValidation type="textLength" errorStyle="information" allowBlank="1" showInputMessage="1" showErrorMessage="1" error="XLBVal:8=3504088450834_x000d_&#10;" sqref="F1815:F1816">
      <formula1>0</formula1>
      <formula2>300</formula2>
    </dataValidation>
    <dataValidation type="textLength" errorStyle="information" allowBlank="1" showInputMessage="1" showErrorMessage="1" error="XLBVal:8=3504088450827_x000d_&#10;" sqref="F1813:F1814">
      <formula1>0</formula1>
      <formula2>300</formula2>
    </dataValidation>
    <dataValidation type="textLength" errorStyle="information" allowBlank="1" showInputMessage="1" showErrorMessage="1" error="XLBVal:8=3504088450810_x000d_&#10;" sqref="F1811:F1812">
      <formula1>0</formula1>
      <formula2>300</formula2>
    </dataValidation>
    <dataValidation type="textLength" errorStyle="information" allowBlank="1" showInputMessage="1" showErrorMessage="1" error="XLBVal:8=3504088450346_x000d_&#10;" sqref="F1807:F1810">
      <formula1>0</formula1>
      <formula2>300</formula2>
    </dataValidation>
    <dataValidation type="textLength" errorStyle="information" allowBlank="1" showInputMessage="1" showErrorMessage="1" error="XLBVal:8=3504088450322_x000d_&#10;" sqref="F1805:F1806">
      <formula1>0</formula1>
      <formula2>300</formula2>
    </dataValidation>
    <dataValidation type="textLength" errorStyle="information" allowBlank="1" showInputMessage="1" showErrorMessage="1" error="XLBVal:8=3504088450308_x000d_&#10;" sqref="F1803:F1804">
      <formula1>0</formula1>
      <formula2>300</formula2>
    </dataValidation>
    <dataValidation type="textLength" errorStyle="information" allowBlank="1" showInputMessage="1" showErrorMessage="1" error="XLBVal:8=3504082408008_x000d_&#10;" sqref="F1771:F1779 F1781:F1787">
      <formula1>0</formula1>
      <formula2>300</formula2>
    </dataValidation>
    <dataValidation type="textLength" errorStyle="information" allowBlank="1" showInputMessage="1" showErrorMessage="1" error="XLBVal:8=3504082907174_x000d_&#10;" sqref="F1764:F1765">
      <formula1>0</formula1>
      <formula2>300</formula2>
    </dataValidation>
    <dataValidation type="textLength" errorStyle="information" allowBlank="1" showInputMessage="1" showErrorMessage="1" error="XLBVal:8=3504082907167_x000d_&#10;" sqref="F1753">
      <formula1>0</formula1>
      <formula2>300</formula2>
    </dataValidation>
    <dataValidation type="textLength" errorStyle="information" allowBlank="1" showInputMessage="1" showErrorMessage="1" error="XLBVal:8=3504082407148_x000d_&#10;" sqref="F1762:F1763">
      <formula1>0</formula1>
      <formula2>300</formula2>
    </dataValidation>
    <dataValidation type="textLength" errorStyle="information" allowBlank="1" showInputMessage="1" showErrorMessage="1" error="XLBVal:8=3504082160807_x000d_&#10;" sqref="F1795:F1796">
      <formula1>0</formula1>
      <formula2>300</formula2>
    </dataValidation>
    <dataValidation type="textLength" errorStyle="information" allowBlank="1" showInputMessage="1" showErrorMessage="1" error="XLBVal:8=3504082407124_x000d_&#10;" sqref="F1760:F1761">
      <formula1>0</formula1>
      <formula2>300</formula2>
    </dataValidation>
    <dataValidation type="textLength" errorStyle="information" allowBlank="1" showInputMessage="1" showErrorMessage="1" error="XLBVal:8=3504082907808_x000d_&#10;" sqref="F1758:F1759">
      <formula1>0</formula1>
      <formula2>300</formula2>
    </dataValidation>
    <dataValidation type="textLength" errorStyle="information" allowBlank="1" showInputMessage="1" showErrorMessage="1" error="XLBVal:8=3504082407728_x000d_&#10;" sqref="F1756:F1757">
      <formula1>0</formula1>
      <formula2>300</formula2>
    </dataValidation>
    <dataValidation type="textLength" errorStyle="information" allowBlank="1" showInputMessage="1" showErrorMessage="1" error="XLBVal:8=3504082907198_x000d_&#10;" sqref="F1754:F1755">
      <formula1>0</formula1>
      <formula2>300</formula2>
    </dataValidation>
    <dataValidation type="textLength" errorStyle="information" allowBlank="1" showInputMessage="1" showErrorMessage="1" error="XLBVal:8=3504082907129_x000d_&#10;" sqref="F1752">
      <formula1>0</formula1>
      <formula2>300</formula2>
    </dataValidation>
    <dataValidation type="textLength" errorStyle="information" allowBlank="1" showInputMessage="1" showErrorMessage="1" error="XLBVal:8=3504082407704_x000d_&#10;" sqref="F1751">
      <formula1>0</formula1>
      <formula2>300</formula2>
    </dataValidation>
    <dataValidation type="textLength" errorStyle="information" allowBlank="1" showInputMessage="1" showErrorMessage="1" error="XLBVal:8=3504082407063_x000d_&#10;" sqref="F1750">
      <formula1>0</formula1>
      <formula2>300</formula2>
    </dataValidation>
    <dataValidation type="textLength" errorStyle="information" allowBlank="1" showInputMessage="1" showErrorMessage="1" error="XLBVal:8=3504082407032_x000d_&#10;" sqref="F1749">
      <formula1>0</formula1>
      <formula2>300</formula2>
    </dataValidation>
    <dataValidation type="textLength" errorStyle="information" allowBlank="1" showInputMessage="1" showErrorMessage="1" error="XLBVal:8=3504082910181_x000d_&#10;" sqref="F1738:F1739 F1742:F1743">
      <formula1>0</formula1>
      <formula2>300</formula2>
    </dataValidation>
    <dataValidation type="textLength" errorStyle="information" allowBlank="1" showInputMessage="1" showErrorMessage="1" error="XLBVal:8=3504082910174_x000d_&#10;" sqref="F1736:F1737 F1740:F1741">
      <formula1>0</formula1>
      <formula2>300</formula2>
    </dataValidation>
    <dataValidation type="textLength" errorStyle="information" allowBlank="1" showInputMessage="1" showErrorMessage="1" error="XLBVal:8=3504082910167_x000d_&#10;" sqref="F1734:F1735">
      <formula1>0</formula1>
      <formula2>300</formula2>
    </dataValidation>
    <dataValidation type="textLength" errorStyle="information" allowBlank="1" showInputMessage="1" showErrorMessage="1" error="XLBVal:8=3504082910143_x000d_&#10;" sqref="F1711:F1712">
      <formula1>0</formula1>
      <formula2>300</formula2>
    </dataValidation>
    <dataValidation type="textLength" errorStyle="information" allowBlank="1" showInputMessage="1" showErrorMessage="1" error="XLBVal:8=3504082910112_x000d_&#10;" sqref="F1707:F1708 F1732:F1733">
      <formula1>0</formula1>
      <formula2>300</formula2>
    </dataValidation>
    <dataValidation type="textLength" errorStyle="information" allowBlank="1" showInputMessage="1" showErrorMessage="1" error="XLBVal:8=3504082410148_x000d_&#10;" sqref="F1730:F1731">
      <formula1>0</formula1>
      <formula2>300</formula2>
    </dataValidation>
    <dataValidation type="textLength" errorStyle="information" allowBlank="1" showInputMessage="1" showErrorMessage="1" error="XLBVal:8=3504082410131_x000d_&#10;" sqref="F1728:F1729">
      <formula1>0</formula1>
      <formula2>300</formula2>
    </dataValidation>
    <dataValidation type="textLength" errorStyle="information" allowBlank="1" showInputMessage="1" showErrorMessage="1" error="XLBVal:8=3504082410124_x000d_&#10;" sqref="F1726:F1727">
      <formula1>0</formula1>
      <formula2>300</formula2>
    </dataValidation>
    <dataValidation type="textLength" errorStyle="information" allowBlank="1" showInputMessage="1" showErrorMessage="1" error="XLBVal:8=3504082410117_x000d_&#10;" sqref="F1724:F1725">
      <formula1>0</formula1>
      <formula2>300</formula2>
    </dataValidation>
    <dataValidation type="textLength" errorStyle="information" allowBlank="1" showInputMessage="1" showErrorMessage="1" error="XLBVal:8=3504082410100_x000d_&#10;" sqref="F1722:F1723">
      <formula1>0</formula1>
      <formula2>300</formula2>
    </dataValidation>
    <dataValidation type="textLength" errorStyle="information" allowBlank="1" showInputMessage="1" showErrorMessage="1" error="XLBVal:8=3504082410094_x000d_&#10;" sqref="F1720:F1721">
      <formula1>0</formula1>
      <formula2>300</formula2>
    </dataValidation>
    <dataValidation type="textLength" errorStyle="information" allowBlank="1" showInputMessage="1" showErrorMessage="1" error="XLBVal:8=3504082410056_x000d_&#10;" sqref="F1718:F1719">
      <formula1>0</formula1>
      <formula2>300</formula2>
    </dataValidation>
    <dataValidation type="textLength" errorStyle="information" allowBlank="1" showInputMessage="1" showErrorMessage="1" error="XLBVal:8=3504082910198_x000d_&#10;" sqref="F1715:F1717">
      <formula1>0</formula1>
      <formula2>300</formula2>
    </dataValidation>
    <dataValidation type="textLength" errorStyle="information" allowBlank="1" showInputMessage="1" showErrorMessage="1" error="XLBVal:8=3504082410711_x000d_&#10;" sqref="F1709:F1710">
      <formula1>0</formula1>
      <formula2>300</formula2>
    </dataValidation>
    <dataValidation type="textLength" errorStyle="information" allowBlank="1" showInputMessage="1" showErrorMessage="1" error="XLBVal:8=3504082410063_x000d_&#10;" sqref="F1705:F1706">
      <formula1>0</formula1>
      <formula2>300</formula2>
    </dataValidation>
    <dataValidation type="textLength" errorStyle="information" allowBlank="1" showInputMessage="1" showErrorMessage="1" error="XLBVal:8=3504082410049_x000d_&#10;" sqref="F1703:F1704">
      <formula1>0</formula1>
      <formula2>300</formula2>
    </dataValidation>
    <dataValidation type="textLength" errorStyle="information" allowBlank="1" showInputMessage="1" showErrorMessage="1" error="XLBVal:8=3504082410032_x000d_&#10;" sqref="F1701:F1702">
      <formula1>0</formula1>
      <formula2>300</formula2>
    </dataValidation>
    <dataValidation type="textLength" errorStyle="information" allowBlank="1" showInputMessage="1" showErrorMessage="1" error="XLBVal:8=3504082410001_x000d_&#10;" sqref="F1698:F1700">
      <formula1>0</formula1>
      <formula2>300</formula2>
    </dataValidation>
    <dataValidation type="textLength" errorStyle="information" allowBlank="1" showInputMessage="1" showErrorMessage="1" error="XLBVal:8=3504082406004_x000d_&#10;" sqref="F1695:F1696">
      <formula1>0</formula1>
      <formula2>300</formula2>
    </dataValidation>
    <dataValidation type="textLength" errorStyle="information" allowBlank="1" showInputMessage="1" showErrorMessage="1" error="XLBVal:8=3504082909185_x000d_&#10;" sqref="F1688:F1689">
      <formula1>0</formula1>
      <formula2>300</formula2>
    </dataValidation>
    <dataValidation type="textLength" errorStyle="information" allowBlank="1" showInputMessage="1" showErrorMessage="1" error="XLBVal:8=3504082909178_x000d_&#10;" sqref="F1669:F1670">
      <formula1>0</formula1>
      <formula2>300</formula2>
    </dataValidation>
    <dataValidation type="textLength" errorStyle="information" allowBlank="1" showInputMessage="1" showErrorMessage="1" error="XLBVal:8=3504082909161_x000d_&#10;" sqref="F1686:F1687">
      <formula1>0</formula1>
      <formula2>300</formula2>
    </dataValidation>
    <dataValidation type="textLength" errorStyle="information" allowBlank="1" showInputMessage="1" showErrorMessage="1" error="XLBVal:8=3504082909147_x000d_&#10;" sqref="F1684:F1685">
      <formula1>0</formula1>
      <formula2>300</formula2>
    </dataValidation>
    <dataValidation type="textLength" errorStyle="information" allowBlank="1" showInputMessage="1" showErrorMessage="1" error="XLBVal:8=3504082909116_x000d_&#10;" sqref="F1682:F1683">
      <formula1>0</formula1>
      <formula2>300</formula2>
    </dataValidation>
    <dataValidation type="textLength" errorStyle="information" allowBlank="1" showInputMessage="1" showErrorMessage="1" error="XLBVal:8=3504082409142_x000d_&#10;" sqref="F1680:F1681">
      <formula1>0</formula1>
      <formula2>300</formula2>
    </dataValidation>
    <dataValidation type="textLength" errorStyle="information" allowBlank="1" showInputMessage="1" showErrorMessage="1" error="XLBVal:8=3504082409104_x000d_&#10;" sqref="F1678:F1679">
      <formula1>0</formula1>
      <formula2>300</formula2>
    </dataValidation>
    <dataValidation type="textLength" errorStyle="information" allowBlank="1" showInputMessage="1" showErrorMessage="1" error="XLBVal:8=3504082409098_x000d_&#10;" sqref="F1676:F1677">
      <formula1>0</formula1>
      <formula2>300</formula2>
    </dataValidation>
    <dataValidation type="textLength" errorStyle="information" allowBlank="1" showInputMessage="1" showErrorMessage="1" error="XLBVal:8=3504082909192_x000d_&#10;" sqref="F1673">
      <formula1>0</formula1>
      <formula2>300</formula2>
    </dataValidation>
    <dataValidation type="textLength" errorStyle="information" allowBlank="1" showInputMessage="1" showErrorMessage="1" error="XLBVal:8=3504082409067_x000d_&#10;" sqref="F1667:F1668">
      <formula1>0</formula1>
      <formula2>300</formula2>
    </dataValidation>
    <dataValidation type="textLength" errorStyle="information" allowBlank="1" showInputMessage="1" showErrorMessage="1" error="XLBVal:8=3504082409043_x000d_&#10;" sqref="F1665:F1666">
      <formula1>0</formula1>
      <formula2>300</formula2>
    </dataValidation>
    <dataValidation type="textLength" errorStyle="information" allowBlank="1" showInputMessage="1" showErrorMessage="1" error="XLBVal:8=3504082409029_x000d_&#10;" sqref="F1663:F1664">
      <formula1>0</formula1>
      <formula2>300</formula2>
    </dataValidation>
    <dataValidation type="textLength" errorStyle="information" allowBlank="1" showInputMessage="1" showErrorMessage="1" error="XLBVal:8=3504082404000_x000d_&#10;" sqref="F1661">
      <formula1>0</formula1>
      <formula2>300</formula2>
    </dataValidation>
    <dataValidation type="textLength" errorStyle="information" allowBlank="1" showInputMessage="1" showErrorMessage="1" error="XLBVal:8=3504082819774_x000d_&#10;" sqref="F1620 F1077:J1077 F1624 F1067 F1073 F1010:F1012 F1616 F1014:F1017">
      <formula1>0</formula1>
      <formula2>300</formula2>
    </dataValidation>
    <dataValidation type="textLength" errorStyle="information" allowBlank="1" showInputMessage="1" showErrorMessage="1" error="XLBVal:8=3504080033554_x000d_&#10;" sqref="F1349 F1355:F1360">
      <formula1>0</formula1>
      <formula2>300</formula2>
    </dataValidation>
    <dataValidation type="textLength" errorStyle="information" allowBlank="1" showInputMessage="1" showErrorMessage="1" error="XLBVal:8=3504080033455_x000d_&#10;" sqref="F1348">
      <formula1>0</formula1>
      <formula2>300</formula2>
    </dataValidation>
    <dataValidation type="textLength" errorStyle="information" allowBlank="1" showInputMessage="1" showErrorMessage="1" error="XLBVal:8=3504080033356_x000d_&#10;" sqref="F1347">
      <formula1>0</formula1>
      <formula2>300</formula2>
    </dataValidation>
    <dataValidation type="textLength" errorStyle="information" allowBlank="1" showInputMessage="1" showErrorMessage="1" error="XLBVal:8=3504080033257_x000d_&#10;" sqref="F1346">
      <formula1>0</formula1>
      <formula2>300</formula2>
    </dataValidation>
    <dataValidation type="textLength" errorStyle="information" allowBlank="1" showInputMessage="1" showErrorMessage="1" error="XLBVal:8=3504080021353_x000d_&#10;" sqref="F1343:F1344">
      <formula1>0</formula1>
      <formula2>300</formula2>
    </dataValidation>
    <dataValidation type="textLength" errorStyle="information" allowBlank="1" showInputMessage="1" showErrorMessage="1" error="XLBVal:8=3504080022053_x000d_&#10;" sqref="F1345">
      <formula1>0</formula1>
      <formula2>300</formula2>
    </dataValidation>
    <dataValidation type="textLength" errorStyle="information" allowBlank="1" showInputMessage="1" showErrorMessage="1" error="XLBVal:8=3504082801106_x000d_&#10;" sqref="F1598">
      <formula1>0</formula1>
      <formula2>300</formula2>
    </dataValidation>
    <dataValidation type="textLength" errorStyle="information" allowBlank="1" showInputMessage="1" showErrorMessage="1" error="XLBVal:8=3504082800109_x000d_&#10;" sqref="F1596:F1597">
      <formula1>0</formula1>
      <formula2>300</formula2>
    </dataValidation>
    <dataValidation type="textLength" errorStyle="information" allowBlank="1" showInputMessage="1" showErrorMessage="1" error="XLBVal:8=3504082858100_x000d_&#10;" sqref="F1599:F1600">
      <formula1>0</formula1>
      <formula2>300</formula2>
    </dataValidation>
    <dataValidation type="textLength" errorStyle="information" allowBlank="1" showInputMessage="1" showErrorMessage="1" error="XLBVal:8=3504082814106_x000d_&#10;" sqref="F1607">
      <formula1>0</formula1>
      <formula2>300</formula2>
    </dataValidation>
    <dataValidation type="textLength" errorStyle="information" allowBlank="1" showInputMessage="1" showErrorMessage="1" error="XLBVal:8=3504082810108_x000d_&#10;" sqref="F1606">
      <formula1>0</formula1>
      <formula2>300</formula2>
    </dataValidation>
    <dataValidation type="textLength" errorStyle="information" allowBlank="1" showInputMessage="1" showErrorMessage="1" error="XLBVal:8=3504082808105_x000d_&#10;" sqref="F1604:F1605">
      <formula1>0</formula1>
      <formula2>300</formula2>
    </dataValidation>
    <dataValidation type="textLength" errorStyle="information" allowBlank="1" showInputMessage="1" showErrorMessage="1" error="XLBVal:8=3504082818104_x000d_&#10;" sqref="F1608:F1609">
      <formula1>0</formula1>
      <formula2>300</formula2>
    </dataValidation>
    <dataValidation type="textLength" errorStyle="information" allowBlank="1" showInputMessage="1" showErrorMessage="1" error="XLBVal:8=3504082819101_x000d_&#10;" sqref="F1610">
      <formula1>0</formula1>
      <formula2>300</formula2>
    </dataValidation>
    <dataValidation type="textLength" errorStyle="information" allowBlank="1" showInputMessage="1" showErrorMessage="1" error="XLBVal:8=3504082800093_x000d_&#10;" sqref="F1613">
      <formula1>0</formula1>
      <formula2>300</formula2>
    </dataValidation>
    <dataValidation type="textLength" errorStyle="information" allowBlank="1" showInputMessage="1" showErrorMessage="1" error="XLBVal:8=3504082305192_x000d_&#10;" sqref="F1495:F1498 F1500:F1513">
      <formula1>0</formula1>
      <formula2>300</formula2>
    </dataValidation>
    <dataValidation type="textLength" errorStyle="information" allowBlank="1" showInputMessage="1" showErrorMessage="1" error="XLBVal:8=3504082318406_x000d_&#10;" sqref="F1499">
      <formula1>0</formula1>
      <formula2>300</formula2>
    </dataValidation>
    <dataValidation type="textLength" errorStyle="information" allowBlank="1" showInputMessage="1" showErrorMessage="1" error="XLBVal:8=3504082200916_x000d_&#10;" sqref="F1522:F1523 F1526:F1541">
      <formula1>0</formula1>
      <formula2>300</formula2>
    </dataValidation>
    <dataValidation type="textLength" errorStyle="information" allowBlank="1" showInputMessage="1" showErrorMessage="1" error="XLBVal:8=3504082318628_x000d_&#10;" sqref="F1521">
      <formula1>0</formula1>
      <formula2>300</formula2>
    </dataValidation>
    <dataValidation type="textLength" errorStyle="information" allowBlank="1" showInputMessage="1" showErrorMessage="1" error="XLBVal:8=3504082301408_x000d_&#10;" sqref="F1517:F1520 F1524:F1525">
      <formula1>0</formula1>
      <formula2>300</formula2>
    </dataValidation>
    <dataValidation type="textLength" errorStyle="information" allowBlank="1" showInputMessage="1" showErrorMessage="1" error="XLBVal:8=3504082300623_x000d_&#10;" sqref="F1557:F1558 F1515:F1516 F1562:F1567 F1571:F1574 F1578:F1579">
      <formula1>0</formula1>
      <formula2>300</formula2>
    </dataValidation>
    <dataValidation type="textLength" errorStyle="information" allowBlank="1" showInputMessage="1" showErrorMessage="1" error="XLBVal:8=3504082305307_x000d_&#10;" sqref="F1543:F1546">
      <formula1>0</formula1>
      <formula2>300</formula2>
    </dataValidation>
    <dataValidation type="textLength" errorStyle="information" allowBlank="1" showInputMessage="1" showErrorMessage="1" error="XLBVal:8=3504082201210_x000d_&#10;" sqref="F1548:F1555">
      <formula1>0</formula1>
      <formula2>300</formula2>
    </dataValidation>
    <dataValidation type="textLength" errorStyle="information" allowBlank="1" showInputMessage="1" showErrorMessage="1" error="XLBVal:8=3504082318604_x000d_&#10;" sqref="F1547">
      <formula1>0</formula1>
      <formula2>300</formula2>
    </dataValidation>
    <dataValidation type="textLength" errorStyle="information" allowBlank="1" showInputMessage="1" showErrorMessage="1" error="XLBVal:8=3504082201265_x000d_&#10;" sqref="F1560:F1561">
      <formula1>0</formula1>
      <formula2>300</formula2>
    </dataValidation>
    <dataValidation type="textLength" errorStyle="information" allowBlank="1" showInputMessage="1" showErrorMessage="1" error="XLBVal:8=3504082200282_x000d_&#10;" sqref="F1576:F1577 F1580:F1593">
      <formula1>0</formula1>
      <formula2>300</formula2>
    </dataValidation>
    <dataValidation type="textLength" errorStyle="information" allowBlank="1" showInputMessage="1" showErrorMessage="1" error="XLBVal:8=3504082300753_x000d_&#10;" sqref="F1569:F1570">
      <formula1>0</formula1>
      <formula2>300</formula2>
    </dataValidation>
    <dataValidation type="textLength" errorStyle="information" allowBlank="1" showInputMessage="1" showErrorMessage="1" error="XLBVal:8=3504082214302_x000d_&#10;" sqref="F1361:F1362">
      <formula1>0</formula1>
      <formula2>300</formula2>
    </dataValidation>
    <dataValidation type="textLength" errorStyle="information" allowBlank="1" showInputMessage="1" showErrorMessage="1" error="XLBVal:8=3504080033752_x000d_&#10;" sqref="F1336">
      <formula1>0</formula1>
      <formula2>300</formula2>
    </dataValidation>
    <dataValidation type="textLength" errorStyle="information" allowBlank="1" showInputMessage="1" showErrorMessage="1" error="XLBVal:8=3504080021650_x000d_&#10;" sqref="F1337">
      <formula1>0</formula1>
      <formula2>300</formula2>
    </dataValidation>
    <dataValidation type="textLength" errorStyle="information" allowBlank="1" showInputMessage="1" showErrorMessage="1" error="XLBVal:8=3504080028352_x000d_&#10;" sqref="F1338">
      <formula1>0</formula1>
      <formula2>300</formula2>
    </dataValidation>
    <dataValidation type="textLength" errorStyle="information" allowBlank="1" showInputMessage="1" showErrorMessage="1" error="XLBVal:8=3504080020554_x000d_&#10;" sqref="F1339">
      <formula1>0</formula1>
      <formula2>300</formula2>
    </dataValidation>
    <dataValidation type="textLength" errorStyle="information" allowBlank="1" showInputMessage="1" showErrorMessage="1" error="XLBVal:8=3504082651039_x000d_&#10;" sqref="F1340">
      <formula1>0</formula1>
      <formula2>300</formula2>
    </dataValidation>
    <dataValidation type="textLength" errorStyle="information" allowBlank="1" showInputMessage="1" showErrorMessage="1" error="XLBVal:8=3504082305031_x000d_&#10;" sqref="F1462:F1463 F1443:F1452">
      <formula1>0</formula1>
      <formula2>300</formula2>
    </dataValidation>
    <dataValidation type="textLength" errorStyle="information" allowBlank="1" showInputMessage="1" showErrorMessage="1" error="XLBVal:8=3504082321031_x000d_&#10;" sqref="F1455">
      <formula1>0</formula1>
      <formula2>300</formula2>
    </dataValidation>
    <dataValidation type="textLength" errorStyle="information" allowBlank="1" showInputMessage="1" showErrorMessage="1" error="XLBVal:8=3504086850094_x000d_&#10;" sqref="F1404">
      <formula1>0</formula1>
      <formula2>300</formula2>
    </dataValidation>
    <dataValidation type="textLength" errorStyle="information" allowBlank="1" showInputMessage="1" showErrorMessage="1" error="XLBVal:8=3504086851091_x000d_&#10;" sqref="F1408 F1405:F1406">
      <formula1>0</formula1>
      <formula2>300</formula2>
    </dataValidation>
    <dataValidation type="textLength" errorStyle="information" allowBlank="1" showInputMessage="1" showErrorMessage="1" error="XLBVal:8=3504086802093_x000d_&#10;" sqref="F1415">
      <formula1>0</formula1>
      <formula2>300</formula2>
    </dataValidation>
    <dataValidation type="textLength" errorStyle="information" allowBlank="1" showInputMessage="1" showErrorMessage="1" error="XLBVal:8=3504086801096_x000d_&#10;" sqref="F1416">
      <formula1>0</formula1>
      <formula2>300</formula2>
    </dataValidation>
    <dataValidation type="textLength" errorStyle="information" allowBlank="1" showInputMessage="1" showErrorMessage="1" error="XLBVal:8=3504086805094_x000d_&#10;" sqref="F1417">
      <formula1>0</formula1>
      <formula2>300</formula2>
    </dataValidation>
    <dataValidation type="textLength" errorStyle="information" allowBlank="1" showInputMessage="1" showErrorMessage="1" error="XLBVal:8=3504086899093_x000d_&#10;" sqref="F1590 F1429:F1434">
      <formula1>0</formula1>
      <formula2>300</formula2>
    </dataValidation>
    <dataValidation type="textLength" errorStyle="information" allowBlank="1" showInputMessage="1" showErrorMessage="1" error="XLBVal:8=3504086849098_x000d_&#10;" sqref="F1426:F1428">
      <formula1>0</formula1>
      <formula2>300</formula2>
    </dataValidation>
    <dataValidation type="textLength" errorStyle="information" allowBlank="1" showInputMessage="1" showErrorMessage="1" error="XLBVal:8=3504086847094_x000d_&#10;" sqref="F1423:F1425">
      <formula1>0</formula1>
      <formula2>300</formula2>
    </dataValidation>
    <dataValidation type="textLength" errorStyle="information" allowBlank="1" showInputMessage="1" showErrorMessage="1" error="XLBVal:8=3504086846097_x000d_&#10;" sqref="F1420:F1422">
      <formula1>0</formula1>
      <formula2>300</formula2>
    </dataValidation>
    <dataValidation type="textLength" errorStyle="information" allowBlank="1" showInputMessage="1" showErrorMessage="1" error="XLBVal:8=3504082711054_x000d_&#10;" sqref="F1639:F1640">
      <formula1>0</formula1>
      <formula2>300</formula2>
    </dataValidation>
    <dataValidation type="textLength" errorStyle="information" allowBlank="1" showInputMessage="1" showErrorMessage="1" error="XLBVal:8=3504082711030_x000d_&#10;" sqref="F1638">
      <formula1>0</formula1>
      <formula2>300</formula2>
    </dataValidation>
    <dataValidation type="textLength" errorStyle="information" allowBlank="1" showInputMessage="1" showErrorMessage="1" error="XLBVal:8=3504082711016_x000d_&#10;" sqref="F1637">
      <formula1>0</formula1>
      <formula2>300</formula2>
    </dataValidation>
    <dataValidation type="textLength" errorStyle="information" allowBlank="1" showInputMessage="1" showErrorMessage="1" error="XLBVal:8=3504082712006_x000d_&#10;" sqref="F1633">
      <formula1>0</formula1>
      <formula2>300</formula2>
    </dataValidation>
    <dataValidation type="textLength" errorStyle="information" allowBlank="1" showInputMessage="1" showErrorMessage="1" error="XLBVal:8=3504082712112_x000d_&#10;" sqref="F1634:F1636">
      <formula1>0</formula1>
      <formula2>300</formula2>
    </dataValidation>
    <dataValidation type="textLength" errorStyle="information" allowBlank="1" showInputMessage="1" showErrorMessage="1" error="XLBVal:8=3504082710002_x000d_&#10;" sqref="F1644">
      <formula1>0</formula1>
      <formula2>300</formula2>
    </dataValidation>
    <dataValidation type="textLength" errorStyle="information" allowBlank="1" showInputMessage="1" showErrorMessage="1" error="XLBVal:8=3504082711061_x000d_&#10;" sqref="F1641:F1643">
      <formula1>0</formula1>
      <formula2>300</formula2>
    </dataValidation>
    <dataValidation type="textLength" errorStyle="information" allowBlank="1" showInputMessage="1" showErrorMessage="1" error="XLBVal:8=3504082700225_x000d_&#10;" sqref="F1398:F1400">
      <formula1>0</formula1>
      <formula2>300</formula2>
    </dataValidation>
    <dataValidation type="textLength" errorStyle="information" allowBlank="1" showInputMessage="1" showErrorMessage="1" error="XLBVal:8=3504082000615_x000d_&#10;" sqref="F1307">
      <formula1>0</formula1>
      <formula2>300</formula2>
    </dataValidation>
    <dataValidation type="textLength" errorStyle="information" allowBlank="1" showInputMessage="1" showErrorMessage="1" error="XLBVal:8=3504082000110_x000d_&#10;" sqref="F1308">
      <formula1>0</formula1>
      <formula2>300</formula2>
    </dataValidation>
    <dataValidation type="textLength" errorStyle="information" allowBlank="1" showInputMessage="1" showErrorMessage="1" error="XLBVal:8=3504082000141_x000d_&#10;" sqref="F1309">
      <formula1>0</formula1>
      <formula2>300</formula2>
    </dataValidation>
    <dataValidation type="textLength" errorStyle="information" allowBlank="1" showInputMessage="1" showErrorMessage="1" error="XLBVal:8=3504082000202_x000d_&#10;" sqref="F1315:F1317">
      <formula1>0</formula1>
      <formula2>300</formula2>
    </dataValidation>
    <dataValidation type="textLength" errorStyle="information" allowBlank="1" showInputMessage="1" showErrorMessage="1" error="XLBVal:8=3504082000219_x000d_&#10;" sqref="F1328 F1318:F1320">
      <formula1>0</formula1>
      <formula2>300</formula2>
    </dataValidation>
    <dataValidation type="textLength" errorStyle="information" allowBlank="1" showInputMessage="1" showErrorMessage="1" error="XLBVal:8=3504082000325_x000d_&#10;" sqref="F1327">
      <formula1>0</formula1>
      <formula2>300</formula2>
    </dataValidation>
    <dataValidation type="textLength" errorStyle="information" allowBlank="1" showInputMessage="1" showErrorMessage="1" error="XLBVal:8=3504082000295_x000d_&#10;" sqref="F1324:F1326">
      <formula1>0</formula1>
      <formula2>300</formula2>
    </dataValidation>
    <dataValidation type="textLength" errorStyle="information" allowBlank="1" showInputMessage="1" showErrorMessage="1" error="XLBVal:8=3504082000189_x000d_&#10;" sqref="F1310:F1314">
      <formula1>0</formula1>
      <formula2>300</formula2>
    </dataValidation>
    <dataValidation type="textLength" errorStyle="information" allowBlank="1" showInputMessage="1" showErrorMessage="1" error="XLBVal:8=3504082103514_x000d_&#10;" sqref="F1368:F1386">
      <formula1>0</formula1>
      <formula2>300</formula2>
    </dataValidation>
    <dataValidation type="textLength" errorStyle="information" allowBlank="1" showInputMessage="1" showErrorMessage="1" error="XLBVal:8=3504082103507_x000d_&#10;" sqref="F1367">
      <formula1>0</formula1>
      <formula2>300</formula2>
    </dataValidation>
    <dataValidation type="textLength" errorStyle="information" allowBlank="1" showInputMessage="1" showErrorMessage="1" error="XLBVal:8=3504082700096_x000d_&#10;" sqref="F1389:F1391">
      <formula1>0</formula1>
      <formula2>300</formula2>
    </dataValidation>
    <dataValidation type="textLength" errorStyle="information" allowBlank="1" showInputMessage="1" showErrorMessage="1" error="XLBVal:8=3504082700188_x000d_&#10;" sqref="F1395:F1397">
      <formula1>0</formula1>
      <formula2>300</formula2>
    </dataValidation>
    <dataValidation type="textLength" errorStyle="information" allowBlank="1" showInputMessage="1" showErrorMessage="1" error="XLBVal:8=3504082700140_x000d_&#10;" sqref="F1392:F1394">
      <formula1>0</formula1>
      <formula2>300</formula2>
    </dataValidation>
    <dataValidation type="textLength" errorStyle="information" allowBlank="1" showInputMessage="1" showErrorMessage="1" error="XLBVal:8=3504087722000_x000d_&#10;" sqref="F963:F970">
      <formula1>0</formula1>
      <formula2>300</formula2>
    </dataValidation>
    <dataValidation type="textLength" errorStyle="information" allowBlank="1" showInputMessage="1" showErrorMessage="1" error="XLBVal:8=3504087727289_x000d_&#10;" sqref="F971:F978">
      <formula1>0</formula1>
      <formula2>300</formula2>
    </dataValidation>
    <dataValidation type="textLength" errorStyle="information" allowBlank="1" showInputMessage="1" showErrorMessage="1" error="XLBVal:8=3504087723601_x000d_&#10;" sqref="F979:F986">
      <formula1>0</formula1>
      <formula2>300</formula2>
    </dataValidation>
    <dataValidation type="textLength" errorStyle="information" allowBlank="1" showInputMessage="1" showErrorMessage="1" error="XLBVal:8=3504087029000_x000d_&#10;" sqref="F943:F954">
      <formula1>0</formula1>
      <formula2>300</formula2>
    </dataValidation>
    <dataValidation type="textLength" errorStyle="information" allowBlank="1" showInputMessage="1" showErrorMessage="1" error="XLBVal:8=3504087022605_x000d_&#10;" sqref="F935:F942">
      <formula1>0</formula1>
      <formula2>300</formula2>
    </dataValidation>
    <dataValidation type="textLength" errorStyle="information" allowBlank="1" showInputMessage="1" showErrorMessage="1" error="XLBVal:8=3504087027907_x000d_&#10;" sqref="F906:F907 F900:F904 F909:F916 F918:F923">
      <formula1>0</formula1>
      <formula2>300</formula2>
    </dataValidation>
    <dataValidation type="textLength" errorStyle="information" allowBlank="1" showInputMessage="1" showErrorMessage="1" error="XLBVal:8=3504087027501_x000d_&#10;" sqref="F890:F894">
      <formula1>0</formula1>
      <formula2>300</formula2>
    </dataValidation>
    <dataValidation type="textLength" errorStyle="information" allowBlank="1" showInputMessage="1" showErrorMessage="1" error="XLBVal:8=3504087025903_x000d_&#10;" sqref="F917 F839 F1129 F1102 F1093">
      <formula1>0</formula1>
      <formula2>300</formula2>
    </dataValidation>
    <dataValidation type="textLength" errorStyle="information" allowBlank="1" showInputMessage="1" showErrorMessage="1" error="XLBVal:8=3504087024302_x000d_&#10;" sqref="F885:F889">
      <formula1>0</formula1>
      <formula2>300</formula2>
    </dataValidation>
    <dataValidation type="textLength" errorStyle="information" allowBlank="1" showInputMessage="1" showErrorMessage="1" error="XLBVal:8=3504087022308_x000d_&#10;" sqref="F875:F884">
      <formula1>0</formula1>
      <formula2>300</formula2>
    </dataValidation>
    <dataValidation type="textLength" errorStyle="information" allowBlank="1" showInputMessage="1" showErrorMessage="1" error="XLBVal:8=3504087021509_x000d_&#10;" sqref="F870:F874">
      <formula1>0</formula1>
      <formula2>300</formula2>
    </dataValidation>
    <dataValidation type="textLength" errorStyle="information" allowBlank="1" showInputMessage="1" showErrorMessage="1" error="XLBVal:8=3504087021400_x000d_&#10;" sqref="F860:F869">
      <formula1>0</formula1>
      <formula2>300</formula2>
    </dataValidation>
    <dataValidation type="textLength" errorStyle="information" allowBlank="1" showInputMessage="1" showErrorMessage="1" error="XLBVal:8=3258557113088_x000d_&#10;" sqref="F850:F859">
      <formula1>0</formula1>
      <formula2>300</formula2>
    </dataValidation>
    <dataValidation type="textLength" errorStyle="information" allowBlank="1" showInputMessage="1" showErrorMessage="1" error="XLBVal:8=3504087021103_x000d_&#10;" sqref="F845:F849">
      <formula1>0</formula1>
      <formula2>300</formula2>
    </dataValidation>
    <dataValidation type="textLength" errorStyle="information" allowBlank="1" showInputMessage="1" showErrorMessage="1" error="XLBVal:8=3504087020809_x000d_&#10;" sqref="F840:F844">
      <formula1>0</formula1>
      <formula2>300</formula2>
    </dataValidation>
    <dataValidation type="textLength" errorStyle="information" allowBlank="1" showInputMessage="1" showErrorMessage="1" error="XLBVal:8=3504087029802_x000d_&#10;" sqref="F829:F833">
      <formula1>0</formula1>
      <formula2>300</formula2>
    </dataValidation>
    <dataValidation type="textLength" errorStyle="information" allowBlank="1" showInputMessage="1" showErrorMessage="1" error="XLBVal:8=3504087029604_x000d_&#10;" sqref="F824:F828">
      <formula1>0</formula1>
      <formula2>300</formula2>
    </dataValidation>
    <dataValidation type="textLength" errorStyle="information" allowBlank="1" showInputMessage="1" showErrorMessage="1" error="XLBVal:8=3504087020700_x000d_&#10;" sqref="F814:F823 F865:F869">
      <formula1>0</formula1>
      <formula2>300</formula2>
    </dataValidation>
    <dataValidation type="textLength" errorStyle="information" allowBlank="1" showInputMessage="1" showErrorMessage="1" error="XLBVal:8=3504087020304_x000d_&#10;" sqref="F809:F813">
      <formula1>0</formula1>
      <formula2>300</formula2>
    </dataValidation>
    <dataValidation type="textLength" errorStyle="information" allowBlank="1" showInputMessage="1" showErrorMessage="1" error="XLBVal:8=3504087020205_x000d_&#10;" sqref="F804:F808">
      <formula1>0</formula1>
      <formula2>300</formula2>
    </dataValidation>
    <dataValidation type="textLength" errorStyle="information" allowBlank="1" showInputMessage="1" showErrorMessage="1" error="XLBVal:8=3504087000023_x000d_&#10;" sqref="F794:F795">
      <formula1>0</formula1>
      <formula2>300</formula2>
    </dataValidation>
    <dataValidation type="textLength" errorStyle="information" allowBlank="1" showInputMessage="1" showErrorMessage="1" error="XLBVal:8=3504087870244_x000d_&#10;" sqref="F765:F766">
      <formula1>0</formula1>
      <formula2>300</formula2>
    </dataValidation>
    <dataValidation type="textLength" errorStyle="information" allowBlank="1" showInputMessage="1" showErrorMessage="1" error="XLBVal:8=3504087852066_x000d_&#10;" sqref="F763:F764">
      <formula1>0</formula1>
      <formula2>300</formula2>
    </dataValidation>
    <dataValidation type="textLength" errorStyle="information" allowBlank="1" showInputMessage="1" showErrorMessage="1" error="XLBVal:8=3504087851465_x000d_&#10;" sqref="F761:F762">
      <formula1>0</formula1>
      <formula2>300</formula2>
    </dataValidation>
    <dataValidation type="textLength" errorStyle="information" allowBlank="1" showInputMessage="1" showErrorMessage="1" error="XLBVal:8=3504087851366_x000d_&#10;" sqref="F759:F760">
      <formula1>0</formula1>
      <formula2>300</formula2>
    </dataValidation>
    <dataValidation type="textLength" errorStyle="information" allowBlank="1" showInputMessage="1" showErrorMessage="1" error="XLBVal:8=3504087870282_x000d_&#10;" sqref="F756:F758">
      <formula1>0</formula1>
      <formula2>300</formula2>
    </dataValidation>
    <dataValidation type="textLength" errorStyle="information" allowBlank="1" showInputMessage="1" showErrorMessage="1" error="XLBVal:8=3504087852264_x000d_&#10;" sqref="F754:F755">
      <formula1>0</formula1>
      <formula2>300</formula2>
    </dataValidation>
    <dataValidation type="textLength" errorStyle="information" allowBlank="1" showInputMessage="1" showErrorMessage="1" error="XLBVal:8=3504087851069_x000d_&#10;" sqref="F752:F753">
      <formula1>0</formula1>
      <formula2>300</formula2>
    </dataValidation>
    <dataValidation type="textLength" errorStyle="information" allowBlank="1" showInputMessage="1" showErrorMessage="1" error="XLBVal:8=3504087850864_x000d_&#10;" sqref="F747:F751">
      <formula1>0</formula1>
      <formula2>300</formula2>
    </dataValidation>
    <dataValidation type="textLength" errorStyle="information" allowBlank="1" showInputMessage="1" showErrorMessage="1" error="XLBVal:8=3504087857962_x000d_&#10;" sqref="F670:F674">
      <formula1>0</formula1>
      <formula2>300</formula2>
    </dataValidation>
    <dataValidation type="textLength" errorStyle="information" allowBlank="1" showInputMessage="1" showErrorMessage="1" error="XLBVal:8=3504087853865_x000d_&#10;" sqref="F594:F598">
      <formula1>0</formula1>
      <formula2>300</formula2>
    </dataValidation>
    <dataValidation type="textLength" errorStyle="information" allowBlank="1" showInputMessage="1" showErrorMessage="1" error="XLBVal:8=3504081014712_x000d_&#10;" sqref="F487:F492">
      <formula1>0</formula1>
      <formula2>300</formula2>
    </dataValidation>
    <dataValidation type="textLength" errorStyle="information" allowBlank="1" showInputMessage="1" showErrorMessage="1" error="XLBVal:8=3504081515905_x000d_&#10;" sqref="F380:F385">
      <formula1>0</formula1>
      <formula2>300</formula2>
    </dataValidation>
    <dataValidation type="textLength" errorStyle="information" allowBlank="1" showInputMessage="1" showErrorMessage="1" error="XLBVal:8=3504081515806_x000d_&#10;" sqref="F374:F379">
      <formula1>0</formula1>
      <formula2>300</formula2>
    </dataValidation>
    <dataValidation type="textLength" errorStyle="information" allowBlank="1" showInputMessage="1" showErrorMessage="1" error="XLBVal:8=3504081515608_x000d_&#10;" sqref="F368:F373">
      <formula1>0</formula1>
      <formula2>300</formula2>
    </dataValidation>
    <dataValidation type="textLength" errorStyle="information" allowBlank="1" showInputMessage="1" showErrorMessage="1" error="XLBVal:8=3504081514908_x000d_&#10;" sqref="F332:F343 F350:F355">
      <formula1>0</formula1>
      <formula2>300</formula2>
    </dataValidation>
    <dataValidation type="textLength" errorStyle="information" allowBlank="1" showInputMessage="1" showErrorMessage="1" error="XLBVal:8=3504081214907_x000d_&#10;" sqref="F230:F232">
      <formula1>0</formula1>
      <formula2>300</formula2>
    </dataValidation>
    <dataValidation type="textLength" errorStyle="information" allowBlank="1" showInputMessage="1" showErrorMessage="1" error="XLBVal:8=3504081213306_x000d_&#10;" sqref="F223:F225">
      <formula1>0</formula1>
      <formula2>300</formula2>
    </dataValidation>
    <dataValidation type="textLength" errorStyle="information" allowBlank="1" showInputMessage="1" showErrorMessage="1" error="XLBVal:8=3504081913336_x000d_&#10;" sqref="F220:F222 F46:F49 F438 F2141 F1178 F1180:F1181 F1183:F1184 F955:F962 F1202:F1205 F1289 F2011 F2013 F2015 F2017 F2031 F2037 F2045:F2046 F1482:F1483 F2099 F2057:F2060 F2121 F2125 F2107:F2108 F2137 F2129:F2132">
      <formula1>0</formula1>
      <formula2>300</formula2>
    </dataValidation>
    <dataValidation type="textLength" errorStyle="information" allowBlank="1" showInputMessage="1" showErrorMessage="1" error="XLBVal:8=SERV OUATE NATURE 29X29 1F BLANC_x000d_&#10;" sqref="Y22:Y27">
      <formula1>0</formula1>
      <formula2>300</formula2>
    </dataValidation>
    <dataValidation type="textLength" errorStyle="information" allowBlank="1" showInputMessage="1" showErrorMessage="1" error="XLBVal:8=NAPPES CELISOFT® 30X40  TITANE_x000d_&#10;" sqref="Y1611">
      <formula1>0</formula1>
      <formula2>300</formula2>
    </dataValidation>
    <dataValidation type="textLength" errorStyle="information" allowBlank="1" showInputMessage="1" showErrorMessage="1" error="XLBVal:8=RL DAMASSE 1,20X6  ROSE POUDRE_x000d_&#10;" sqref="Y1671:Y1672">
      <formula1>0</formula1>
      <formula2>300</formula2>
    </dataValidation>
    <dataValidation type="textLength" errorStyle="information" allowBlank="1" showInputMessage="1" showErrorMessage="1" error="XLBVal:8=RL DAMASSE 1,20X25  ROSE POUDRE_x000d_&#10;" sqref="Y1713:Y1714">
      <formula1>0</formula1>
      <formula2>300</formula2>
    </dataValidation>
    <dataValidation type="textLength" errorStyle="information" allowBlank="1" showInputMessage="1" showErrorMessage="1" error="XLBVal:8=3504084164087_x000d_&#10;" sqref="F2043:F2044">
      <formula1>0</formula1>
      <formula2>300</formula2>
    </dataValidation>
    <dataValidation type="textLength" errorStyle="information" allowBlank="1" showInputMessage="1" showErrorMessage="1" error="XLBVal:8=CAIS BLC OVALES 105X40X25_x000d_&#10;" sqref="Y2094 Y2080:Y2081 Y2083:Y2085">
      <formula1>0</formula1>
      <formula2>300</formula2>
    </dataValidation>
    <dataValidation type="textLength" errorStyle="information" allowBlank="1" showInputMessage="1" showErrorMessage="1" error="XLBVal:8=CAIS BLC RONDES 129X69X30_x000d_&#10;" sqref="Y2079">
      <formula1>0</formula1>
      <formula2>300</formula2>
    </dataValidation>
    <dataValidation type="textLength" errorStyle="information" allowBlank="1" showInputMessage="1" showErrorMessage="1" error="XLBVal:8=SETS PAPIER 30X40 MANHATTAN INDIGO_x000d_&#10;" sqref="Y1341">
      <formula1>0</formula1>
      <formula2>300</formula2>
    </dataValidation>
    <dataValidation type="textLength" errorStyle="information" allowBlank="1" showInputMessage="1" showErrorMessage="1" error="XLBVal:8=SETS PAPIER 30X40 MANHATTAN LIN_x000d_&#10;" sqref="Y1342">
      <formula1>0</formula1>
      <formula2>300</formula2>
    </dataValidation>
    <dataValidation type="textLength" errorStyle="information" allowBlank="1" showInputMessage="1" showErrorMessage="1" error="XLBVal:8=3504088270500_x000d_&#10;" sqref="D2868:E2868">
      <formula1>0</formula1>
      <formula2>300</formula2>
    </dataValidation>
    <dataValidation type="textLength" errorStyle="information" allowBlank="1" showInputMessage="1" showErrorMessage="1" error="XLBVal:8=RL SPUNBOND 1.20X25 BLANC_x000d_&#10;" sqref="AB2868">
      <formula1>0</formula1>
      <formula2>300</formula2>
    </dataValidation>
    <dataValidation type="textLength" errorStyle="information" allowBlank="1" showInputMessage="1" showErrorMessage="1" error="XLBVal:8=RL SPUNBOND 1.20X25 IVOIRE_x000d_&#10;" sqref="AB2871">
      <formula1>0</formula1>
      <formula2>300</formula2>
    </dataValidation>
    <dataValidation type="textLength" errorStyle="information" allowBlank="1" showInputMessage="1" showErrorMessage="1" error="XLBVal:8=3504088270586_x000d_&#10;" sqref="D2871:E2871">
      <formula1>0</formula1>
      <formula2>300</formula2>
    </dataValidation>
    <dataValidation type="textLength" errorStyle="information" allowBlank="1" showInputMessage="1" showErrorMessage="1" error="XLBVal:8=RL SPUNBOND 1.20X25 BORDEAUX_x000d_&#10;" sqref="AB2873">
      <formula1>0</formula1>
      <formula2>300</formula2>
    </dataValidation>
    <dataValidation type="textLength" errorStyle="information" allowBlank="1" showInputMessage="1" showErrorMessage="1" error="XLBVal:8=RL SPUNBOND 1.20X25 CHOCOLAT_x000d_&#10;" sqref="AB2874">
      <formula1>0</formula1>
      <formula2>300</formula2>
    </dataValidation>
    <dataValidation type="textLength" errorStyle="information" allowBlank="1" showInputMessage="1" showErrorMessage="1" error="XLBVal:8=RL SPUNBOND 1.20X25 FRAMBOISE_x000d_&#10;" sqref="AB2877">
      <formula1>0</formula1>
      <formula2>300</formula2>
    </dataValidation>
    <dataValidation type="textLength" errorStyle="information" allowBlank="1" showInputMessage="1" showErrorMessage="1" error="XLBVal:8=RL SPUNBOND 1.20X25 LAGON_x000d_&#10;" sqref="AB2878">
      <formula1>0</formula1>
      <formula2>300</formula2>
    </dataValidation>
    <dataValidation type="textLength" errorStyle="information" allowBlank="1" showInputMessage="1" showErrorMessage="1" error="XLBVal:8=RL SPUNBOND 1.20X25 ROUGE_x000d_&#10;" sqref="AB2879">
      <formula1>0</formula1>
      <formula2>300</formula2>
    </dataValidation>
    <dataValidation type="textLength" errorStyle="information" allowBlank="1" showInputMessage="1" showErrorMessage="1" error="XLBVal:8=3504088270555_x000d_&#10;" sqref="D2873:E2873">
      <formula1>0</formula1>
      <formula2>300</formula2>
    </dataValidation>
    <dataValidation type="textLength" errorStyle="information" allowBlank="1" showInputMessage="1" showErrorMessage="1" error="XLBVal:8=3504088270524_x000d_&#10;" sqref="D2874:E2874">
      <formula1>0</formula1>
      <formula2>300</formula2>
    </dataValidation>
    <dataValidation type="textLength" errorStyle="information" allowBlank="1" showInputMessage="1" showErrorMessage="1" error="XLBVal:8=3504088270517_x000d_&#10;" sqref="D2876:E2876">
      <formula1>0</formula1>
      <formula2>300</formula2>
    </dataValidation>
    <dataValidation type="textLength" errorStyle="information" allowBlank="1" showInputMessage="1" showErrorMessage="1" error="XLBVal:8=3504088270579_x000d_&#10;" sqref="D2877:E2877">
      <formula1>0</formula1>
      <formula2>300</formula2>
    </dataValidation>
    <dataValidation type="textLength" errorStyle="information" allowBlank="1" showInputMessage="1" showErrorMessage="1" error="XLBVal:8=3504088270593_x000d_&#10;" sqref="D2878:E2878">
      <formula1>0</formula1>
      <formula2>300</formula2>
    </dataValidation>
    <dataValidation type="textLength" errorStyle="information" allowBlank="1" showInputMessage="1" showErrorMessage="1" error="XLBVal:8=3504088270548_x000d_&#10;" sqref="D2879:E2879">
      <formula1>0</formula1>
      <formula2>300</formula2>
    </dataValidation>
    <dataValidation type="textLength" errorStyle="information" allowBlank="1" showInputMessage="1" showErrorMessage="1" error="XLBVal:8=3504088270531_x000d_&#10;" sqref="D2880:E2880">
      <formula1>0</formula1>
      <formula2>300</formula2>
    </dataValidation>
    <dataValidation type="textLength" errorStyle="information" allowBlank="1" showInputMessage="1" showErrorMessage="1" error="XLBVal:8=RL SPUNBOND 1.20X25 EBENE_x000d_&#10;" sqref="AB2876">
      <formula1>0</formula1>
      <formula2>300</formula2>
    </dataValidation>
    <dataValidation type="textLength" errorStyle="information" allowBlank="1" showInputMessage="1" showErrorMessage="1" error="XLBVal:8=DISTRIBUTEUR SERVIETTES PLIAGE DECALE_x000d_&#10;" sqref="AB3505 Y2141">
      <formula1>0</formula1>
      <formula2>300</formula2>
    </dataValidation>
    <dataValidation type="textLength" errorStyle="information" allowBlank="1" showInputMessage="1" showErrorMessage="1" error="XLBVal:8=3504085744004_x000d_&#10;" sqref="D3505:E3505">
      <formula1>0</formula1>
      <formula2>300</formula2>
    </dataValidation>
    <dataValidation type="textLength" errorStyle="information" allowBlank="1" showInputMessage="1" showErrorMessage="1" error="XLBVal:8=VERRES A PIED CRISTAL 17 CL_x000d_&#10;" sqref="AB3045">
      <formula1>0</formula1>
      <formula2>300</formula2>
    </dataValidation>
    <dataValidation type="textLength" errorStyle="information" allowBlank="1" showInputMessage="1" showErrorMessage="1" error="XLBVal:8=8711503007213_x000d_&#10;" sqref="D3045:E3045">
      <formula1>0</formula1>
      <formula2>300</formula2>
    </dataValidation>
    <dataValidation type="textLength" errorStyle="information" allowBlank="1" showInputMessage="1" showErrorMessage="1" error="XLBVal:8=RL SPUNBOND 1.20X25 TITANE_x000d_&#10;" sqref="AB2880">
      <formula1>0</formula1>
      <formula2>300</formula2>
    </dataValidation>
    <dataValidation type="textLength" errorStyle="information" allowBlank="1" showInputMessage="1" showErrorMessage="1" error="XLBVal:8=GOBELETS PP 16 CL  TRANSPARENT_x000d_&#10;" sqref="AB3034">
      <formula1>0</formula1>
      <formula2>300</formula2>
    </dataValidation>
    <dataValidation type="textLength" errorStyle="information" allowBlank="1" showInputMessage="1" showErrorMessage="1" error="XLBVal:8=8033275390059_x000d_&#10;" sqref="D3034:E3034">
      <formula1>0</formula1>
      <formula2>300</formula2>
    </dataValidation>
    <dataValidation type="textLength" errorStyle="information" allowBlank="1" showInputMessage="1" showErrorMessage="1" error="XLBVal:8=3504082318772_x000d_&#10;" sqref="F1559">
      <formula1>0</formula1>
      <formula2>300</formula2>
    </dataValidation>
    <dataValidation type="textLength" errorStyle="information" allowBlank="1" showInputMessage="1" showErrorMessage="1" error="XLBVal:8=3660131310910_x000d_&#10;" sqref="D3036:E3036">
      <formula1>0</formula1>
      <formula2>300</formula2>
    </dataValidation>
    <dataValidation type="textLength" errorStyle="information" allowBlank="1" showInputMessage="1" showErrorMessage="1" error="XLBVal:8=GOBELETS PP 25 CL  CRISTAL LISSE_x000d_&#10;" sqref="AB3036">
      <formula1>0</formula1>
      <formula2>300</formula2>
    </dataValidation>
    <dataValidation type="textLength" errorStyle="information" allowBlank="1" showInputMessage="1" showErrorMessage="1" error="XLBVal:8=7611243134327_x000d_&#10;" sqref="D3098:E3098">
      <formula1>0</formula1>
      <formula2>300</formula2>
    </dataValidation>
    <dataValidation type="textLength" errorStyle="information" allowBlank="1" showInputMessage="1" showErrorMessage="1" error="XLBVal:8=ASSIETTES FEUILLE DE PALME CARREES 24X24 CM_x000d_&#10;" sqref="AB3098 Y1295">
      <formula1>0</formula1>
      <formula2>300</formula2>
    </dataValidation>
    <dataValidation type="textLength" errorStyle="information" allowBlank="1" showInputMessage="1" showErrorMessage="1" error="XLBVal:8=SERV OUATE 30X39 2F EBENE_x000d_&#10;" sqref="Y242:Y244">
      <formula1>0</formula1>
      <formula2>300</formula2>
    </dataValidation>
    <dataValidation type="textLength" errorStyle="information" allowBlank="1" showInputMessage="1" showErrorMessage="1" error="XLBVal:8=SERV OUATE 39X39 3F BLANC_x000d_&#10;" sqref="Y448:Y449">
      <formula1>0</formula1>
      <formula2>300</formula2>
    </dataValidation>
    <dataValidation type="textLength" errorStyle="information" allowBlank="1" showInputMessage="1" showErrorMessage="1" error="XLBVal:8=3504082910884_x000d_&#10;" sqref="D2453:E2453">
      <formula1>0</formula1>
      <formula2>300</formula2>
    </dataValidation>
    <dataValidation type="textLength" errorStyle="information" allowBlank="1" showInputMessage="1" showErrorMessage="1" error="XLBVal:8=RL DAMASSE 1,20X6  TITANE_x000d_&#10;" sqref="AB2423">
      <formula1>0</formula1>
      <formula2>300</formula2>
    </dataValidation>
    <dataValidation type="textLength" errorStyle="information" allowBlank="1" showInputMessage="1" showErrorMessage="1" error="XLBVal:8=3504082909888_x000d_&#10;" sqref="D2423:E2423">
      <formula1>0</formula1>
      <formula2>300</formula2>
    </dataValidation>
    <dataValidation type="textLength" errorStyle="information" allowBlank="1" showInputMessage="1" showErrorMessage="1" error="XLBVal:8=RL DAMASSE 1,20X25 TITANE_x000d_&#10;" sqref="AB2453">
      <formula1>0</formula1>
      <formula2>300</formula2>
    </dataValidation>
    <dataValidation type="textLength" errorStyle="information" allowBlank="1" showInputMessage="1" showErrorMessage="1" error="XLBVal:8=RL CDT CELISOFT® 0,30X24 VERT AMANDE_x000d_&#10;" sqref="AB2739">
      <formula1>0</formula1>
      <formula2>300</formula2>
    </dataValidation>
    <dataValidation type="textLength" errorStyle="information" allowBlank="1" showInputMessage="1" showErrorMessage="1" error="XLBVal:8=3504088450469_x000d_&#10;" sqref="D2593:E2593">
      <formula1>0</formula1>
      <formula2>300</formula2>
    </dataValidation>
    <dataValidation type="textLength" errorStyle="information" allowBlank="1" showInputMessage="1" showErrorMessage="1" error="XLBVal:8=RL CELISOFT® 1,20X10  VERT AMANDE_x000d_&#10;" sqref="AB2593">
      <formula1>0</formula1>
      <formula2>300</formula2>
    </dataValidation>
    <dataValidation type="textLength" errorStyle="information" allowBlank="1" showInputMessage="1" showErrorMessage="1" error="XLBVal:8=3504088250465_x000d_&#10;" sqref="D2621:E2621">
      <formula1>0</formula1>
      <formula2>300</formula2>
    </dataValidation>
    <dataValidation type="textLength" errorStyle="information" allowBlank="1" showInputMessage="1" showErrorMessage="1" error="XLBVal:8=RL CELISOFT® 1,20X25  VERT AMANDE_x000d_&#10;" sqref="AB2621">
      <formula1>0</formula1>
      <formula2>300</formula2>
    </dataValidation>
    <dataValidation type="textLength" errorStyle="information" allowBlank="1" showInputMessage="1" showErrorMessage="1" error="XLBVal:8=3504088150468_x000d_&#10;" sqref="D2648:E2648">
      <formula1>0</formula1>
      <formula2>300</formula2>
    </dataValidation>
    <dataValidation type="textLength" errorStyle="information" allowBlank="1" showInputMessage="1" showErrorMessage="1" error="XLBVal:8=RL CELISOFT® 1,20X50  VERT AMANDE_x000d_&#10;" sqref="AB2648">
      <formula1>0</formula1>
      <formula2>300</formula2>
    </dataValidation>
    <dataValidation type="textLength" errorStyle="information" allowBlank="1" showInputMessage="1" showErrorMessage="1" error="XLBVal:8=3504082828868_x000d_&#10;" sqref="D2739:E2739">
      <formula1>0</formula1>
      <formula2>300</formula2>
    </dataValidation>
    <dataValidation type="textLength" errorStyle="information" allowBlank="1" showInputMessage="1" showErrorMessage="1" error="XLBVal:8=RINCE DOIGTS  SANS PARABEN_x000d_&#10;" sqref="AB3456 Y2148:Y2151">
      <formula1>0</formula1>
      <formula2>300</formula2>
    </dataValidation>
    <dataValidation type="textLength" errorStyle="information" allowBlank="1" showInputMessage="1" showErrorMessage="1" error="XLBVal:8=3504085832114_x000d_&#10;" sqref="D3456:E3456">
      <formula1>0</formula1>
      <formula2>300</formula2>
    </dataValidation>
    <dataValidation type="textLength" errorStyle="information" allowBlank="1" showInputMessage="1" showErrorMessage="1" error="XLBVal:8=ASSIETTES PLAST CARREES 24X24 CM AUBERGINE_x000d_&#10;" sqref="AB3006">
      <formula1>0</formula1>
      <formula2>300</formula2>
    </dataValidation>
    <dataValidation type="textLength" errorStyle="information" allowBlank="1" showInputMessage="1" showErrorMessage="1" error="XLBVal:8=ASSIETTES PLAST CARREES 24X24 CM ROUGE_x000d_&#10;" sqref="AB2995 AB3004">
      <formula1>0</formula1>
      <formula2>300</formula2>
    </dataValidation>
    <dataValidation type="textLength" errorStyle="information" allowBlank="1" showInputMessage="1" showErrorMessage="1" error="XLBVal:8=ASSIETTES PLAST CARREES 24X24 CM METAL_x000d_&#10;" sqref="AB2996">
      <formula1>0</formula1>
      <formula2>300</formula2>
    </dataValidation>
    <dataValidation type="textLength" errorStyle="information" allowBlank="1" showInputMessage="1" showErrorMessage="1" error="XLBVal:8=ASSIETTES PLAST CARREES 24X24 CM CHOCOLAT_x000d_&#10;" sqref="AB2998">
      <formula1>0</formula1>
      <formula2>300</formula2>
    </dataValidation>
    <dataValidation type="textLength" errorStyle="information" allowBlank="1" showInputMessage="1" showErrorMessage="1" error="XLBVal:8=ASSIETTES PLAST CARREES 24X24 CM EBENE_x000d_&#10;" sqref="AB2999">
      <formula1>0</formula1>
      <formula2>300</formula2>
    </dataValidation>
    <dataValidation type="textLength" errorStyle="information" allowBlank="1" showInputMessage="1" showErrorMessage="1" error="XLBVal:8=ASSIETTES PLAST CARREES 24X24 CM FRAMBOISE_x000d_&#10;" sqref="AB3000">
      <formula1>0</formula1>
      <formula2>300</formula2>
    </dataValidation>
    <dataValidation type="textLength" errorStyle="information" allowBlank="1" showInputMessage="1" showErrorMessage="1" error="XLBVal:8=ASSIETTES PLAST CARREES 24X24 CM IVOIRE_x000d_&#10;" sqref="AB3001">
      <formula1>0</formula1>
      <formula2>300</formula2>
    </dataValidation>
    <dataValidation type="textLength" errorStyle="information" allowBlank="1" showInputMessage="1" showErrorMessage="1" error="XLBVal:8=ASSIETTES PLAST CARREES 24X24 CM LAGON_x000d_&#10;" sqref="AB3002">
      <formula1>0</formula1>
      <formula2>300</formula2>
    </dataValidation>
    <dataValidation type="textLength" errorStyle="information" allowBlank="1" showInputMessage="1" showErrorMessage="1" error="XLBVal:8=ASSIETTES PLAST CARREES 24X24 CM MANDARINE_x000d_&#10;" sqref="AB3003">
      <formula1>0</formula1>
      <formula2>300</formula2>
    </dataValidation>
    <dataValidation type="textLength" errorStyle="information" allowBlank="1" showInputMessage="1" showErrorMessage="1" error="XLBVal:8=ASSIETTES PLAST CARREES 24X24 CM ARGILE_x000d_&#10;" sqref="AB3005">
      <formula1>0</formula1>
      <formula2>300</formula2>
    </dataValidation>
    <dataValidation type="textLength" errorStyle="information" allowBlank="1" showInputMessage="1" showErrorMessage="1" error="XLBVal:8=3504083477126_x000d_&#10;" sqref="D2995:E2995 D3004:E3004">
      <formula1>0</formula1>
      <formula2>300</formula2>
    </dataValidation>
    <dataValidation type="textLength" errorStyle="information" allowBlank="1" showInputMessage="1" showErrorMessage="1" error="XLBVal:8=3504083468124_x000d_&#10;" sqref="D2996:E2996">
      <formula1>0</formula1>
      <formula2>300</formula2>
    </dataValidation>
    <dataValidation type="textLength" errorStyle="information" allowBlank="1" showInputMessage="1" showErrorMessage="1" error="XLBVal:8=3504083471124_x000d_&#10;" sqref="D2998:E2998">
      <formula1>0</formula1>
      <formula2>300</formula2>
    </dataValidation>
    <dataValidation type="textLength" errorStyle="information" allowBlank="1" showInputMessage="1" showErrorMessage="1" error="XLBVal:8=3504083472121_x000d_&#10;" sqref="D2999:E2999">
      <formula1>0</formula1>
      <formula2>300</formula2>
    </dataValidation>
    <dataValidation type="textLength" errorStyle="information" allowBlank="1" showInputMessage="1" showErrorMessage="1" error="XLBVal:8=3504083473128_x000d_&#10;" sqref="D3000:E3000">
      <formula1>0</formula1>
      <formula2>300</formula2>
    </dataValidation>
    <dataValidation type="textLength" errorStyle="information" allowBlank="1" showInputMessage="1" showErrorMessage="1" error="XLBVal:8=3504083474125_x000d_&#10;" sqref="D3001:E3001">
      <formula1>0</formula1>
      <formula2>300</formula2>
    </dataValidation>
    <dataValidation type="textLength" errorStyle="information" allowBlank="1" showInputMessage="1" showErrorMessage="1" error="XLBVal:8=3504083475122_x000d_&#10;" sqref="D3002:E3002">
      <formula1>0</formula1>
      <formula2>300</formula2>
    </dataValidation>
    <dataValidation type="textLength" errorStyle="information" allowBlank="1" showInputMessage="1" showErrorMessage="1" error="XLBVal:8=3504083476129_x000d_&#10;" sqref="D3003:E3003">
      <formula1>0</formula1>
      <formula2>300</formula2>
    </dataValidation>
    <dataValidation type="textLength" errorStyle="information" allowBlank="1" showInputMessage="1" showErrorMessage="1" error="XLBVal:8=3504083478123_x000d_&#10;" sqref="D3005:E3005">
      <formula1>0</formula1>
      <formula2>300</formula2>
    </dataValidation>
    <dataValidation type="textLength" errorStyle="information" allowBlank="1" showInputMessage="1" showErrorMessage="1" error="XLBVal:8=3504083479120_x000d_&#10;" sqref="D3006:E3006">
      <formula1>0</formula1>
      <formula2>300</formula2>
    </dataValidation>
    <dataValidation type="textLength" errorStyle="information" allowBlank="1" showInputMessage="1" showErrorMessage="1" error="XLBVal:8=ASSIETTES PLAST CARREES 24X24 CM VERT AMANDE_x000d_&#10;" sqref="AB2997">
      <formula1>0</formula1>
      <formula2>300</formula2>
    </dataValidation>
    <dataValidation type="textLength" errorStyle="information" allowBlank="1" showInputMessage="1" showErrorMessage="1" error="XLBVal:8=3504083470127_x000d_&#10;" sqref="D2997:E2997">
      <formula1>0</formula1>
      <formula2>300</formula2>
    </dataValidation>
    <dataValidation type="textLength" errorStyle="information" allowBlank="1" showInputMessage="1" showErrorMessage="1" error="XLBVal:8=RL TAT CELISOFT® 0,40X24  VERT AMANDE_x000d_&#10;" sqref="AB2802">
      <formula1>0</formula1>
      <formula2>300</formula2>
    </dataValidation>
    <dataValidation type="textLength" errorStyle="information" allowBlank="1" showInputMessage="1" showErrorMessage="1" error="XLBVal:8=3504082828882_x000d_&#10;" sqref="D2802:E2802">
      <formula1>0</formula1>
      <formula2>300</formula2>
    </dataValidation>
    <dataValidation type="textLength" errorStyle="information" allowBlank="1" showInputMessage="1" showErrorMessage="1" error="XLBVal:8=3504088270562_x000d_&#10;" sqref="D2870:E2870">
      <formula1>0</formula1>
      <formula2>300</formula2>
    </dataValidation>
    <dataValidation type="textLength" errorStyle="information" allowBlank="1" showInputMessage="1" showErrorMessage="1" error="XLBVal:8=3504082910846_x000d_&#10;" sqref="D2430:E2430">
      <formula1>0</formula1>
      <formula2>300</formula2>
    </dataValidation>
    <dataValidation type="textLength" errorStyle="information" allowBlank="1" showInputMessage="1" showErrorMessage="1" error="XLBVal:8=RL SPUNBOND 1.20X25 CHARTREUSE_x000d_&#10;" sqref="AB2870">
      <formula1>0</formula1>
      <formula2>300</formula2>
    </dataValidation>
    <dataValidation type="textLength" errorStyle="information" allowBlank="1" showInputMessage="1" showErrorMessage="1" error="XLBVal:8=FLUTES    MONOBLOCS 13 CL_x000d_&#10;" sqref="AB3048">
      <formula1>0</formula1>
      <formula2>300</formula2>
    </dataValidation>
    <dataValidation type="textLength" errorStyle="information" allowBlank="1" showInputMessage="1" showErrorMessage="1" error="XLBVal:8=3504082408343_x000d_&#10;" sqref="D2483:E2483">
      <formula1>0</formula1>
      <formula2>300</formula2>
    </dataValidation>
    <dataValidation type="textLength" errorStyle="information" allowBlank="1" showInputMessage="1" showErrorMessage="1" error="XLBVal:8=SERV OUATE 40X40 2F CARREAUX_x000d_&#10;" sqref="Y517:Y519 Y462:Y463">
      <formula1>0</formula1>
      <formula2>300</formula2>
    </dataValidation>
    <dataValidation type="textLength" errorStyle="information" allowBlank="1" showInputMessage="1" showErrorMessage="1" error="XLBVal:8=NAPPES PAPIER KRAFT 40X120 BD BRUN_x000d_&#10;" sqref="Y1418">
      <formula1>0</formula1>
      <formula2>300</formula2>
    </dataValidation>
    <dataValidation type="textLength" errorStyle="information" allowBlank="1" showInputMessage="1" showErrorMessage="1" error="XLBVal:8=3504086811088_x000d_&#10;" sqref="F1419">
      <formula1>0</formula1>
      <formula2>300</formula2>
    </dataValidation>
    <dataValidation type="textLength" errorStyle="information" allowBlank="1" showInputMessage="1" showErrorMessage="1" error="XLBVal:8=SERV OUATE 48X48 3F BLANC_x000d_&#10;" sqref="Y453:Y458">
      <formula1>0</formula1>
      <formula2>300</formula2>
    </dataValidation>
    <dataValidation type="textLength" errorStyle="information" allowBlank="1" showInputMessage="1" showErrorMessage="1" error="XLBVal:8=SERV CELISOFT® 48X48 BLANC_x000d_&#10;" sqref="Y925:Y928 Y930:Y933">
      <formula1>0</formula1>
      <formula2>300</formula2>
    </dataValidation>
    <dataValidation type="textLength" errorStyle="information" allowBlank="1" showInputMessage="1" showErrorMessage="1" error="XLBVal:8=DENTELLES RONDES 22 CM_x000d_&#10;" sqref="Y2069">
      <formula1>0</formula1>
      <formula2>300</formula2>
    </dataValidation>
    <dataValidation type="textLength" errorStyle="information" allowBlank="1" showInputMessage="1" showErrorMessage="1" error="XLBVal:8=SERV CELISOFT® 40X40  BLANC_x000d_&#10;" sqref="Y1175 Y998:Y1003 Y1168:Y1171">
      <formula1>0</formula1>
      <formula2>300</formula2>
    </dataValidation>
    <dataValidation type="textLength" errorStyle="information" allowBlank="1" showInputMessage="1" showErrorMessage="1" error="XLBVal:8=SERV CELI-OUATE® 38X38 LUNCH KRAFT_x000d_&#10;" sqref="Y719:Y722 Y786:Y790">
      <formula1>0</formula1>
      <formula2>300</formula2>
    </dataValidation>
    <dataValidation type="textLength" errorStyle="information" allowBlank="1" showInputMessage="1" showErrorMessage="1" error="XLBVal:8=SERV CELI-OUATE® 38X38 LUNCH CHOCOLAT_x000d_&#10;" sqref="Y724:Y729">
      <formula1>0</formula1>
      <formula2>300</formula2>
    </dataValidation>
    <dataValidation type="textLength" errorStyle="information" allowBlank="1" showInputMessage="1" showErrorMessage="1" error="XLBVal:8=NAPPES PAPIER SKIN 30X40 BLANC_x000d_&#10;" sqref="Y1617:Y1619">
      <formula1>0</formula1>
      <formula2>300</formula2>
    </dataValidation>
    <dataValidation type="textLength" errorStyle="information" allowBlank="1" showInputMessage="1" showErrorMessage="1" error="XLBVal:8=NAPPES PAPIER SKIN 30X40 CREME_x000d_&#10;" sqref="Y1621:Y1623">
      <formula1>0</formula1>
      <formula2>300</formula2>
    </dataValidation>
    <dataValidation type="textLength" errorStyle="information" allowBlank="1" showInputMessage="1" showErrorMessage="1" error="XLBVal:8=NAPPES PAPIER SKIN 30X40 GRIS ARDOISE_x000d_&#10;" sqref="Y1632:Y1646 Y1630 Y1625:Y1628 Y1648:Y1654">
      <formula1>0</formula1>
      <formula2>300</formula2>
    </dataValidation>
    <dataValidation type="textLength" errorStyle="information" allowBlank="1" showInputMessage="1" showErrorMessage="1" error="XLBVal:8=SERV CELI-OUATE® 38X38 LUNCH BLANC_x000d_&#10;" sqref="Y709:Y713">
      <formula1>0</formula1>
      <formula2>300</formula2>
    </dataValidation>
    <dataValidation type="textLength" errorStyle="information" allowBlank="1" showInputMessage="1" showErrorMessage="1" error="XLBVal:8=SERV CELI-OUATE® 38X38 LUNCH PISTACHE_x000d_&#10;" sqref="Y715:Y718">
      <formula1>0</formula1>
      <formula2>300</formula2>
    </dataValidation>
    <dataValidation type="textLength" errorStyle="information" allowBlank="1" showInputMessage="1" showErrorMessage="1" error="XLBVal:8=SERV CELI-OUATE® 38X38 LUNCH EBENE_x000d_&#10;" sqref="Y730:Y735">
      <formula1>0</formula1>
      <formula2>300</formula2>
    </dataValidation>
    <dataValidation type="textLength" errorStyle="information" allowBlank="1" showInputMessage="1" showErrorMessage="1" error="XLBVal:8=SERV CELI-OUATE® 38X38 LUNCH ROUGE_x000d_&#10;" sqref="Y736:Y741">
      <formula1>0</formula1>
      <formula2>300</formula2>
    </dataValidation>
    <dataValidation type="textLength" errorStyle="information" allowBlank="1" showInputMessage="1" showErrorMessage="1" error="XLBVal:8=NAPPES PAPIER OPERA LISSE 30X40 BD VOGUE BLEU_x000d_&#10;" sqref="Y1370 Y1373:Y1386">
      <formula1>0</formula1>
      <formula2>300</formula2>
    </dataValidation>
    <dataValidation type="textLength" errorStyle="information" allowBlank="1" showInputMessage="1" showErrorMessage="1" error="XLBVal:8=NAPPES PAPIER OPERA LISSE 30X40 BD VOGUE NOIR_x000d_&#10;" sqref="Y1371:Y1372">
      <formula1>0</formula1>
      <formula2>300</formula2>
    </dataValidation>
    <dataValidation type="textLength" errorStyle="information" allowBlank="1" showInputMessage="1" showErrorMessage="1" error="XLBVal:8=RLX PT 2F BLANC JUMBO GAUFRE  ECOLABEL_x000d_&#10;" sqref="Y2131:Y2132">
      <formula1>0</formula1>
      <formula2>300</formula2>
    </dataValidation>
    <dataValidation type="textLength" errorStyle="information" allowBlank="1" showInputMessage="1" showErrorMessage="1" error="XLBVal:8=SERV OUATE 33X33 2F CHOCOLAT_x000d_&#10;" sqref="Y164:Y169">
      <formula1>0</formula1>
      <formula2>300</formula2>
    </dataValidation>
    <dataValidation type="textLength" errorStyle="information" allowBlank="1" showInputMessage="1" showErrorMessage="1" error="XLBVal:8=RLX PT 2F BLANC MINI JUMBO GAUFRE ECOLABEL_x000d_&#10;" sqref="Y2129:Y2130">
      <formula1>0</formula1>
      <formula2>300</formula2>
    </dataValidation>
    <dataValidation type="textLength" errorStyle="information" allowBlank="1" showInputMessage="1" showErrorMessage="1" error="XLBVal:8=SERV OUATE 2 PLIS COLLES 16X22  PLIAGE EN Z BLANC_x000d_&#10;" sqref="Y1953 Y1780 Y1647 Y1615 Y996 Y1010 Y1788 Y1798 Y1293 Y1334 Y1364 Y1387 Y1402 Y1407 Y1433 Y1437 Y1594 Y1960:Y1961 Y466:Y521 Y775:Y793">
      <formula1>0</formula1>
      <formula2>300</formula2>
    </dataValidation>
    <dataValidation type="textLength" errorStyle="information" allowBlank="1" showInputMessage="1" showErrorMessage="1" error="XLBVal:8=RL TAT TERRALOVE® 0,40X24 VICHY ROUGE_x000d_&#10;" sqref="AC3081">
      <formula1>0</formula1>
      <formula2>300</formula2>
    </dataValidation>
    <dataValidation type="textLength" errorStyle="information" allowBlank="1" showInputMessage="1" showErrorMessage="1" error="XLBVal:8=3504082880798_x000d_&#10;" sqref="D3081:E3081">
      <formula1>0</formula1>
      <formula2>300</formula2>
    </dataValidation>
    <dataValidation type="textLength" errorStyle="information" allowBlank="1" showInputMessage="1" showErrorMessage="1" error="XLBVal:8=NAPPES PAPIER 23X33 BF BLANC_x000d_&#10;" sqref="Y1329">
      <formula1>0</formula1>
      <formula2>300</formula2>
    </dataValidation>
    <dataValidation type="textLength" errorStyle="information" allowBlank="1" showInputMessage="1" showErrorMessage="1" error="XLBVal:8=NAPPES PAPIER 28X38 BF BLANC_x000d_&#10;" sqref="Y1330">
      <formula1>0</formula1>
      <formula2>300</formula2>
    </dataValidation>
    <dataValidation type="textLength" errorStyle="information" allowBlank="1" showInputMessage="1" showErrorMessage="1" error="XLBVal:8=NAPPES PAPIER 33X43 BF BLANC_x000d_&#10;" sqref="Y1331:Y1333 Y1335:Y1363">
      <formula1>0</formula1>
      <formula2>300</formula2>
    </dataValidation>
    <dataValidation type="textLength" errorStyle="information" allowBlank="1" showInputMessage="1" showErrorMessage="1" error="XLBVal:8=DISTRIBUTEUR PRATIZ NOIR_x000d_&#10;" sqref="Y2144:Y2145 Y2147:Y2151 Y2192 Y2153:Y2154 Y2190">
      <formula1>0</formula1>
      <formula2>300</formula2>
    </dataValidation>
    <dataValidation type="textLength" errorStyle="information" allowBlank="1" showInputMessage="1" showErrorMessage="1" error="XLBVal:8=SERV CELYTISS® 40X40 BLANC_x000d_&#10;" sqref="Y1068:Y1072 Y1061:Y1066 Y1183:Y1184 Y1180:Y1181 Y1178 Y1074:Y1076 Y1054:Y1059 Y1033:Y1052 Y1026:Y1031 Y1018:Y1024 Y1078:Y1083">
      <formula1>0</formula1>
      <formula2>300</formula2>
    </dataValidation>
    <dataValidation type="textLength" errorStyle="information" allowBlank="1" showInputMessage="1" showErrorMessage="1" error="XLBVal:8=SERV CELYTISS® 40X40 PECHE_x000d_&#10;" sqref="Y1183:Y1184 Y1180:Y1181 Y1061:Y1066 Y1054:Y1059 Y1033:Y1052 Y1026:Y1031 Y1078:Y1083">
      <formula1>0</formula1>
      <formula2>300</formula2>
    </dataValidation>
    <dataValidation type="textLength" errorStyle="information" allowBlank="1" showInputMessage="1" showErrorMessage="1" error="XLBVal:8=SERV CELI-OUATE® 20X20 TURQUOISE_x000d_&#10;" sqref="Y569:Y570 Y566:Y567">
      <formula1>0</formula1>
      <formula2>300</formula2>
    </dataValidation>
    <dataValidation type="textLength" errorStyle="information" allowBlank="1" showInputMessage="1" showErrorMessage="1" error="XLBVal:8=SERV CELI-OUATE® 20X20 BETON_x000d_&#10;" sqref="Y529:Y532 Y777:Y791">
      <formula1>0</formula1>
      <formula2>300</formula2>
    </dataValidation>
    <dataValidation type="textLength" errorStyle="information" allowBlank="1" showInputMessage="1" showErrorMessage="1" error="XLBVal:8=SERV CELI-OUATE® 20X20 IVOIRE_x000d_&#10;" sqref="Y533:Y536">
      <formula1>0</formula1>
      <formula2>300</formula2>
    </dataValidation>
    <dataValidation type="textLength" errorStyle="information" allowBlank="1" showInputMessage="1" showErrorMessage="1" error="XLBVal:8=SERV CELI-OUATE® 20X20 PISTACHE_x000d_&#10;" sqref="Y537:Y540">
      <formula1>0</formula1>
      <formula2>300</formula2>
    </dataValidation>
    <dataValidation type="textLength" errorStyle="information" allowBlank="1" showInputMessage="1" showErrorMessage="1" error="XLBVal:8=SERV CELI-OUATE® 20X20 AUBERGINE_x000d_&#10;" sqref="Y542:Y543">
      <formula1>0</formula1>
      <formula2>300</formula2>
    </dataValidation>
    <dataValidation type="textLength" errorStyle="information" allowBlank="1" showInputMessage="1" showErrorMessage="1" error="XLBVal:8=SERV CELI-OUATE® 20X20 ARGILE_x000d_&#10;" sqref="Y544:Y547 Y550:Y551">
      <formula1>0</formula1>
      <formula2>300</formula2>
    </dataValidation>
    <dataValidation type="textLength" errorStyle="information" allowBlank="1" showInputMessage="1" showErrorMessage="1" error="XLBVal:8=SERV CELI-OUATE® 20X20 BORDEAUX_x000d_&#10;" sqref="Y548:Y549">
      <formula1>0</formula1>
      <formula2>300</formula2>
    </dataValidation>
    <dataValidation type="textLength" errorStyle="information" allowBlank="1" showInputMessage="1" showErrorMessage="1" error="XLBVal:8=SERV CELI-OUATE® 20X20 CHOCOLAT_x000d_&#10;" sqref="Y552:Y553">
      <formula1>0</formula1>
      <formula2>300</formula2>
    </dataValidation>
    <dataValidation type="textLength" errorStyle="information" allowBlank="1" showInputMessage="1" showErrorMessage="1" error="XLBVal:8=SERV CELI-OUATE® 20X20 CITRON_x000d_&#10;" sqref="Y554:Y555">
      <formula1>0</formula1>
      <formula2>300</formula2>
    </dataValidation>
    <dataValidation type="textLength" errorStyle="information" allowBlank="1" showInputMessage="1" showErrorMessage="1" error="XLBVal:8=SERV CELI-OUATE® 20X20 EBENE_x000d_&#10;" sqref="Y556:Y557">
      <formula1>0</formula1>
      <formula2>300</formula2>
    </dataValidation>
    <dataValidation type="textLength" errorStyle="information" allowBlank="1" showInputMessage="1" showErrorMessage="1" error="XLBVal:8=SERV CELI-OUATE® 20X20 MANDARINE_x000d_&#10;" sqref="Y560:Y561">
      <formula1>0</formula1>
      <formula2>300</formula2>
    </dataValidation>
    <dataValidation type="textLength" errorStyle="information" allowBlank="1" showInputMessage="1" showErrorMessage="1" error="XLBVal:8=SERV CELI-OUATE® 20X20 PIVOINE_x000d_&#10;" sqref="Y562:Y563">
      <formula1>0</formula1>
      <formula2>300</formula2>
    </dataValidation>
    <dataValidation type="textLength" errorStyle="information" allowBlank="1" showInputMessage="1" showErrorMessage="1" error="XLBVal:8=SERV CELI-OUATE® 20X20 ROUGE_x000d_&#10;" sqref="Y564:Y565">
      <formula1>0</formula1>
      <formula2>300</formula2>
    </dataValidation>
    <dataValidation type="textLength" errorStyle="information" allowBlank="1" showInputMessage="1" showErrorMessage="1" error="XLBVal:8=RL TOILE DE LIN 1,20X25 BLANC_x000d_&#10;" sqref="Y1790:Y1793">
      <formula1>0</formula1>
      <formula2>300</formula2>
    </dataValidation>
    <dataValidation type="textLength" errorStyle="information" allowBlank="1" showInputMessage="1" showErrorMessage="1" error="XLBVal:8=3504082710019_x000d_&#10;" sqref="F1401 F1645:F1653">
      <formula1>0</formula1>
      <formula2>300</formula2>
    </dataValidation>
    <dataValidation type="textLength" errorStyle="information" allowBlank="1" showInputMessage="1" showErrorMessage="1" error="XLBVal:8=3504083002052_x000d_&#10;" sqref="F2012">
      <formula1>0</formula1>
      <formula2>300</formula2>
    </dataValidation>
    <dataValidation type="textLength" errorStyle="information" allowBlank="1" showInputMessage="1" showErrorMessage="1" error="XLBVal:3=32_x000d_&#10;" sqref="AA1077:AD1077 AA1291:AD1292 AB796:AE796 AB1217:AE1217 Z2096:AC2096 Z2124:AC2126 Z2063:AC2076 Z2042:AC2054 Z2078:AC2081 Z2120:AC2122 Z1401:AC1438 Y1168:AC1171 Y1175:AC1175 Y1797:AC1797 Z794:AC795 Z746:AC774 AD743:AD745 Z743:AA745 Z471:AC520 Z777:AC791 AA1172:AA1174 Z1167:AC1167 Z1088:AC1165 Z1078:AC1086 Z1009:AC1076 AA1004:AC1008 AA1293:AC1400 Y1785:Y1786 Z1658:AC1779 Z1439:AB1441 Z2113:AC2118 Z2106:AC2111 Z2056:AC2061 Z2098:AC2100 Z2087:AC2094 Z2083:AC2085 Z2024:AC2034 Z2010:AC2018 Z1218:AC1285 Z930:AC1003 Z797:AC928 Z523:AC742 Z1177:AC1216 Z12:AC468 Z2128:AC2134 Z1789:AC1796 Z1799:AC1957 Y1959:AC1959 Z2036:AC2040 Z2006:AC2008 Z2020:AC2022 Z1962:AC2002 AE1280:AE1285 Y1782:Y1783 Z1781:AC1787 Z1286:Z1400 AA1286:AC1290 Z2136:AC2154 Z2192:AC2192 Z2190:AC2190 AB2214:AC2214 Z2102:AC2104 Z1442:AC1654">
      <formula1>0</formula1>
      <formula2>300</formula2>
    </dataValidation>
    <dataValidation type="textLength" errorStyle="information" allowBlank="1" showInputMessage="1" showErrorMessage="1" error="XLBVal:8=3504082812775_x000d_&#10;" sqref="F1652:F1653">
      <formula1>0</formula1>
      <formula2>300</formula2>
    </dataValidation>
    <dataValidation type="textLength" errorStyle="information" allowBlank="1" showInputMessage="1" showErrorMessage="1" error="XLBVal:8=3258553022056_x000d_&#10;" sqref="F2016 F2018">
      <formula1>0</formula1>
      <formula2>300</formula2>
    </dataValidation>
    <dataValidation type="textLength" errorStyle="information" allowBlank="1" showInputMessage="1" showErrorMessage="1" error="XLBVal:8=SERV OUATE 48X48 2F BLANC_x000d_&#10;" sqref="Y440:Y443">
      <formula1>0</formula1>
      <formula2>300</formula2>
    </dataValidation>
    <dataValidation type="textLength" errorStyle="information" allowBlank="1" showInputMessage="1" showErrorMessage="1" error="XLBVal:8=SERV OUATE 48X48 2F ROUGE_x000d_&#10;" sqref="Y445:Y446">
      <formula1>0</formula1>
      <formula2>300</formula2>
    </dataValidation>
    <dataValidation type="textLength" errorStyle="information" allowBlank="1" showInputMessage="1" showErrorMessage="1" error="XLBVal:8=3504081030903_x000d_&#10;" sqref="D2096:E2096 D2124:E2126 D2063:E2076 D2042:E2054 D2078:E2081 D1175:E1175 D2120:E2122 D523:E774 D777:E791 D1088:E1165 D1009:E1086 D930:E1003 D1781:E1787 D1658:E1779 D1415:E1434 D2113:E2118 D2106:E2111 D2056:E2061 D2098:E2100 D2087:E2094 D2083:E2085 D2024:E2034 D2010:E2018 D1167:E1171 D12:E468 D471:E520 D794:E928 D2128:E2134 D1789:E1796 D1799:E1957 D2036:E2040 D2006:E2008 D2020:E2022 D1962:E2002 D1177:E1408 D2136:E2154 D2192:E2192 D2190:E2190 D2102:E2104 D1436:E1654">
      <formula1>0</formula1>
      <formula2>300</formula2>
    </dataValidation>
    <dataValidation type="textLength" errorStyle="information" allowBlank="1" showInputMessage="1" showErrorMessage="1" error="XLBVal:3=8_x000d_&#10;" sqref="AC1172:AC1174">
      <formula1>0</formula1>
      <formula2>300</formula2>
    </dataValidation>
    <dataValidation type="textLength" errorStyle="information" allowBlank="1" showInputMessage="1" showErrorMessage="1" error="XLBVal:8=3504087928105_x000d_&#10;" sqref="D1172:E1174">
      <formula1>0</formula1>
      <formula2>300</formula2>
    </dataValidation>
    <dataValidation type="textLength" errorStyle="information" allowBlank="1" showInputMessage="1" showErrorMessage="1" error="XLBVal:8=SERV R'SOFT 40X40  BLANC_x000d_&#10;" sqref="Y1172:Y1174">
      <formula1>0</formula1>
      <formula2>300</formula2>
    </dataValidation>
    <dataValidation type="textLength" errorStyle="information" allowBlank="1" showInputMessage="1" showErrorMessage="1" error="XLBVal:3=48_x000d_&#10;" sqref="AD1172:AD1174">
      <formula1>0</formula1>
      <formula2>300</formula2>
    </dataValidation>
    <dataValidation type="textLength" errorStyle="information" allowBlank="1" showInputMessage="1" showErrorMessage="1" error="XLBVal:8=3504082306014_x000d_&#10;" sqref="D1435:E1435 D1409:E1414 D1591:E1592">
      <formula1>0</formula1>
      <formula2>300</formula2>
    </dataValidation>
    <dataValidation type="textLength" errorStyle="information" allowBlank="1" showInputMessage="1" showErrorMessage="1" error="XLBVal:8=NAPPES PAPIER 30X40 BD PEPITE_x000d_&#10;" sqref="Y1435 Y1591:Y1592">
      <formula1>0</formula1>
      <formula2>300</formula2>
    </dataValidation>
    <dataValidation type="textLength" errorStyle="information" allowBlank="1" showInputMessage="1" showErrorMessage="1" error="XLBVal:8=SERV OUATE 29X29 1F BLANC_x000d_&#10;" sqref="Y12:Y21">
      <formula1>0</formula1>
      <formula2>300</formula2>
    </dataValidation>
    <dataValidation type="textLength" errorStyle="information" allowBlank="1" showInputMessage="1" showErrorMessage="1" error="XLBVal:8=3504082407001_x000d_&#10;" sqref="F1745:F1748">
      <formula1>0</formula1>
      <formula2>300</formula2>
    </dataValidation>
    <dataValidation type="textLength" errorStyle="information" allowBlank="1" showInputMessage="1" showErrorMessage="1" error="XLBVal:8=3258554680095_x000d_&#10;" sqref="F2050:F2054">
      <formula1>0</formula1>
      <formula2>300</formula2>
    </dataValidation>
    <dataValidation type="textLength" errorStyle="information" allowBlank="1" showInputMessage="1" showErrorMessage="1" error="XLBVal:8=SERV CELI-OUATE® 20X20 FRAMBOISE_x000d_&#10;" sqref="Y558:Y559">
      <formula1>0</formula1>
      <formula2>300</formula2>
    </dataValidation>
    <dataValidation type="textLength" errorStyle="information" allowBlank="1" showInputMessage="1" showErrorMessage="1" error="XLBVal:8=SERV CELI-OUATE® 38X38 DAMIER ROUGE_x000d_&#10;" sqref="Y768:Y774">
      <formula1>0</formula1>
      <formula2>300</formula2>
    </dataValidation>
    <dataValidation type="textLength" errorStyle="information" allowBlank="1" showInputMessage="1" showErrorMessage="1" error="XLBVal:8=SERV CELISOFT® 40X40 CHAMPETRE GRIS_x000d_&#10;" sqref="Y987:Y995 Y1159:Y1165">
      <formula1>0</formula1>
      <formula2>300</formula2>
    </dataValidation>
    <dataValidation type="textLength" errorStyle="information" allowBlank="1" showInputMessage="1" showErrorMessage="1" error="XLBVal:8=3504082800772_x000d_&#10;" sqref="F1649:F1651">
      <formula1>0</formula1>
      <formula2>300</formula2>
    </dataValidation>
    <dataValidation type="textLength" errorStyle="information" allowBlank="1" showInputMessage="1" showErrorMessage="1" error="XLBVal:8=NAPPES PAPIER 30X40 BD BLANC_x000d_&#10;" sqref="Y1296:Y1299 Y1439:Y1441">
      <formula1>0</formula1>
      <formula2>300</formula2>
    </dataValidation>
    <dataValidation type="textLength" errorStyle="information" allowBlank="1" showInputMessage="1" showErrorMessage="1" error="XLBVal:3=144_x000d_&#10;" sqref="V2045:V2049 N2045:R2049">
      <formula1>0</formula1>
      <formula2>300</formula2>
    </dataValidation>
    <dataValidation type="textLength" errorStyle="information" allowBlank="1" showInputMessage="1" showErrorMessage="1" error="XLBVal:8=3258557152032_x000d_&#10;" sqref="F2047:F2049">
      <formula1>0</formula1>
      <formula2>300</formula2>
    </dataValidation>
    <dataValidation type="textLength" errorStyle="information" allowBlank="1" showInputMessage="1" showErrorMessage="1" error="XLBVal:8=SERV OUATE 40X40 2F LUNCH BLANC_x000d_&#10;" sqref="Y429:Y434">
      <formula1>0</formula1>
      <formula2>300</formula2>
    </dataValidation>
    <dataValidation type="textLength" errorStyle="information" allowBlank="1" showInputMessage="1" showErrorMessage="1" error="XLBVal:8=SERV CELI-OUATE® 20X20 BLANC VIP_x000d_&#10;" sqref="AC743:AC745 Y743:Y745">
      <formula1>0</formula1>
      <formula2>300</formula2>
    </dataValidation>
    <dataValidation type="textLength" errorStyle="information" allowBlank="1" showInputMessage="1" showErrorMessage="1" error="XLBVal:8=3504082209605_x000d_&#10;" sqref="F1438">
      <formula1>0</formula1>
      <formula2>300</formula2>
    </dataValidation>
    <dataValidation type="textLength" errorStyle="information" allowBlank="1" showInputMessage="1" showErrorMessage="1" error="XLBVal:8=RL BI BLANCHE  2F 1500 F 20,9x30 ECOLABEL_x000d_&#10;" sqref="Y2103">
      <formula1>0</formula1>
      <formula2>300</formula2>
    </dataValidation>
    <dataValidation type="textLength" errorStyle="information" allowBlank="1" showInputMessage="1" showErrorMessage="1" error="XLBVal:8=SERV CELI-OUATE® 38X38 DAMIER EBENE_x000d_&#10;" sqref="Y767">
      <formula1>0</formula1>
      <formula2>300</formula2>
    </dataValidation>
    <dataValidation type="textLength" errorStyle="information" allowBlank="1" showInputMessage="1" showErrorMessage="1" error="XLBVal:8=3258557028153_x000d_&#10;" sqref="F1484:F1491 F1453:F1454 F1456:F1461 F1464:F1481">
      <formula1>0</formula1>
      <formula2>300</formula2>
    </dataValidation>
    <dataValidation type="textLength" errorStyle="information" allowBlank="1" showInputMessage="1" showErrorMessage="1" error="XLBVal:8=RL DRAP EXAMEN BLANC 2P 45M FORMAT 38X49 CM_x000d_&#10;" sqref="Y2099:Y2100">
      <formula1>0</formula1>
      <formula2>300</formula2>
    </dataValidation>
    <dataValidation type="textLength" errorStyle="information" allowBlank="1" showInputMessage="1" showErrorMessage="1" error="XLBVal:8=3504086800099_x000d_&#10;" sqref="F1409:F1414">
      <formula1>0</formula1>
      <formula2>300</formula2>
    </dataValidation>
    <dataValidation type="textLength" errorStyle="information" allowBlank="1" showInputMessage="1" showErrorMessage="1" error="XLBVal:8=SERV OUATE 40X40 3F DRAPEAU BRETON_x000d_&#10;" sqref="Y464">
      <formula1>0</formula1>
      <formula2>300</formula2>
    </dataValidation>
    <dataValidation type="textLength" errorStyle="information" allowBlank="1" showInputMessage="1" showErrorMessage="1" error="XLBVal:8=3504081530045_x000d_&#10;" sqref="D1797:F1797 D1959:F1959 D1782:F1783 D1785:F1786">
      <formula1>0</formula1>
      <formula2>300</formula2>
    </dataValidation>
    <dataValidation type="textLength" errorStyle="information" allowBlank="1" showInputMessage="1" showErrorMessage="1" error="XLBVal:8=RL CELISOFT® 1.20X25 M SERPENTIN BRONZE_x000d_&#10;" sqref="Y1797 Y1959 Y1785:Y1786">
      <formula1>0</formula1>
      <formula2>300</formula2>
    </dataValidation>
    <dataValidation type="textLength" errorStyle="information" allowBlank="1" showInputMessage="1" showErrorMessage="1" error="XLBVal:8=3504087421507_x000d_&#10;" sqref="D1004:E1008">
      <formula1>0</formula1>
      <formula2>300</formula2>
    </dataValidation>
    <dataValidation type="textLength" errorStyle="information" allowBlank="1" showInputMessage="1" showErrorMessage="1" error="XLBVal:8=3504086733106_x000d_&#10;" sqref="F2061">
      <formula1>0</formula1>
      <formula2>300</formula2>
    </dataValidation>
    <dataValidation type="textLength" errorStyle="information" allowBlank="1" showInputMessage="1" showErrorMessage="1" error="XLBVal:8=3258557153114_x000d_&#10;" sqref="F2038:F2040">
      <formula1>0</formula1>
      <formula2>300</formula2>
    </dataValidation>
    <dataValidation type="textLength" errorStyle="information" allowBlank="1" showInputMessage="1" showErrorMessage="1" error="XLBVal:8=8717202970292_x000d_&#10;" sqref="F2007:F2008">
      <formula1>0</formula1>
      <formula2>300</formula2>
    </dataValidation>
    <dataValidation type="textLength" errorStyle="information" allowBlank="1" showInputMessage="1" showErrorMessage="1" error="XLBVal:8=POCHETTES ANTHRACITE/SERV CELI-OUATE® 38X38 EBENE_x000d_&#10;" sqref="Y1289:Y1290">
      <formula1>0</formula1>
      <formula2>300</formula2>
    </dataValidation>
  </dataValidations>
  <pageMargins left="0.51181102362204722" right="0.51181102362204722" top="0.74803149606299213" bottom="0.94488188976377963" header="0.31496062992125984" footer="0.31496062992125984"/>
  <pageSetup paperSize="9" scale="36" fitToHeight="0" orientation="portrait" r:id="rId1"/>
  <headerFooter scaleWithDoc="0">
    <oddHeader>&amp;LGroupe : 99 TRANCHE D</oddHeader>
    <oddFooter>&amp;L&amp;8&amp;G&amp;C&amp;6&amp;P&amp;R&amp;6Tarif applicable au 1er Janvier 2025</oddFooter>
  </headerFooter>
  <drawing r:id="rId2"/>
  <legacyDrawingHF r:id="rId3"/>
  <tableParts count="1">
    <tablePart r:id="rId4"/>
  </tableParts>
  <extLst xmlns:x14="http://schemas.microsoft.com/office/spreadsheetml/2009/9/main">
    <ext xmlns:x15="http://schemas.microsoft.com/office/spreadsheetml/2010/11/main" uri="{3A4CF648-6AED-40f4-86FF-DC5316D8AED3}">
      <x14:slicerList>
        <x14:slicer r:id=""/>
      </x14:slicerList>
    </ext>
  </extLst>
</worksheet>
</file>

<file path=xl/worksheets/sheet2.xml><?xml version="1.0" encoding="utf-8"?>
<worksheet xmlns="http://schemas.openxmlformats.org/spreadsheetml/2006/main" xmlns:r="http://schemas.openxmlformats.org/officeDocument/2006/relationships">
  <dimension ref="A1:D5"/>
  <sheetViews>
    <sheetView view="pageBreakPreview" zoomScale="60" workbookViewId="0">
      <selection sqref="A1:D1"/>
    </sheetView>
  </sheetViews>
  <sheetFormatPr baseColWidth="10" defaultColWidth="8" defaultRowHeight="409.5" customHeight="1"/>
  <cols>
    <col min="1" max="1" width="36" style="339" customWidth="1"/>
    <col min="2" max="3" width="37" style="339" customWidth="1"/>
    <col min="4" max="4" width="48" style="339" customWidth="1"/>
    <col min="5" max="16384" width="8" style="339"/>
  </cols>
  <sheetData>
    <row r="1" spans="1:4" ht="142.5" customHeight="1">
      <c r="A1" s="1081" t="s">
        <v>2060</v>
      </c>
      <c r="B1" s="1081"/>
      <c r="C1" s="1081"/>
      <c r="D1" s="1081"/>
    </row>
    <row r="2" spans="1:4" ht="409.5" customHeight="1">
      <c r="A2" s="1082" t="s">
        <v>2007</v>
      </c>
      <c r="B2" s="1083" t="s">
        <v>2008</v>
      </c>
      <c r="C2" s="1083" t="s">
        <v>2009</v>
      </c>
      <c r="D2" s="1083" t="s">
        <v>2010</v>
      </c>
    </row>
    <row r="3" spans="1:4" ht="409.5" customHeight="1">
      <c r="A3" s="1082"/>
      <c r="B3" s="1083"/>
      <c r="C3" s="1083"/>
      <c r="D3" s="1083"/>
    </row>
    <row r="4" spans="1:4" ht="409.5" customHeight="1">
      <c r="A4" s="1082"/>
      <c r="B4" s="1083"/>
      <c r="C4" s="1083"/>
      <c r="D4" s="1083"/>
    </row>
    <row r="5" spans="1:4" ht="31.5" customHeight="1">
      <c r="A5" s="1080" t="s">
        <v>2011</v>
      </c>
      <c r="B5" s="1080"/>
      <c r="C5" s="1080"/>
      <c r="D5" s="1080"/>
    </row>
  </sheetData>
  <mergeCells count="6">
    <mergeCell ref="A5:D5"/>
    <mergeCell ref="A1:D1"/>
    <mergeCell ref="A2:A4"/>
    <mergeCell ref="B2:B4"/>
    <mergeCell ref="C2:C4"/>
    <mergeCell ref="D2:D4"/>
  </mergeCells>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sheetPr codeName="Feuil4"/>
  <dimension ref="A1:CO165"/>
  <sheetViews>
    <sheetView zoomScale="70" zoomScaleNormal="70" zoomScaleSheetLayoutView="100" workbookViewId="0">
      <pane ySplit="10" topLeftCell="A136" activePane="bottomLeft" state="frozen"/>
      <selection pane="bottomLeft" activeCell="A165" sqref="A165:H165"/>
    </sheetView>
  </sheetViews>
  <sheetFormatPr baseColWidth="10" defaultRowHeight="14.5"/>
  <cols>
    <col min="1" max="1" width="12.1796875" style="8" customWidth="1"/>
    <col min="2" max="2" width="15" customWidth="1"/>
    <col min="3" max="3" width="10.1796875" style="87" customWidth="1"/>
    <col min="4" max="4" width="22.26953125" customWidth="1"/>
    <col min="5" max="5" width="22.54296875" customWidth="1"/>
    <col min="6" max="6" width="82.26953125" style="73" customWidth="1"/>
    <col min="7" max="7" width="15" customWidth="1"/>
    <col min="8" max="8" width="12.1796875" style="87" customWidth="1"/>
    <col min="9" max="9" width="119.54296875" customWidth="1"/>
    <col min="10" max="10" width="14" style="87" customWidth="1"/>
  </cols>
  <sheetData>
    <row r="1" spans="1:93">
      <c r="H1"/>
    </row>
    <row r="2" spans="1:93" ht="11.25" customHeight="1">
      <c r="H2"/>
    </row>
    <row r="3" spans="1:93" ht="11.25" customHeight="1">
      <c r="H3"/>
    </row>
    <row r="4" spans="1:93" ht="21" customHeight="1" thickBot="1">
      <c r="H4" s="274"/>
    </row>
    <row r="5" spans="1:93" ht="21" customHeight="1" thickBot="1">
      <c r="A5" s="1088" t="s">
        <v>2549</v>
      </c>
      <c r="B5" s="1089"/>
      <c r="C5" s="1089"/>
      <c r="D5" s="1089"/>
      <c r="E5" s="1089"/>
      <c r="F5" s="1089"/>
      <c r="G5" s="1089"/>
      <c r="H5" s="1089"/>
      <c r="I5" s="1090"/>
    </row>
    <row r="6" spans="1:93" ht="21" customHeight="1">
      <c r="A6" s="1091" t="s">
        <v>2012</v>
      </c>
      <c r="B6" s="1091"/>
      <c r="C6" s="1091"/>
      <c r="D6" s="1091"/>
      <c r="E6" s="1091"/>
      <c r="F6" s="1091"/>
      <c r="G6" s="1091"/>
      <c r="H6" s="1091"/>
      <c r="I6" s="1091"/>
    </row>
    <row r="7" spans="1:93" ht="24" customHeight="1" thickBot="1"/>
    <row r="8" spans="1:93" ht="44.5" customHeight="1">
      <c r="A8" s="1084" t="s">
        <v>574</v>
      </c>
      <c r="B8" s="1084" t="s">
        <v>575</v>
      </c>
      <c r="C8" s="1092" t="s">
        <v>576</v>
      </c>
      <c r="D8" s="1086" t="s">
        <v>572</v>
      </c>
      <c r="E8" s="1086" t="s">
        <v>573</v>
      </c>
      <c r="F8" s="1094" t="s">
        <v>577</v>
      </c>
      <c r="G8" s="1086" t="s">
        <v>1412</v>
      </c>
      <c r="H8" s="1086" t="s">
        <v>1413</v>
      </c>
      <c r="I8" s="337" t="s">
        <v>578</v>
      </c>
      <c r="J8" s="1084" t="s">
        <v>1988</v>
      </c>
    </row>
    <row r="9" spans="1:93" ht="30" customHeight="1" thickBot="1">
      <c r="A9" s="1085"/>
      <c r="B9" s="1085"/>
      <c r="C9" s="1093"/>
      <c r="D9" s="1087"/>
      <c r="E9" s="1087"/>
      <c r="F9" s="1095"/>
      <c r="G9" s="1087"/>
      <c r="H9" s="1087"/>
      <c r="I9" s="338"/>
      <c r="J9" s="1085"/>
    </row>
    <row r="10" spans="1:93" ht="17.25" customHeight="1">
      <c r="A10" s="342"/>
      <c r="B10" s="343"/>
      <c r="C10" s="344"/>
      <c r="D10" s="345"/>
      <c r="E10" s="346"/>
      <c r="F10" s="345"/>
      <c r="G10" s="347"/>
      <c r="H10" s="346">
        <v>0</v>
      </c>
      <c r="I10" s="348"/>
      <c r="J10" s="349"/>
      <c r="K10" s="279"/>
      <c r="L10" s="278"/>
      <c r="M10" s="278"/>
      <c r="N10" s="203"/>
      <c r="O10" s="287"/>
      <c r="P10" s="12"/>
      <c r="Q10" s="7"/>
      <c r="R10" s="7"/>
      <c r="S10" s="1"/>
      <c r="T10" s="272"/>
      <c r="U10" s="272"/>
      <c r="V10" s="272"/>
      <c r="W10" s="272"/>
      <c r="X10" s="272"/>
      <c r="Y10" s="272"/>
      <c r="Z10" s="272"/>
      <c r="AA10" s="272"/>
      <c r="AB10" s="272"/>
      <c r="AC10" s="273"/>
      <c r="AD10" s="272"/>
      <c r="AE10" s="272"/>
      <c r="AF10" s="272"/>
      <c r="AG10" s="272"/>
      <c r="AH10" s="272"/>
      <c r="AI10" s="272"/>
      <c r="CO10" t="s">
        <v>1411</v>
      </c>
    </row>
    <row r="11" spans="1:93">
      <c r="A11" s="1010">
        <v>45378</v>
      </c>
      <c r="B11" s="1011" t="s">
        <v>1259</v>
      </c>
      <c r="C11" s="255">
        <v>128210</v>
      </c>
      <c r="D11" s="199" t="s">
        <v>1260</v>
      </c>
      <c r="E11" s="199" t="s">
        <v>1261</v>
      </c>
      <c r="F11" s="269" t="s">
        <v>682</v>
      </c>
      <c r="G11" s="199"/>
      <c r="H11" s="255"/>
      <c r="I11" s="199"/>
      <c r="J11" s="1012"/>
    </row>
    <row r="12" spans="1:93">
      <c r="A12" s="1010">
        <v>45355</v>
      </c>
      <c r="B12" s="199" t="s">
        <v>1263</v>
      </c>
      <c r="C12" s="255">
        <v>128720</v>
      </c>
      <c r="D12" s="199" t="s">
        <v>1260</v>
      </c>
      <c r="E12" s="199" t="s">
        <v>1209</v>
      </c>
      <c r="F12" s="269" t="s">
        <v>763</v>
      </c>
      <c r="G12" s="199"/>
      <c r="H12" s="255"/>
      <c r="I12" s="199" t="s">
        <v>2022</v>
      </c>
      <c r="J12" s="1012"/>
    </row>
    <row r="13" spans="1:93">
      <c r="A13" s="1010">
        <v>45378</v>
      </c>
      <c r="B13" s="1011" t="s">
        <v>1259</v>
      </c>
      <c r="C13" s="255">
        <v>265103</v>
      </c>
      <c r="D13" s="199" t="s">
        <v>226</v>
      </c>
      <c r="E13" s="199" t="s">
        <v>1264</v>
      </c>
      <c r="F13" s="269" t="s">
        <v>587</v>
      </c>
      <c r="G13" s="1013">
        <v>45399</v>
      </c>
      <c r="H13" s="255">
        <v>26</v>
      </c>
      <c r="I13" s="199"/>
      <c r="J13" s="1012"/>
    </row>
    <row r="14" spans="1:93">
      <c r="A14" s="1010">
        <v>45334</v>
      </c>
      <c r="B14" s="1011" t="s">
        <v>1259</v>
      </c>
      <c r="C14" s="255">
        <v>502402</v>
      </c>
      <c r="D14" s="199" t="s">
        <v>531</v>
      </c>
      <c r="E14" s="199" t="s">
        <v>1212</v>
      </c>
      <c r="F14" s="269" t="s">
        <v>1948</v>
      </c>
      <c r="G14" s="1013">
        <v>45334</v>
      </c>
      <c r="H14" s="255">
        <v>0</v>
      </c>
      <c r="I14" s="199" t="s">
        <v>2017</v>
      </c>
      <c r="J14" s="1012">
        <v>502403</v>
      </c>
    </row>
    <row r="15" spans="1:93">
      <c r="A15" s="1010">
        <v>45334</v>
      </c>
      <c r="B15" s="199" t="s">
        <v>1262</v>
      </c>
      <c r="C15" s="255">
        <v>502403</v>
      </c>
      <c r="D15" s="199" t="s">
        <v>531</v>
      </c>
      <c r="E15" s="199" t="s">
        <v>1212</v>
      </c>
      <c r="F15" s="269" t="s">
        <v>2018</v>
      </c>
      <c r="G15" s="199"/>
      <c r="H15" s="255"/>
      <c r="I15" s="199" t="s">
        <v>2026</v>
      </c>
      <c r="J15" s="1012"/>
    </row>
    <row r="16" spans="1:93">
      <c r="A16" s="1010">
        <v>45378</v>
      </c>
      <c r="B16" s="199" t="s">
        <v>1262</v>
      </c>
      <c r="C16" s="255">
        <v>522501</v>
      </c>
      <c r="D16" s="199" t="s">
        <v>226</v>
      </c>
      <c r="E16" s="199" t="s">
        <v>1264</v>
      </c>
      <c r="F16" s="269" t="s">
        <v>1563</v>
      </c>
      <c r="G16" s="199"/>
      <c r="H16" s="255"/>
      <c r="I16" s="199"/>
      <c r="J16" s="1012"/>
    </row>
    <row r="17" spans="1:15">
      <c r="A17" s="1010">
        <v>45334</v>
      </c>
      <c r="B17" s="1011" t="s">
        <v>1259</v>
      </c>
      <c r="C17" s="255">
        <v>560017</v>
      </c>
      <c r="D17" s="199" t="s">
        <v>531</v>
      </c>
      <c r="E17" s="199" t="s">
        <v>669</v>
      </c>
      <c r="F17" s="269" t="s">
        <v>1966</v>
      </c>
      <c r="G17" s="1013">
        <v>45334</v>
      </c>
      <c r="H17" s="255">
        <v>0</v>
      </c>
      <c r="I17" s="199" t="s">
        <v>2017</v>
      </c>
      <c r="J17" s="1012">
        <v>560018</v>
      </c>
    </row>
    <row r="18" spans="1:15">
      <c r="A18" s="1010">
        <v>45334</v>
      </c>
      <c r="B18" s="199" t="s">
        <v>1262</v>
      </c>
      <c r="C18" s="255">
        <v>560018</v>
      </c>
      <c r="D18" s="199" t="s">
        <v>531</v>
      </c>
      <c r="E18" s="199" t="s">
        <v>669</v>
      </c>
      <c r="F18" s="269" t="s">
        <v>2019</v>
      </c>
      <c r="G18" s="199"/>
      <c r="H18" s="255"/>
      <c r="I18" s="199" t="s">
        <v>2020</v>
      </c>
      <c r="J18" s="1012"/>
    </row>
    <row r="19" spans="1:15">
      <c r="A19" s="1010">
        <v>45362</v>
      </c>
      <c r="B19" s="1011" t="s">
        <v>1259</v>
      </c>
      <c r="C19" s="255">
        <v>573500</v>
      </c>
      <c r="D19" s="199" t="s">
        <v>531</v>
      </c>
      <c r="E19" s="199" t="s">
        <v>1379</v>
      </c>
      <c r="F19" s="269" t="s">
        <v>670</v>
      </c>
      <c r="G19" s="1013"/>
      <c r="H19" s="255"/>
      <c r="I19" s="199" t="s">
        <v>2025</v>
      </c>
      <c r="J19" s="1012">
        <v>573501</v>
      </c>
    </row>
    <row r="20" spans="1:15">
      <c r="A20" s="1010">
        <v>45362</v>
      </c>
      <c r="B20" s="199" t="s">
        <v>1262</v>
      </c>
      <c r="C20" s="255">
        <v>573501</v>
      </c>
      <c r="D20" s="199" t="s">
        <v>531</v>
      </c>
      <c r="E20" s="199" t="s">
        <v>1212</v>
      </c>
      <c r="F20" s="269" t="s">
        <v>2024</v>
      </c>
      <c r="G20" s="199"/>
      <c r="H20" s="255"/>
      <c r="I20" s="199"/>
      <c r="J20" s="1012"/>
    </row>
    <row r="21" spans="1:15">
      <c r="A21" s="1010">
        <v>45576</v>
      </c>
      <c r="B21" s="1011" t="s">
        <v>1259</v>
      </c>
      <c r="C21" s="255">
        <v>673110</v>
      </c>
      <c r="D21" s="199" t="s">
        <v>519</v>
      </c>
      <c r="E21" s="199" t="s">
        <v>525</v>
      </c>
      <c r="F21" s="269" t="s">
        <v>1801</v>
      </c>
      <c r="G21" s="1013"/>
      <c r="H21" s="255"/>
      <c r="I21" s="1011"/>
      <c r="J21" s="1012"/>
    </row>
    <row r="22" spans="1:15">
      <c r="A22" s="1010">
        <v>45373</v>
      </c>
      <c r="B22" s="199" t="s">
        <v>1263</v>
      </c>
      <c r="C22" s="255">
        <v>701002</v>
      </c>
      <c r="D22" s="199" t="s">
        <v>1260</v>
      </c>
      <c r="E22" s="199" t="s">
        <v>1266</v>
      </c>
      <c r="F22" s="269" t="s">
        <v>186</v>
      </c>
      <c r="G22" s="199"/>
      <c r="H22" s="255"/>
      <c r="I22" s="199" t="s">
        <v>2027</v>
      </c>
      <c r="J22" s="1012"/>
    </row>
    <row r="23" spans="1:15">
      <c r="A23" s="1010">
        <v>45378</v>
      </c>
      <c r="B23" s="1011" t="s">
        <v>1259</v>
      </c>
      <c r="C23" s="255">
        <v>706150</v>
      </c>
      <c r="D23" s="199" t="s">
        <v>1260</v>
      </c>
      <c r="E23" s="199" t="s">
        <v>1799</v>
      </c>
      <c r="F23" s="269" t="s">
        <v>1258</v>
      </c>
      <c r="G23" s="199"/>
      <c r="H23" s="255"/>
      <c r="I23" s="199"/>
      <c r="J23" s="1012"/>
    </row>
    <row r="24" spans="1:15">
      <c r="A24" s="1010">
        <v>45378</v>
      </c>
      <c r="B24" s="1014" t="s">
        <v>1263</v>
      </c>
      <c r="C24" s="255">
        <v>772260</v>
      </c>
      <c r="D24" s="199" t="s">
        <v>1260</v>
      </c>
      <c r="E24" s="199" t="s">
        <v>1266</v>
      </c>
      <c r="F24" s="269" t="s">
        <v>223</v>
      </c>
      <c r="G24" s="1013">
        <v>45399</v>
      </c>
      <c r="H24" s="255">
        <v>26</v>
      </c>
      <c r="I24" s="199" t="s">
        <v>2058</v>
      </c>
      <c r="J24" s="1012"/>
    </row>
    <row r="25" spans="1:15">
      <c r="A25" s="1010">
        <v>45378</v>
      </c>
      <c r="B25" s="1011" t="s">
        <v>1259</v>
      </c>
      <c r="C25" s="255">
        <v>786562</v>
      </c>
      <c r="D25" s="199" t="s">
        <v>519</v>
      </c>
      <c r="E25" s="199" t="s">
        <v>1209</v>
      </c>
      <c r="F25" s="269" t="s">
        <v>1247</v>
      </c>
      <c r="G25" s="199"/>
      <c r="H25" s="255"/>
      <c r="I25" s="199"/>
      <c r="J25" s="1012"/>
    </row>
    <row r="26" spans="1:15">
      <c r="A26" s="1015" t="s">
        <v>1460</v>
      </c>
      <c r="B26" s="1016" t="s">
        <v>1259</v>
      </c>
      <c r="C26" s="1031">
        <v>786686</v>
      </c>
      <c r="D26" s="269" t="s">
        <v>1260</v>
      </c>
      <c r="E26" s="199" t="s">
        <v>1442</v>
      </c>
      <c r="F26" s="269" t="s">
        <v>668</v>
      </c>
      <c r="G26" s="1013"/>
      <c r="H26" s="199"/>
      <c r="I26" s="1017"/>
      <c r="J26" s="1018"/>
    </row>
    <row r="27" spans="1:15">
      <c r="A27" s="1010">
        <v>45362</v>
      </c>
      <c r="B27" s="1016" t="s">
        <v>1259</v>
      </c>
      <c r="C27" s="1032" t="s">
        <v>631</v>
      </c>
      <c r="D27" s="199" t="s">
        <v>531</v>
      </c>
      <c r="E27" s="199" t="s">
        <v>1379</v>
      </c>
      <c r="F27" s="269" t="s">
        <v>671</v>
      </c>
      <c r="G27" s="1013"/>
      <c r="H27" s="255"/>
      <c r="I27" s="199"/>
      <c r="J27" s="1019" t="s">
        <v>1950</v>
      </c>
    </row>
    <row r="28" spans="1:15">
      <c r="A28" s="1010">
        <v>45362</v>
      </c>
      <c r="B28" s="1011" t="s">
        <v>1259</v>
      </c>
      <c r="C28" s="1032" t="s">
        <v>715</v>
      </c>
      <c r="D28" s="199" t="s">
        <v>531</v>
      </c>
      <c r="E28" s="199" t="s">
        <v>1944</v>
      </c>
      <c r="F28" s="269" t="s">
        <v>1586</v>
      </c>
      <c r="G28" s="1013"/>
      <c r="H28" s="255"/>
      <c r="I28" s="199"/>
      <c r="J28" s="1019" t="s">
        <v>1949</v>
      </c>
    </row>
    <row r="29" spans="1:15">
      <c r="A29" s="1010">
        <v>45441</v>
      </c>
      <c r="B29" s="199" t="s">
        <v>1262</v>
      </c>
      <c r="C29" s="255">
        <v>583517</v>
      </c>
      <c r="D29" s="199" t="s">
        <v>531</v>
      </c>
      <c r="E29" s="269" t="s">
        <v>1214</v>
      </c>
      <c r="F29" s="269" t="s">
        <v>1326</v>
      </c>
      <c r="G29" s="199"/>
      <c r="H29" s="255"/>
      <c r="I29" s="199"/>
      <c r="J29" s="1012"/>
    </row>
    <row r="30" spans="1:15">
      <c r="A30" s="1010">
        <v>45446</v>
      </c>
      <c r="B30" s="1011" t="s">
        <v>2033</v>
      </c>
      <c r="C30" s="350" t="s">
        <v>1380</v>
      </c>
      <c r="D30" s="1020" t="s">
        <v>1260</v>
      </c>
      <c r="E30" s="1021" t="s">
        <v>1266</v>
      </c>
      <c r="F30" s="73" t="s">
        <v>1389</v>
      </c>
      <c r="G30" s="1022">
        <v>45469</v>
      </c>
      <c r="H30" s="1023">
        <v>2</v>
      </c>
      <c r="I30" s="199" t="s">
        <v>2045</v>
      </c>
      <c r="J30" s="1012"/>
    </row>
    <row r="31" spans="1:15">
      <c r="A31" s="1010">
        <v>45446</v>
      </c>
      <c r="B31" s="1011" t="s">
        <v>2033</v>
      </c>
      <c r="C31" s="1024" t="s">
        <v>1382</v>
      </c>
      <c r="D31" s="199" t="s">
        <v>1260</v>
      </c>
      <c r="E31" s="269" t="s">
        <v>1266</v>
      </c>
      <c r="F31" s="269" t="s">
        <v>1381</v>
      </c>
      <c r="G31" s="1013">
        <v>45469</v>
      </c>
      <c r="H31" s="255">
        <v>16</v>
      </c>
      <c r="I31" s="199" t="s">
        <v>2045</v>
      </c>
      <c r="J31" s="1025"/>
    </row>
    <row r="32" spans="1:15" ht="15.5">
      <c r="A32" s="1010">
        <v>45446</v>
      </c>
      <c r="B32" s="1026" t="s">
        <v>2033</v>
      </c>
      <c r="C32" s="255">
        <v>787051</v>
      </c>
      <c r="D32" s="199" t="s">
        <v>2034</v>
      </c>
      <c r="E32" s="1015" t="s">
        <v>2035</v>
      </c>
      <c r="F32" s="269" t="s">
        <v>1244</v>
      </c>
      <c r="G32" s="1010"/>
      <c r="H32" s="1027"/>
      <c r="I32" s="1028"/>
      <c r="J32" s="306"/>
      <c r="K32" s="43"/>
      <c r="L32" s="16"/>
      <c r="M32" s="16"/>
      <c r="N32" s="16"/>
      <c r="O32" s="33"/>
    </row>
    <row r="33" spans="1:10" ht="15.5">
      <c r="A33" s="1010">
        <v>45446</v>
      </c>
      <c r="B33" s="1026" t="s">
        <v>2033</v>
      </c>
      <c r="C33" s="255">
        <v>792662</v>
      </c>
      <c r="D33" s="199" t="s">
        <v>2034</v>
      </c>
      <c r="E33" s="1015" t="s">
        <v>2035</v>
      </c>
      <c r="F33" s="269" t="s">
        <v>2036</v>
      </c>
      <c r="G33" s="1010"/>
      <c r="H33" s="1027"/>
      <c r="I33" s="199"/>
      <c r="J33" s="1025"/>
    </row>
    <row r="34" spans="1:10">
      <c r="A34" s="1010">
        <v>45446</v>
      </c>
      <c r="B34" s="1026" t="s">
        <v>2033</v>
      </c>
      <c r="C34" s="255">
        <v>673001</v>
      </c>
      <c r="D34" s="199" t="s">
        <v>2037</v>
      </c>
      <c r="E34" s="269" t="s">
        <v>525</v>
      </c>
      <c r="F34" s="269" t="s">
        <v>2038</v>
      </c>
      <c r="G34" s="1010"/>
      <c r="H34" s="255"/>
      <c r="I34" s="199"/>
      <c r="J34" s="1025"/>
    </row>
    <row r="35" spans="1:10">
      <c r="A35" s="1010">
        <v>45446</v>
      </c>
      <c r="B35" s="1026" t="s">
        <v>2033</v>
      </c>
      <c r="C35" s="255">
        <v>673310</v>
      </c>
      <c r="D35" s="199" t="s">
        <v>2037</v>
      </c>
      <c r="E35" s="269" t="s">
        <v>525</v>
      </c>
      <c r="F35" s="269" t="s">
        <v>2039</v>
      </c>
      <c r="G35" s="1013"/>
      <c r="H35" s="255"/>
      <c r="I35" s="199"/>
      <c r="J35" s="1025"/>
    </row>
    <row r="36" spans="1:10">
      <c r="A36" s="1010">
        <v>45447</v>
      </c>
      <c r="B36" s="1011" t="s">
        <v>1259</v>
      </c>
      <c r="C36" s="255">
        <v>211840</v>
      </c>
      <c r="D36" s="199" t="s">
        <v>226</v>
      </c>
      <c r="E36" s="269" t="s">
        <v>2043</v>
      </c>
      <c r="F36" s="269" t="s">
        <v>2044</v>
      </c>
      <c r="G36" s="1013"/>
      <c r="H36" s="255"/>
      <c r="I36" s="199" t="s">
        <v>2048</v>
      </c>
      <c r="J36" s="1025"/>
    </row>
    <row r="37" spans="1:10">
      <c r="A37" s="1010">
        <v>45447</v>
      </c>
      <c r="B37" s="1011" t="s">
        <v>1259</v>
      </c>
      <c r="C37" s="255">
        <v>211841</v>
      </c>
      <c r="D37" s="199" t="s">
        <v>226</v>
      </c>
      <c r="E37" s="269" t="s">
        <v>2043</v>
      </c>
      <c r="F37" s="269" t="s">
        <v>2046</v>
      </c>
      <c r="G37" s="1013">
        <v>45447</v>
      </c>
      <c r="H37" s="255">
        <v>47</v>
      </c>
      <c r="I37" s="199" t="s">
        <v>2045</v>
      </c>
      <c r="J37" s="1029"/>
    </row>
    <row r="38" spans="1:10">
      <c r="A38" s="1010">
        <v>45447</v>
      </c>
      <c r="B38" s="1011" t="s">
        <v>1259</v>
      </c>
      <c r="C38" s="255">
        <v>100442</v>
      </c>
      <c r="D38" s="199" t="s">
        <v>1260</v>
      </c>
      <c r="E38" s="269" t="s">
        <v>1261</v>
      </c>
      <c r="F38" s="269" t="s">
        <v>678</v>
      </c>
      <c r="G38" s="1013"/>
      <c r="H38" s="255"/>
      <c r="I38" s="199" t="s">
        <v>2047</v>
      </c>
      <c r="J38" s="1029"/>
    </row>
    <row r="39" spans="1:10">
      <c r="A39" s="1010">
        <v>45447</v>
      </c>
      <c r="B39" s="1011" t="s">
        <v>1259</v>
      </c>
      <c r="C39" s="255">
        <v>108281</v>
      </c>
      <c r="D39" s="199" t="s">
        <v>1260</v>
      </c>
      <c r="E39" s="269" t="s">
        <v>1261</v>
      </c>
      <c r="F39" s="269" t="s">
        <v>681</v>
      </c>
      <c r="G39" s="1013"/>
      <c r="H39" s="255"/>
      <c r="I39" s="199" t="s">
        <v>2047</v>
      </c>
      <c r="J39" s="1029"/>
    </row>
    <row r="40" spans="1:10">
      <c r="A40" s="1010">
        <v>45447</v>
      </c>
      <c r="B40" s="1011" t="s">
        <v>1259</v>
      </c>
      <c r="C40" s="255">
        <v>240902</v>
      </c>
      <c r="D40" s="199" t="s">
        <v>308</v>
      </c>
      <c r="E40" s="269" t="s">
        <v>1264</v>
      </c>
      <c r="F40" s="269" t="s">
        <v>319</v>
      </c>
      <c r="G40" s="1013"/>
      <c r="H40" s="255"/>
      <c r="I40" s="199"/>
      <c r="J40" s="1029"/>
    </row>
    <row r="41" spans="1:10">
      <c r="A41" s="1010">
        <v>45447</v>
      </c>
      <c r="B41" s="1011" t="s">
        <v>1259</v>
      </c>
      <c r="C41" s="1032" t="s">
        <v>1318</v>
      </c>
      <c r="D41" s="199" t="s">
        <v>1260</v>
      </c>
      <c r="E41" s="269" t="s">
        <v>1261</v>
      </c>
      <c r="F41" s="269" t="s">
        <v>1217</v>
      </c>
      <c r="G41" s="1013"/>
      <c r="H41" s="255"/>
      <c r="I41" s="199"/>
      <c r="J41" s="1029"/>
    </row>
    <row r="42" spans="1:10">
      <c r="A42" s="1010">
        <v>45447</v>
      </c>
      <c r="B42" s="1011" t="s">
        <v>1259</v>
      </c>
      <c r="C42" s="1032" t="s">
        <v>1319</v>
      </c>
      <c r="D42" s="199" t="s">
        <v>1260</v>
      </c>
      <c r="E42" s="269" t="s">
        <v>1261</v>
      </c>
      <c r="F42" s="269" t="s">
        <v>1218</v>
      </c>
      <c r="G42" s="1013"/>
      <c r="H42" s="255"/>
      <c r="I42" s="199"/>
      <c r="J42" s="1029"/>
    </row>
    <row r="43" spans="1:10">
      <c r="A43" s="1010">
        <v>45447</v>
      </c>
      <c r="B43" s="1011" t="s">
        <v>1259</v>
      </c>
      <c r="C43" s="255">
        <v>701002</v>
      </c>
      <c r="D43" s="199" t="s">
        <v>1260</v>
      </c>
      <c r="E43" s="269" t="s">
        <v>1266</v>
      </c>
      <c r="F43" s="269" t="s">
        <v>186</v>
      </c>
      <c r="G43" s="1013"/>
      <c r="H43" s="255"/>
      <c r="I43" s="199"/>
      <c r="J43" s="255"/>
    </row>
    <row r="44" spans="1:10">
      <c r="A44" s="1010">
        <v>45469</v>
      </c>
      <c r="B44" s="1014" t="s">
        <v>2051</v>
      </c>
      <c r="C44" s="1030">
        <v>191207</v>
      </c>
      <c r="D44" s="199" t="s">
        <v>1260</v>
      </c>
      <c r="E44" s="269" t="s">
        <v>1261</v>
      </c>
      <c r="F44" s="269" t="s">
        <v>19</v>
      </c>
      <c r="G44" s="1013">
        <v>45611</v>
      </c>
      <c r="H44" s="255">
        <v>27</v>
      </c>
      <c r="I44" s="199"/>
      <c r="J44" s="255"/>
    </row>
    <row r="45" spans="1:10" ht="19.5" customHeight="1">
      <c r="A45" s="1010">
        <v>45469</v>
      </c>
      <c r="B45" s="199" t="s">
        <v>1267</v>
      </c>
      <c r="C45" s="255">
        <v>121200</v>
      </c>
      <c r="D45" s="199" t="s">
        <v>1260</v>
      </c>
      <c r="E45" s="269" t="s">
        <v>1261</v>
      </c>
      <c r="F45" s="199" t="s">
        <v>69</v>
      </c>
      <c r="G45" s="1013">
        <v>45611</v>
      </c>
      <c r="H45" s="255">
        <v>12</v>
      </c>
      <c r="I45" s="199"/>
      <c r="J45" s="255"/>
    </row>
    <row r="46" spans="1:10">
      <c r="A46" s="1010">
        <v>45497</v>
      </c>
      <c r="B46" s="1011" t="s">
        <v>1259</v>
      </c>
      <c r="C46" s="255" t="s">
        <v>752</v>
      </c>
      <c r="D46" s="199" t="s">
        <v>1260</v>
      </c>
      <c r="E46" s="269" t="s">
        <v>1266</v>
      </c>
      <c r="F46" s="199" t="s">
        <v>617</v>
      </c>
      <c r="G46" s="1013">
        <v>45497</v>
      </c>
      <c r="H46" s="255">
        <v>5</v>
      </c>
      <c r="I46" s="1011" t="s">
        <v>2059</v>
      </c>
      <c r="J46" s="255"/>
    </row>
    <row r="47" spans="1:10">
      <c r="A47" s="1010">
        <v>45497</v>
      </c>
      <c r="B47" s="1011" t="s">
        <v>1259</v>
      </c>
      <c r="C47" s="1032" t="s">
        <v>2052</v>
      </c>
      <c r="D47" s="199" t="s">
        <v>1260</v>
      </c>
      <c r="E47" s="269" t="s">
        <v>1265</v>
      </c>
      <c r="F47" s="199" t="s">
        <v>1414</v>
      </c>
      <c r="G47" s="1013">
        <v>45553</v>
      </c>
      <c r="H47" s="255">
        <v>5</v>
      </c>
      <c r="I47" s="1011" t="s">
        <v>2931</v>
      </c>
      <c r="J47" s="255"/>
    </row>
    <row r="48" spans="1:10">
      <c r="A48" s="1010">
        <v>45497</v>
      </c>
      <c r="B48" s="199" t="s">
        <v>1267</v>
      </c>
      <c r="C48" s="255" t="s">
        <v>1420</v>
      </c>
      <c r="D48" s="199" t="s">
        <v>1260</v>
      </c>
      <c r="E48" s="269" t="s">
        <v>1265</v>
      </c>
      <c r="F48" s="199" t="s">
        <v>1417</v>
      </c>
      <c r="G48" s="1013">
        <v>45611</v>
      </c>
      <c r="H48" s="255">
        <v>32</v>
      </c>
      <c r="I48" s="199" t="s">
        <v>2932</v>
      </c>
      <c r="J48" s="255"/>
    </row>
    <row r="49" spans="1:10">
      <c r="A49" s="1010">
        <v>45497</v>
      </c>
      <c r="B49" s="199" t="s">
        <v>1267</v>
      </c>
      <c r="C49" s="255" t="s">
        <v>1422</v>
      </c>
      <c r="D49" s="199" t="s">
        <v>1260</v>
      </c>
      <c r="E49" s="269" t="s">
        <v>1265</v>
      </c>
      <c r="F49" s="199" t="s">
        <v>1419</v>
      </c>
      <c r="G49" s="1013">
        <v>45611</v>
      </c>
      <c r="H49" s="255">
        <v>45</v>
      </c>
      <c r="I49" s="199" t="s">
        <v>2932</v>
      </c>
      <c r="J49" s="255"/>
    </row>
    <row r="50" spans="1:10">
      <c r="A50" s="1010">
        <v>45497</v>
      </c>
      <c r="B50" s="199" t="s">
        <v>1267</v>
      </c>
      <c r="C50" s="255" t="s">
        <v>1415</v>
      </c>
      <c r="D50" s="199" t="s">
        <v>1260</v>
      </c>
      <c r="E50" s="269" t="s">
        <v>1265</v>
      </c>
      <c r="F50" s="199" t="s">
        <v>1416</v>
      </c>
      <c r="G50" s="1013">
        <v>45611</v>
      </c>
      <c r="H50" s="255">
        <v>7</v>
      </c>
      <c r="I50" s="199" t="s">
        <v>2932</v>
      </c>
      <c r="J50" s="255"/>
    </row>
    <row r="51" spans="1:10">
      <c r="A51" s="1010">
        <v>45497</v>
      </c>
      <c r="B51" s="1011" t="s">
        <v>1259</v>
      </c>
      <c r="C51" s="255" t="s">
        <v>1421</v>
      </c>
      <c r="D51" s="199" t="s">
        <v>1260</v>
      </c>
      <c r="E51" s="269" t="s">
        <v>1265</v>
      </c>
      <c r="F51" s="269" t="s">
        <v>1418</v>
      </c>
      <c r="G51" s="1013">
        <v>45553</v>
      </c>
      <c r="H51" s="255">
        <v>7</v>
      </c>
      <c r="I51" s="1011" t="s">
        <v>2931</v>
      </c>
      <c r="J51" s="255"/>
    </row>
    <row r="52" spans="1:10">
      <c r="A52" s="1010">
        <v>45576</v>
      </c>
      <c r="B52" s="1011" t="s">
        <v>1259</v>
      </c>
      <c r="C52" s="255">
        <v>787025</v>
      </c>
      <c r="D52" s="199" t="s">
        <v>1260</v>
      </c>
      <c r="E52" s="199" t="s">
        <v>1442</v>
      </c>
      <c r="F52" s="199" t="s">
        <v>781</v>
      </c>
      <c r="G52" s="1013"/>
      <c r="H52" s="255"/>
      <c r="I52" s="1011" t="s">
        <v>2057</v>
      </c>
      <c r="J52" s="255"/>
    </row>
    <row r="53" spans="1:10">
      <c r="A53" s="1010">
        <v>45538</v>
      </c>
      <c r="B53" s="1011" t="s">
        <v>1259</v>
      </c>
      <c r="C53" s="255">
        <v>792446</v>
      </c>
      <c r="D53" s="199" t="s">
        <v>1260</v>
      </c>
      <c r="E53" s="199" t="s">
        <v>1266</v>
      </c>
      <c r="F53" s="199" t="s">
        <v>1324</v>
      </c>
      <c r="G53" s="1013">
        <v>45538</v>
      </c>
      <c r="H53" s="255">
        <v>0</v>
      </c>
      <c r="I53" s="199" t="s">
        <v>2053</v>
      </c>
      <c r="J53" s="255"/>
    </row>
    <row r="54" spans="1:10">
      <c r="A54" s="1010">
        <v>45545</v>
      </c>
      <c r="B54" s="1011" t="s">
        <v>1259</v>
      </c>
      <c r="C54" s="255">
        <v>550002</v>
      </c>
      <c r="D54" s="199" t="s">
        <v>530</v>
      </c>
      <c r="E54" s="199"/>
      <c r="F54" s="199" t="s">
        <v>1953</v>
      </c>
      <c r="G54" s="1013">
        <v>45545</v>
      </c>
      <c r="H54" s="255">
        <v>0</v>
      </c>
      <c r="I54" s="199"/>
      <c r="J54" s="255"/>
    </row>
    <row r="55" spans="1:10">
      <c r="A55" s="1010">
        <v>45545</v>
      </c>
      <c r="B55" s="1011" t="s">
        <v>1259</v>
      </c>
      <c r="C55" s="1032" t="s">
        <v>1945</v>
      </c>
      <c r="D55" s="199" t="s">
        <v>530</v>
      </c>
      <c r="E55" s="199"/>
      <c r="F55" s="199" t="s">
        <v>1946</v>
      </c>
      <c r="G55" s="1013">
        <v>45545</v>
      </c>
      <c r="H55" s="255">
        <v>0</v>
      </c>
      <c r="I55" s="199"/>
      <c r="J55" s="255"/>
    </row>
    <row r="56" spans="1:10">
      <c r="A56" s="1010">
        <v>45545</v>
      </c>
      <c r="B56" s="1011" t="s">
        <v>1259</v>
      </c>
      <c r="C56" s="1032" t="s">
        <v>1947</v>
      </c>
      <c r="D56" s="199" t="s">
        <v>530</v>
      </c>
      <c r="E56" s="199"/>
      <c r="F56" s="199" t="s">
        <v>1955</v>
      </c>
      <c r="G56" s="1013">
        <v>45545</v>
      </c>
      <c r="H56" s="255">
        <v>0</v>
      </c>
      <c r="I56" s="199"/>
      <c r="J56" s="255"/>
    </row>
    <row r="57" spans="1:10">
      <c r="A57" s="1010">
        <v>45545</v>
      </c>
      <c r="B57" s="1011" t="s">
        <v>1259</v>
      </c>
      <c r="C57" s="1032" t="s">
        <v>2023</v>
      </c>
      <c r="D57" s="199" t="s">
        <v>530</v>
      </c>
      <c r="E57" s="199"/>
      <c r="F57" s="199" t="s">
        <v>2024</v>
      </c>
      <c r="G57" s="1013">
        <v>45545</v>
      </c>
      <c r="H57" s="255">
        <v>0</v>
      </c>
      <c r="I57" s="199"/>
      <c r="J57" s="255"/>
    </row>
    <row r="58" spans="1:10">
      <c r="A58" s="1010">
        <v>45545</v>
      </c>
      <c r="B58" s="199" t="s">
        <v>1267</v>
      </c>
      <c r="C58" s="255">
        <v>522810</v>
      </c>
      <c r="D58" s="199" t="s">
        <v>226</v>
      </c>
      <c r="E58" s="199" t="s">
        <v>1264</v>
      </c>
      <c r="F58" s="199" t="s">
        <v>1536</v>
      </c>
      <c r="G58" s="1013">
        <v>45611</v>
      </c>
      <c r="H58" s="255">
        <v>76</v>
      </c>
      <c r="I58" s="199"/>
      <c r="J58" s="255"/>
    </row>
    <row r="59" spans="1:10">
      <c r="A59" s="1010">
        <v>45553</v>
      </c>
      <c r="B59" s="1011" t="s">
        <v>1259</v>
      </c>
      <c r="C59" s="255">
        <v>792456</v>
      </c>
      <c r="D59" s="199" t="s">
        <v>1260</v>
      </c>
      <c r="E59" s="199" t="s">
        <v>1266</v>
      </c>
      <c r="F59" s="199" t="s">
        <v>1337</v>
      </c>
      <c r="G59" s="199"/>
      <c r="H59" s="255"/>
      <c r="I59" s="199"/>
      <c r="J59" s="255"/>
    </row>
    <row r="60" spans="1:10">
      <c r="A60" s="1010">
        <v>45553</v>
      </c>
      <c r="B60" s="1011" t="s">
        <v>1259</v>
      </c>
      <c r="C60" s="255">
        <v>792310</v>
      </c>
      <c r="D60" s="199" t="s">
        <v>1260</v>
      </c>
      <c r="E60" s="199" t="s">
        <v>1266</v>
      </c>
      <c r="F60" s="199" t="s">
        <v>617</v>
      </c>
      <c r="G60" s="199"/>
      <c r="H60" s="255"/>
      <c r="I60" s="199"/>
      <c r="J60" s="255"/>
    </row>
    <row r="61" spans="1:10">
      <c r="A61" s="1010">
        <v>45553</v>
      </c>
      <c r="B61" s="1011" t="s">
        <v>1259</v>
      </c>
      <c r="C61" s="255">
        <v>787052</v>
      </c>
      <c r="D61" s="199" t="s">
        <v>519</v>
      </c>
      <c r="E61" s="199" t="s">
        <v>1209</v>
      </c>
      <c r="F61" s="199" t="s">
        <v>1245</v>
      </c>
      <c r="G61" s="199"/>
      <c r="H61" s="255"/>
      <c r="I61" s="199"/>
      <c r="J61" s="255"/>
    </row>
    <row r="62" spans="1:10">
      <c r="A62" s="1010">
        <v>45553</v>
      </c>
      <c r="B62" s="1011" t="s">
        <v>1259</v>
      </c>
      <c r="C62" s="255">
        <v>786532</v>
      </c>
      <c r="D62" s="199" t="s">
        <v>519</v>
      </c>
      <c r="E62" s="199" t="s">
        <v>1209</v>
      </c>
      <c r="F62" s="199" t="s">
        <v>1246</v>
      </c>
      <c r="G62" s="199"/>
      <c r="H62" s="255"/>
      <c r="I62" s="199"/>
      <c r="J62" s="255"/>
    </row>
    <row r="63" spans="1:10">
      <c r="A63" s="1010">
        <v>45553</v>
      </c>
      <c r="B63" s="1011" t="s">
        <v>1259</v>
      </c>
      <c r="C63" s="255">
        <v>265103</v>
      </c>
      <c r="D63" s="199" t="s">
        <v>226</v>
      </c>
      <c r="E63" s="199" t="s">
        <v>1264</v>
      </c>
      <c r="F63" s="199" t="s">
        <v>587</v>
      </c>
      <c r="G63" s="199"/>
      <c r="H63" s="255"/>
      <c r="I63" s="199"/>
      <c r="J63" s="255"/>
    </row>
    <row r="64" spans="1:10">
      <c r="A64" s="1010">
        <v>45553</v>
      </c>
      <c r="B64" s="1011" t="s">
        <v>1259</v>
      </c>
      <c r="C64" s="255">
        <v>522212</v>
      </c>
      <c r="D64" s="199" t="s">
        <v>531</v>
      </c>
      <c r="E64" s="199" t="s">
        <v>526</v>
      </c>
      <c r="F64" s="199" t="s">
        <v>1216</v>
      </c>
      <c r="G64" s="199"/>
      <c r="H64" s="255"/>
      <c r="I64" s="199"/>
      <c r="J64" s="255"/>
    </row>
    <row r="65" spans="1:10">
      <c r="A65" s="1010">
        <v>45553</v>
      </c>
      <c r="B65" s="1011" t="s">
        <v>1259</v>
      </c>
      <c r="C65" s="255">
        <v>504403</v>
      </c>
      <c r="D65" s="199" t="s">
        <v>531</v>
      </c>
      <c r="E65" s="199" t="s">
        <v>1386</v>
      </c>
      <c r="F65" s="199" t="s">
        <v>2018</v>
      </c>
      <c r="G65" s="199"/>
      <c r="H65" s="255"/>
      <c r="I65" s="199"/>
      <c r="J65" s="255"/>
    </row>
    <row r="66" spans="1:10">
      <c r="A66" s="1010">
        <v>45553</v>
      </c>
      <c r="B66" s="199" t="s">
        <v>1267</v>
      </c>
      <c r="C66" s="255">
        <v>161560</v>
      </c>
      <c r="D66" s="199" t="s">
        <v>1260</v>
      </c>
      <c r="E66" s="199" t="s">
        <v>1261</v>
      </c>
      <c r="F66" s="199" t="s">
        <v>145</v>
      </c>
      <c r="G66" s="1013">
        <v>45611</v>
      </c>
      <c r="H66" s="255">
        <v>6</v>
      </c>
      <c r="I66" s="199"/>
      <c r="J66" s="255"/>
    </row>
    <row r="67" spans="1:10">
      <c r="A67" s="1010">
        <v>45553</v>
      </c>
      <c r="B67" s="199" t="s">
        <v>1267</v>
      </c>
      <c r="C67" s="255">
        <v>128720</v>
      </c>
      <c r="D67" s="199" t="s">
        <v>519</v>
      </c>
      <c r="E67" s="199" t="s">
        <v>1209</v>
      </c>
      <c r="F67" s="199" t="s">
        <v>763</v>
      </c>
      <c r="G67" s="1013">
        <v>45611</v>
      </c>
      <c r="H67" s="255">
        <v>27</v>
      </c>
      <c r="I67" s="199"/>
      <c r="J67" s="255"/>
    </row>
    <row r="68" spans="1:10">
      <c r="A68" s="1010">
        <v>45553</v>
      </c>
      <c r="B68" s="199" t="s">
        <v>1267</v>
      </c>
      <c r="C68" s="1023">
        <v>530205</v>
      </c>
      <c r="D68" s="1020" t="s">
        <v>531</v>
      </c>
      <c r="E68" s="1020" t="s">
        <v>528</v>
      </c>
      <c r="F68" s="199" t="s">
        <v>726</v>
      </c>
      <c r="G68" s="1013">
        <v>45611</v>
      </c>
      <c r="H68" s="1023">
        <v>91</v>
      </c>
      <c r="I68" s="1020"/>
      <c r="J68" s="1023"/>
    </row>
    <row r="69" spans="1:10">
      <c r="A69" s="1010">
        <v>45553</v>
      </c>
      <c r="B69" s="199" t="s">
        <v>1267</v>
      </c>
      <c r="C69" s="255">
        <v>505912</v>
      </c>
      <c r="D69" s="199" t="s">
        <v>531</v>
      </c>
      <c r="E69" s="199" t="s">
        <v>1386</v>
      </c>
      <c r="F69" s="199" t="s">
        <v>727</v>
      </c>
      <c r="G69" s="1013">
        <v>45611</v>
      </c>
      <c r="H69" s="255">
        <v>168</v>
      </c>
      <c r="I69" s="199"/>
      <c r="J69" s="255"/>
    </row>
    <row r="70" spans="1:10">
      <c r="A70" s="1010">
        <v>45553</v>
      </c>
      <c r="B70" s="199" t="s">
        <v>1267</v>
      </c>
      <c r="C70" s="255">
        <v>505714</v>
      </c>
      <c r="D70" s="199" t="s">
        <v>531</v>
      </c>
      <c r="E70" s="199" t="s">
        <v>1386</v>
      </c>
      <c r="F70" s="199" t="s">
        <v>728</v>
      </c>
      <c r="G70" s="1013">
        <v>45611</v>
      </c>
      <c r="H70" s="255">
        <v>139</v>
      </c>
      <c r="I70" s="199"/>
      <c r="J70" s="255"/>
    </row>
    <row r="71" spans="1:10">
      <c r="A71" s="1010">
        <v>45553</v>
      </c>
      <c r="B71" s="199" t="s">
        <v>1267</v>
      </c>
      <c r="C71" s="255">
        <v>573100</v>
      </c>
      <c r="D71" s="199" t="s">
        <v>531</v>
      </c>
      <c r="E71" s="199" t="s">
        <v>1379</v>
      </c>
      <c r="F71" s="199" t="s">
        <v>581</v>
      </c>
      <c r="G71" s="1013">
        <v>45611</v>
      </c>
      <c r="H71" s="255">
        <v>31</v>
      </c>
      <c r="I71" s="199"/>
      <c r="J71" s="255"/>
    </row>
    <row r="72" spans="1:10">
      <c r="A72" s="1010">
        <v>45621</v>
      </c>
      <c r="B72" s="1011" t="s">
        <v>1259</v>
      </c>
      <c r="C72" s="255">
        <v>572716</v>
      </c>
      <c r="D72" s="199" t="s">
        <v>531</v>
      </c>
      <c r="E72" s="199" t="s">
        <v>527</v>
      </c>
      <c r="F72" s="199" t="s">
        <v>1587</v>
      </c>
      <c r="G72" s="1013"/>
      <c r="H72" s="255"/>
      <c r="I72" s="199"/>
      <c r="J72" s="255"/>
    </row>
    <row r="73" spans="1:10">
      <c r="A73" s="1010">
        <v>45553</v>
      </c>
      <c r="B73" s="199" t="s">
        <v>1267</v>
      </c>
      <c r="C73" s="255">
        <v>516501</v>
      </c>
      <c r="D73" s="199" t="s">
        <v>531</v>
      </c>
      <c r="E73" s="199" t="s">
        <v>1212</v>
      </c>
      <c r="F73" s="199" t="s">
        <v>1588</v>
      </c>
      <c r="G73" s="1013">
        <v>45611</v>
      </c>
      <c r="H73" s="255">
        <v>169</v>
      </c>
      <c r="I73" s="199"/>
      <c r="J73" s="255"/>
    </row>
    <row r="74" spans="1:10">
      <c r="A74" s="1010">
        <v>45553</v>
      </c>
      <c r="B74" s="199" t="s">
        <v>1267</v>
      </c>
      <c r="C74" s="255">
        <v>560018</v>
      </c>
      <c r="D74" s="199" t="s">
        <v>531</v>
      </c>
      <c r="E74" s="199" t="s">
        <v>1387</v>
      </c>
      <c r="F74" s="199" t="s">
        <v>1966</v>
      </c>
      <c r="G74" s="1013">
        <v>45611</v>
      </c>
      <c r="H74" s="255">
        <v>4</v>
      </c>
      <c r="I74" s="199"/>
      <c r="J74" s="255"/>
    </row>
    <row r="75" spans="1:10">
      <c r="A75" s="1010">
        <v>45555</v>
      </c>
      <c r="B75" s="199" t="s">
        <v>1267</v>
      </c>
      <c r="C75" s="255">
        <v>574400</v>
      </c>
      <c r="D75" s="199" t="s">
        <v>531</v>
      </c>
      <c r="E75" s="199" t="s">
        <v>1379</v>
      </c>
      <c r="F75" s="199" t="s">
        <v>680</v>
      </c>
      <c r="G75" s="1013">
        <v>45611</v>
      </c>
      <c r="H75" s="255">
        <v>39</v>
      </c>
      <c r="I75" s="199"/>
      <c r="J75" s="255"/>
    </row>
    <row r="76" spans="1:10">
      <c r="A76" s="1010">
        <v>45580</v>
      </c>
      <c r="B76" s="199" t="s">
        <v>1267</v>
      </c>
      <c r="C76" s="255">
        <v>685109</v>
      </c>
      <c r="D76" s="199" t="s">
        <v>226</v>
      </c>
      <c r="E76" s="199" t="s">
        <v>12</v>
      </c>
      <c r="F76" s="199" t="s">
        <v>254</v>
      </c>
      <c r="G76" s="1013">
        <v>45611</v>
      </c>
      <c r="H76" s="255">
        <v>20</v>
      </c>
      <c r="I76" s="199"/>
      <c r="J76" s="255"/>
    </row>
    <row r="77" spans="1:10">
      <c r="A77" s="1010">
        <v>45588</v>
      </c>
      <c r="B77" s="199" t="s">
        <v>1267</v>
      </c>
      <c r="C77" s="1032" t="s">
        <v>217</v>
      </c>
      <c r="D77" s="199" t="s">
        <v>1260</v>
      </c>
      <c r="E77" s="199" t="s">
        <v>1266</v>
      </c>
      <c r="F77" s="199" t="s">
        <v>218</v>
      </c>
      <c r="G77" s="1013">
        <v>45611</v>
      </c>
      <c r="H77" s="255">
        <v>33</v>
      </c>
      <c r="I77" s="199" t="s">
        <v>2575</v>
      </c>
      <c r="J77" s="255">
        <v>772001</v>
      </c>
    </row>
    <row r="78" spans="1:10">
      <c r="A78" s="1010">
        <v>45588</v>
      </c>
      <c r="B78" s="1011" t="s">
        <v>1259</v>
      </c>
      <c r="C78" s="1032" t="s">
        <v>219</v>
      </c>
      <c r="D78" s="199" t="s">
        <v>1260</v>
      </c>
      <c r="E78" s="199" t="s">
        <v>1266</v>
      </c>
      <c r="F78" s="199" t="s">
        <v>220</v>
      </c>
      <c r="G78" s="1010"/>
      <c r="H78" s="255"/>
      <c r="I78" s="199" t="s">
        <v>2836</v>
      </c>
      <c r="J78" s="255">
        <v>772008</v>
      </c>
    </row>
    <row r="79" spans="1:10">
      <c r="A79" s="1010">
        <v>45588</v>
      </c>
      <c r="B79" s="199" t="s">
        <v>1267</v>
      </c>
      <c r="C79" s="1032" t="s">
        <v>2572</v>
      </c>
      <c r="D79" s="199" t="s">
        <v>1260</v>
      </c>
      <c r="E79" s="199" t="s">
        <v>1266</v>
      </c>
      <c r="F79" s="199" t="s">
        <v>2574</v>
      </c>
      <c r="G79" s="1010">
        <v>45611</v>
      </c>
      <c r="H79" s="255">
        <v>11</v>
      </c>
      <c r="I79" s="199" t="s">
        <v>2575</v>
      </c>
      <c r="J79" s="255">
        <v>772002</v>
      </c>
    </row>
    <row r="80" spans="1:10">
      <c r="A80" s="1010">
        <v>45588</v>
      </c>
      <c r="B80" s="199" t="s">
        <v>1267</v>
      </c>
      <c r="C80" s="1032" t="s">
        <v>221</v>
      </c>
      <c r="D80" s="199" t="s">
        <v>1260</v>
      </c>
      <c r="E80" s="199" t="s">
        <v>1266</v>
      </c>
      <c r="F80" s="199" t="s">
        <v>2242</v>
      </c>
      <c r="G80" s="1010">
        <v>45611</v>
      </c>
      <c r="H80" s="255">
        <v>37</v>
      </c>
      <c r="I80" s="199" t="s">
        <v>2575</v>
      </c>
      <c r="J80" s="255">
        <v>772003</v>
      </c>
    </row>
    <row r="81" spans="1:10">
      <c r="A81" s="1010">
        <v>45588</v>
      </c>
      <c r="B81" s="199" t="s">
        <v>1267</v>
      </c>
      <c r="C81" s="1032" t="s">
        <v>222</v>
      </c>
      <c r="D81" s="199" t="s">
        <v>1260</v>
      </c>
      <c r="E81" s="199" t="s">
        <v>1266</v>
      </c>
      <c r="F81" s="199" t="s">
        <v>2244</v>
      </c>
      <c r="G81" s="1010">
        <v>45611</v>
      </c>
      <c r="H81" s="255">
        <v>55</v>
      </c>
      <c r="I81" s="199" t="s">
        <v>2575</v>
      </c>
      <c r="J81" s="255">
        <v>772004</v>
      </c>
    </row>
    <row r="82" spans="1:10">
      <c r="A82" s="1010">
        <v>45588</v>
      </c>
      <c r="B82" s="199" t="s">
        <v>1267</v>
      </c>
      <c r="C82" s="1032" t="s">
        <v>224</v>
      </c>
      <c r="D82" s="199" t="s">
        <v>1260</v>
      </c>
      <c r="E82" s="199" t="s">
        <v>1266</v>
      </c>
      <c r="F82" s="199" t="s">
        <v>2246</v>
      </c>
      <c r="G82" s="1010">
        <v>45611</v>
      </c>
      <c r="H82" s="255">
        <v>14</v>
      </c>
      <c r="I82" s="199" t="s">
        <v>2575</v>
      </c>
      <c r="J82" s="255">
        <v>772006</v>
      </c>
    </row>
    <row r="83" spans="1:10">
      <c r="A83" s="1010">
        <v>45588</v>
      </c>
      <c r="B83" s="199" t="s">
        <v>1267</v>
      </c>
      <c r="C83" s="1032" t="s">
        <v>225</v>
      </c>
      <c r="D83" s="199" t="s">
        <v>1260</v>
      </c>
      <c r="E83" s="199" t="s">
        <v>1266</v>
      </c>
      <c r="F83" s="199" t="s">
        <v>696</v>
      </c>
      <c r="G83" s="1010">
        <v>45611</v>
      </c>
      <c r="H83" s="255">
        <v>192</v>
      </c>
      <c r="I83" s="199" t="s">
        <v>2575</v>
      </c>
      <c r="J83" s="255">
        <v>772007</v>
      </c>
    </row>
    <row r="84" spans="1:10">
      <c r="A84" s="1010">
        <v>45588</v>
      </c>
      <c r="B84" s="199" t="s">
        <v>1267</v>
      </c>
      <c r="C84" s="1032" t="s">
        <v>754</v>
      </c>
      <c r="D84" s="199" t="s">
        <v>1260</v>
      </c>
      <c r="E84" s="199" t="s">
        <v>1266</v>
      </c>
      <c r="F84" s="199" t="s">
        <v>639</v>
      </c>
      <c r="G84" s="1010">
        <v>45611</v>
      </c>
      <c r="H84" s="255">
        <v>18</v>
      </c>
      <c r="I84" s="199" t="s">
        <v>2575</v>
      </c>
      <c r="J84" s="255">
        <v>772005</v>
      </c>
    </row>
    <row r="85" spans="1:10">
      <c r="A85" s="1010">
        <v>45588</v>
      </c>
      <c r="B85" s="199" t="s">
        <v>1262</v>
      </c>
      <c r="C85" s="1032" t="s">
        <v>2597</v>
      </c>
      <c r="D85" s="199" t="s">
        <v>1260</v>
      </c>
      <c r="E85" s="199" t="s">
        <v>1266</v>
      </c>
      <c r="F85" s="199" t="s">
        <v>218</v>
      </c>
      <c r="G85" s="1010"/>
      <c r="H85" s="255"/>
      <c r="I85" s="199"/>
      <c r="J85" s="255"/>
    </row>
    <row r="86" spans="1:10">
      <c r="A86" s="1010">
        <v>45588</v>
      </c>
      <c r="B86" s="199" t="s">
        <v>1262</v>
      </c>
      <c r="C86" s="1032" t="s">
        <v>2598</v>
      </c>
      <c r="D86" s="199" t="s">
        <v>1260</v>
      </c>
      <c r="E86" s="199" t="s">
        <v>1266</v>
      </c>
      <c r="F86" s="199" t="s">
        <v>2574</v>
      </c>
      <c r="G86" s="1010"/>
      <c r="H86" s="255"/>
      <c r="I86" s="199"/>
      <c r="J86" s="255"/>
    </row>
    <row r="87" spans="1:10">
      <c r="A87" s="1010">
        <v>45588</v>
      </c>
      <c r="B87" s="199" t="s">
        <v>1262</v>
      </c>
      <c r="C87" s="1032" t="s">
        <v>2599</v>
      </c>
      <c r="D87" s="199" t="s">
        <v>1260</v>
      </c>
      <c r="E87" s="199" t="s">
        <v>1266</v>
      </c>
      <c r="F87" s="199" t="s">
        <v>2242</v>
      </c>
      <c r="G87" s="1010"/>
      <c r="H87" s="255"/>
      <c r="I87" s="199"/>
      <c r="J87" s="255"/>
    </row>
    <row r="88" spans="1:10">
      <c r="A88" s="1010">
        <v>45588</v>
      </c>
      <c r="B88" s="199" t="s">
        <v>1262</v>
      </c>
      <c r="C88" s="1032" t="s">
        <v>2600</v>
      </c>
      <c r="D88" s="199" t="s">
        <v>1260</v>
      </c>
      <c r="E88" s="199" t="s">
        <v>1266</v>
      </c>
      <c r="F88" s="199" t="s">
        <v>2244</v>
      </c>
      <c r="G88" s="1010"/>
      <c r="H88" s="255"/>
      <c r="I88" s="199"/>
      <c r="J88" s="255"/>
    </row>
    <row r="89" spans="1:10">
      <c r="A89" s="1010">
        <v>45588</v>
      </c>
      <c r="B89" s="199" t="s">
        <v>1262</v>
      </c>
      <c r="C89" s="1032" t="s">
        <v>2602</v>
      </c>
      <c r="D89" s="199" t="s">
        <v>1260</v>
      </c>
      <c r="E89" s="199" t="s">
        <v>1266</v>
      </c>
      <c r="F89" s="199" t="s">
        <v>2246</v>
      </c>
      <c r="G89" s="1010"/>
      <c r="H89" s="255"/>
      <c r="I89" s="199"/>
      <c r="J89" s="255"/>
    </row>
    <row r="90" spans="1:10">
      <c r="A90" s="1010">
        <v>45588</v>
      </c>
      <c r="B90" s="199" t="s">
        <v>1262</v>
      </c>
      <c r="C90" s="1032" t="s">
        <v>2603</v>
      </c>
      <c r="D90" s="199" t="s">
        <v>1260</v>
      </c>
      <c r="E90" s="199" t="s">
        <v>1266</v>
      </c>
      <c r="F90" s="199" t="s">
        <v>696</v>
      </c>
      <c r="G90" s="1010"/>
      <c r="H90" s="255"/>
      <c r="I90" s="199"/>
      <c r="J90" s="255"/>
    </row>
    <row r="91" spans="1:10">
      <c r="A91" s="1010">
        <v>45588</v>
      </c>
      <c r="B91" s="199" t="s">
        <v>1262</v>
      </c>
      <c r="C91" s="1032" t="s">
        <v>2601</v>
      </c>
      <c r="D91" s="199" t="s">
        <v>1260</v>
      </c>
      <c r="E91" s="199" t="s">
        <v>1266</v>
      </c>
      <c r="F91" s="199" t="s">
        <v>639</v>
      </c>
      <c r="G91" s="1010"/>
      <c r="H91" s="255"/>
      <c r="I91" s="199"/>
      <c r="J91" s="255"/>
    </row>
    <row r="92" spans="1:10">
      <c r="A92" s="1010">
        <v>45595</v>
      </c>
      <c r="B92" s="199" t="s">
        <v>1263</v>
      </c>
      <c r="C92" s="1032" t="s">
        <v>193</v>
      </c>
      <c r="D92" s="199" t="s">
        <v>1260</v>
      </c>
      <c r="E92" s="199" t="s">
        <v>1266</v>
      </c>
      <c r="F92" s="199" t="s">
        <v>194</v>
      </c>
      <c r="G92" s="1010"/>
      <c r="H92" s="255"/>
      <c r="I92" s="1011" t="s">
        <v>2652</v>
      </c>
      <c r="J92" s="255"/>
    </row>
    <row r="93" spans="1:10">
      <c r="A93" s="1010">
        <v>45595</v>
      </c>
      <c r="B93" s="199" t="s">
        <v>1263</v>
      </c>
      <c r="C93" s="1052" t="s">
        <v>396</v>
      </c>
      <c r="D93" s="199" t="s">
        <v>308</v>
      </c>
      <c r="E93" s="199" t="s">
        <v>1264</v>
      </c>
      <c r="F93" s="199" t="s">
        <v>397</v>
      </c>
      <c r="G93" s="1010"/>
      <c r="H93" s="255"/>
      <c r="I93" s="1011" t="s">
        <v>2653</v>
      </c>
      <c r="J93" s="255"/>
    </row>
    <row r="94" spans="1:10">
      <c r="A94" s="1010">
        <v>45595</v>
      </c>
      <c r="B94" s="199" t="s">
        <v>1263</v>
      </c>
      <c r="C94" s="1052" t="s">
        <v>330</v>
      </c>
      <c r="D94" s="199" t="s">
        <v>308</v>
      </c>
      <c r="E94" s="199" t="s">
        <v>1264</v>
      </c>
      <c r="F94" s="199" t="s">
        <v>397</v>
      </c>
      <c r="G94" s="1010"/>
      <c r="H94" s="255"/>
      <c r="I94" s="1011" t="s">
        <v>2653</v>
      </c>
      <c r="J94" s="255"/>
    </row>
    <row r="95" spans="1:10">
      <c r="A95" s="1010">
        <v>45595</v>
      </c>
      <c r="B95" s="199" t="s">
        <v>1263</v>
      </c>
      <c r="C95" s="1052" t="s">
        <v>364</v>
      </c>
      <c r="D95" s="199" t="s">
        <v>308</v>
      </c>
      <c r="E95" s="199" t="s">
        <v>1264</v>
      </c>
      <c r="F95" s="199" t="s">
        <v>365</v>
      </c>
      <c r="G95" s="1010"/>
      <c r="H95" s="255"/>
      <c r="I95" s="1011" t="s">
        <v>2653</v>
      </c>
      <c r="J95" s="255"/>
    </row>
    <row r="96" spans="1:10">
      <c r="A96" s="1010">
        <v>45595</v>
      </c>
      <c r="B96" s="199" t="s">
        <v>1263</v>
      </c>
      <c r="C96" s="1052" t="s">
        <v>1518</v>
      </c>
      <c r="D96" s="199" t="s">
        <v>226</v>
      </c>
      <c r="E96" s="199" t="s">
        <v>1264</v>
      </c>
      <c r="F96" s="199" t="s">
        <v>1519</v>
      </c>
      <c r="G96" s="1010"/>
      <c r="H96" s="255"/>
      <c r="I96" s="1011" t="s">
        <v>2653</v>
      </c>
      <c r="J96" s="255"/>
    </row>
    <row r="97" spans="1:10" s="89" customFormat="1">
      <c r="A97" s="1063">
        <v>45600</v>
      </c>
      <c r="B97" s="1014" t="s">
        <v>1263</v>
      </c>
      <c r="C97" s="1064" t="s">
        <v>660</v>
      </c>
      <c r="D97" s="1014" t="s">
        <v>2827</v>
      </c>
      <c r="E97" s="1014" t="s">
        <v>2828</v>
      </c>
      <c r="F97" s="1014" t="s">
        <v>2322</v>
      </c>
      <c r="G97" s="1063"/>
      <c r="H97" s="1065"/>
      <c r="I97" s="1014" t="s">
        <v>2933</v>
      </c>
      <c r="J97" s="1065"/>
    </row>
    <row r="98" spans="1:10" s="89" customFormat="1">
      <c r="A98" s="1063">
        <v>45600</v>
      </c>
      <c r="B98" s="1014" t="s">
        <v>1263</v>
      </c>
      <c r="C98" s="1064" t="s">
        <v>1232</v>
      </c>
      <c r="D98" s="1014" t="s">
        <v>2827</v>
      </c>
      <c r="E98" s="1014" t="s">
        <v>2828</v>
      </c>
      <c r="F98" s="1014" t="s">
        <v>1234</v>
      </c>
      <c r="G98" s="1063"/>
      <c r="H98" s="1065"/>
      <c r="I98" s="1014" t="s">
        <v>2933</v>
      </c>
      <c r="J98" s="1065"/>
    </row>
    <row r="99" spans="1:10" s="89" customFormat="1">
      <c r="A99" s="1063">
        <v>45600</v>
      </c>
      <c r="B99" s="1014" t="s">
        <v>1263</v>
      </c>
      <c r="C99" s="1064" t="s">
        <v>659</v>
      </c>
      <c r="D99" s="1014" t="s">
        <v>2827</v>
      </c>
      <c r="E99" s="1014" t="s">
        <v>2828</v>
      </c>
      <c r="F99" s="1014" t="s">
        <v>2323</v>
      </c>
      <c r="G99" s="1063"/>
      <c r="H99" s="1065"/>
      <c r="I99" s="1014" t="s">
        <v>2933</v>
      </c>
      <c r="J99" s="1065"/>
    </row>
    <row r="100" spans="1:10" s="89" customFormat="1">
      <c r="A100" s="1063">
        <v>45600</v>
      </c>
      <c r="B100" s="1014" t="s">
        <v>1263</v>
      </c>
      <c r="C100" s="1064" t="s">
        <v>658</v>
      </c>
      <c r="D100" s="1014" t="s">
        <v>2827</v>
      </c>
      <c r="E100" s="1014" t="s">
        <v>2828</v>
      </c>
      <c r="F100" s="1014" t="s">
        <v>2324</v>
      </c>
      <c r="G100" s="1063"/>
      <c r="H100" s="1065"/>
      <c r="I100" s="1014" t="s">
        <v>2933</v>
      </c>
      <c r="J100" s="1065"/>
    </row>
    <row r="101" spans="1:10" s="89" customFormat="1">
      <c r="A101" s="1063">
        <v>45600</v>
      </c>
      <c r="B101" s="1014" t="s">
        <v>1263</v>
      </c>
      <c r="C101" s="1064" t="s">
        <v>1233</v>
      </c>
      <c r="D101" s="1014" t="s">
        <v>2827</v>
      </c>
      <c r="E101" s="1014" t="s">
        <v>2828</v>
      </c>
      <c r="F101" s="1014" t="s">
        <v>2325</v>
      </c>
      <c r="G101" s="1063"/>
      <c r="H101" s="1065"/>
      <c r="I101" s="1014" t="s">
        <v>2933</v>
      </c>
      <c r="J101" s="1065"/>
    </row>
    <row r="102" spans="1:10" s="89" customFormat="1">
      <c r="A102" s="1063">
        <v>45600</v>
      </c>
      <c r="B102" s="1014" t="s">
        <v>1263</v>
      </c>
      <c r="C102" s="1064" t="s">
        <v>657</v>
      </c>
      <c r="D102" s="1014" t="s">
        <v>2827</v>
      </c>
      <c r="E102" s="1014" t="s">
        <v>2830</v>
      </c>
      <c r="F102" s="1014" t="s">
        <v>2328</v>
      </c>
      <c r="G102" s="1063"/>
      <c r="H102" s="1065"/>
      <c r="I102" s="1014" t="s">
        <v>2933</v>
      </c>
      <c r="J102" s="1065"/>
    </row>
    <row r="103" spans="1:10" s="89" customFormat="1">
      <c r="A103" s="1063">
        <v>45600</v>
      </c>
      <c r="B103" s="1014" t="s">
        <v>1263</v>
      </c>
      <c r="C103" s="1064" t="s">
        <v>1967</v>
      </c>
      <c r="D103" s="1014" t="s">
        <v>2827</v>
      </c>
      <c r="E103" s="1014" t="s">
        <v>2830</v>
      </c>
      <c r="F103" s="1014" t="s">
        <v>2330</v>
      </c>
      <c r="G103" s="1063"/>
      <c r="H103" s="1065"/>
      <c r="I103" s="1014" t="s">
        <v>2933</v>
      </c>
      <c r="J103" s="1065"/>
    </row>
    <row r="104" spans="1:10" s="89" customFormat="1">
      <c r="A104" s="1063">
        <v>45600</v>
      </c>
      <c r="B104" s="1014" t="s">
        <v>1263</v>
      </c>
      <c r="C104" s="1064" t="s">
        <v>1969</v>
      </c>
      <c r="D104" s="1014" t="s">
        <v>2827</v>
      </c>
      <c r="E104" s="1014" t="s">
        <v>2830</v>
      </c>
      <c r="F104" s="1014" t="s">
        <v>2332</v>
      </c>
      <c r="G104" s="1063"/>
      <c r="H104" s="1065"/>
      <c r="I104" s="1014" t="s">
        <v>2933</v>
      </c>
      <c r="J104" s="1065"/>
    </row>
    <row r="105" spans="1:10" s="89" customFormat="1">
      <c r="A105" s="1063">
        <v>45600</v>
      </c>
      <c r="B105" s="1014" t="s">
        <v>1263</v>
      </c>
      <c r="C105" s="1064" t="s">
        <v>1971</v>
      </c>
      <c r="D105" s="1014" t="s">
        <v>2827</v>
      </c>
      <c r="E105" s="1014" t="s">
        <v>2830</v>
      </c>
      <c r="F105" s="1014" t="s">
        <v>2334</v>
      </c>
      <c r="G105" s="1063"/>
      <c r="H105" s="1065"/>
      <c r="I105" s="1014" t="s">
        <v>2933</v>
      </c>
      <c r="J105" s="1065"/>
    </row>
    <row r="106" spans="1:10" s="89" customFormat="1">
      <c r="A106" s="1063">
        <v>45600</v>
      </c>
      <c r="B106" s="1014" t="s">
        <v>1263</v>
      </c>
      <c r="C106" s="1064" t="s">
        <v>1973</v>
      </c>
      <c r="D106" s="1014" t="s">
        <v>2827</v>
      </c>
      <c r="E106" s="1014" t="s">
        <v>2830</v>
      </c>
      <c r="F106" s="1014" t="s">
        <v>2335</v>
      </c>
      <c r="G106" s="1063"/>
      <c r="H106" s="1065"/>
      <c r="I106" s="1014" t="s">
        <v>2933</v>
      </c>
      <c r="J106" s="1065"/>
    </row>
    <row r="107" spans="1:10" s="89" customFormat="1">
      <c r="A107" s="1063">
        <v>45600</v>
      </c>
      <c r="B107" s="1014" t="s">
        <v>1263</v>
      </c>
      <c r="C107" s="1064" t="s">
        <v>1975</v>
      </c>
      <c r="D107" s="1014" t="s">
        <v>2827</v>
      </c>
      <c r="E107" s="1014" t="s">
        <v>2830</v>
      </c>
      <c r="F107" s="1014" t="s">
        <v>2336</v>
      </c>
      <c r="G107" s="1063"/>
      <c r="H107" s="1065"/>
      <c r="I107" s="1014" t="s">
        <v>2933</v>
      </c>
      <c r="J107" s="1065"/>
    </row>
    <row r="108" spans="1:10" s="89" customFormat="1">
      <c r="A108" s="1063">
        <v>45600</v>
      </c>
      <c r="B108" s="1014" t="s">
        <v>1263</v>
      </c>
      <c r="C108" s="1064" t="s">
        <v>757</v>
      </c>
      <c r="D108" s="1014" t="s">
        <v>2827</v>
      </c>
      <c r="E108" s="1014" t="s">
        <v>2831</v>
      </c>
      <c r="F108" s="1014" t="s">
        <v>2339</v>
      </c>
      <c r="G108" s="1063"/>
      <c r="H108" s="1065"/>
      <c r="I108" s="1014" t="s">
        <v>2933</v>
      </c>
      <c r="J108" s="1065"/>
    </row>
    <row r="109" spans="1:10" s="89" customFormat="1">
      <c r="A109" s="1063">
        <v>45600</v>
      </c>
      <c r="B109" s="1014" t="s">
        <v>1263</v>
      </c>
      <c r="C109" s="1064" t="s">
        <v>758</v>
      </c>
      <c r="D109" s="1014" t="s">
        <v>2827</v>
      </c>
      <c r="E109" s="1014" t="s">
        <v>2831</v>
      </c>
      <c r="F109" s="1014" t="s">
        <v>2340</v>
      </c>
      <c r="G109" s="1014"/>
      <c r="H109" s="1065"/>
      <c r="I109" s="1014" t="s">
        <v>2933</v>
      </c>
      <c r="J109" s="1065"/>
    </row>
    <row r="110" spans="1:10" s="89" customFormat="1">
      <c r="A110" s="1063">
        <v>45600</v>
      </c>
      <c r="B110" s="1014" t="s">
        <v>1263</v>
      </c>
      <c r="C110" s="1064" t="s">
        <v>759</v>
      </c>
      <c r="D110" s="1014" t="s">
        <v>2827</v>
      </c>
      <c r="E110" s="1014" t="s">
        <v>2831</v>
      </c>
      <c r="F110" s="1014" t="s">
        <v>2341</v>
      </c>
      <c r="G110" s="1014"/>
      <c r="H110" s="1065"/>
      <c r="I110" s="1014" t="s">
        <v>2933</v>
      </c>
      <c r="J110" s="1065"/>
    </row>
    <row r="111" spans="1:10" s="89" customFormat="1">
      <c r="A111" s="1063">
        <v>45600</v>
      </c>
      <c r="B111" s="1014" t="s">
        <v>1263</v>
      </c>
      <c r="C111" s="1064" t="s">
        <v>1977</v>
      </c>
      <c r="D111" s="1014" t="s">
        <v>2827</v>
      </c>
      <c r="E111" s="1014" t="s">
        <v>2831</v>
      </c>
      <c r="F111" s="1014" t="s">
        <v>2342</v>
      </c>
      <c r="G111" s="1014"/>
      <c r="H111" s="1065"/>
      <c r="I111" s="1014" t="s">
        <v>2933</v>
      </c>
      <c r="J111" s="1065"/>
    </row>
    <row r="112" spans="1:10" s="89" customFormat="1">
      <c r="A112" s="1063">
        <v>45600</v>
      </c>
      <c r="B112" s="1014" t="s">
        <v>1263</v>
      </c>
      <c r="C112" s="1064" t="s">
        <v>1979</v>
      </c>
      <c r="D112" s="1014" t="s">
        <v>2827</v>
      </c>
      <c r="E112" s="1014" t="s">
        <v>2831</v>
      </c>
      <c r="F112" s="1014" t="s">
        <v>2343</v>
      </c>
      <c r="G112" s="1014"/>
      <c r="H112" s="1065"/>
      <c r="I112" s="1014" t="s">
        <v>2933</v>
      </c>
      <c r="J112" s="1065"/>
    </row>
    <row r="113" spans="1:10" s="89" customFormat="1">
      <c r="A113" s="1063">
        <v>45600</v>
      </c>
      <c r="B113" s="1014" t="s">
        <v>1263</v>
      </c>
      <c r="C113" s="1064" t="s">
        <v>760</v>
      </c>
      <c r="D113" s="1014" t="s">
        <v>2827</v>
      </c>
      <c r="E113" s="1014" t="s">
        <v>2832</v>
      </c>
      <c r="F113" s="1014" t="s">
        <v>2346</v>
      </c>
      <c r="G113" s="1014"/>
      <c r="H113" s="1065"/>
      <c r="I113" s="1014" t="s">
        <v>2933</v>
      </c>
      <c r="J113" s="1065"/>
    </row>
    <row r="114" spans="1:10" s="89" customFormat="1">
      <c r="A114" s="1063">
        <v>45600</v>
      </c>
      <c r="B114" s="1014" t="s">
        <v>1263</v>
      </c>
      <c r="C114" s="1064" t="s">
        <v>761</v>
      </c>
      <c r="D114" s="1014" t="s">
        <v>2827</v>
      </c>
      <c r="E114" s="1014" t="s">
        <v>2832</v>
      </c>
      <c r="F114" s="1014" t="s">
        <v>2347</v>
      </c>
      <c r="G114" s="1014"/>
      <c r="H114" s="1065"/>
      <c r="I114" s="1014" t="s">
        <v>2933</v>
      </c>
      <c r="J114" s="1065"/>
    </row>
    <row r="115" spans="1:10" s="89" customFormat="1">
      <c r="A115" s="1063">
        <v>45600</v>
      </c>
      <c r="B115" s="1014" t="s">
        <v>1263</v>
      </c>
      <c r="C115" s="1064" t="s">
        <v>1981</v>
      </c>
      <c r="D115" s="1014" t="s">
        <v>2827</v>
      </c>
      <c r="E115" s="1014" t="s">
        <v>2832</v>
      </c>
      <c r="F115" s="1014" t="s">
        <v>2349</v>
      </c>
      <c r="G115" s="1014"/>
      <c r="H115" s="1065"/>
      <c r="I115" s="1014" t="s">
        <v>2933</v>
      </c>
      <c r="J115" s="1065"/>
    </row>
    <row r="116" spans="1:10" s="89" customFormat="1">
      <c r="A116" s="1063">
        <v>45600</v>
      </c>
      <c r="B116" s="1014" t="s">
        <v>1263</v>
      </c>
      <c r="C116" s="1064" t="s">
        <v>1982</v>
      </c>
      <c r="D116" s="1014" t="s">
        <v>2827</v>
      </c>
      <c r="E116" s="1014" t="s">
        <v>2832</v>
      </c>
      <c r="F116" s="1014" t="s">
        <v>2350</v>
      </c>
      <c r="G116" s="1014"/>
      <c r="H116" s="1065"/>
      <c r="I116" s="1014" t="s">
        <v>2933</v>
      </c>
      <c r="J116" s="1065"/>
    </row>
    <row r="117" spans="1:10" s="89" customFormat="1">
      <c r="A117" s="1063">
        <v>45600</v>
      </c>
      <c r="B117" s="1014" t="s">
        <v>1263</v>
      </c>
      <c r="C117" s="1064" t="s">
        <v>1983</v>
      </c>
      <c r="D117" s="1014" t="s">
        <v>2827</v>
      </c>
      <c r="E117" s="1014" t="s">
        <v>2832</v>
      </c>
      <c r="F117" s="1014" t="s">
        <v>2352</v>
      </c>
      <c r="G117" s="1014"/>
      <c r="H117" s="1065"/>
      <c r="I117" s="1014" t="s">
        <v>2933</v>
      </c>
      <c r="J117" s="1065"/>
    </row>
    <row r="118" spans="1:10" s="89" customFormat="1">
      <c r="A118" s="1063">
        <v>45600</v>
      </c>
      <c r="B118" s="1014" t="s">
        <v>1263</v>
      </c>
      <c r="C118" s="1064" t="s">
        <v>1984</v>
      </c>
      <c r="D118" s="1014" t="s">
        <v>2827</v>
      </c>
      <c r="E118" s="1014" t="s">
        <v>2832</v>
      </c>
      <c r="F118" s="1014" t="s">
        <v>2354</v>
      </c>
      <c r="G118" s="1014"/>
      <c r="H118" s="1065"/>
      <c r="I118" s="1014" t="s">
        <v>2933</v>
      </c>
      <c r="J118" s="1065"/>
    </row>
    <row r="119" spans="1:10" s="89" customFormat="1">
      <c r="A119" s="1063">
        <v>45600</v>
      </c>
      <c r="B119" s="1014" t="s">
        <v>1263</v>
      </c>
      <c r="C119" s="1064" t="s">
        <v>1995</v>
      </c>
      <c r="D119" s="1014" t="s">
        <v>2827</v>
      </c>
      <c r="E119" s="1014" t="s">
        <v>2833</v>
      </c>
      <c r="F119" s="1014" t="s">
        <v>1993</v>
      </c>
      <c r="G119" s="1014"/>
      <c r="H119" s="1065"/>
      <c r="I119" s="1014" t="s">
        <v>2829</v>
      </c>
      <c r="J119" s="1065"/>
    </row>
    <row r="120" spans="1:10" s="89" customFormat="1">
      <c r="A120" s="1063">
        <v>45600</v>
      </c>
      <c r="B120" s="1014" t="s">
        <v>1263</v>
      </c>
      <c r="C120" s="1064" t="s">
        <v>1996</v>
      </c>
      <c r="D120" s="1014" t="s">
        <v>2827</v>
      </c>
      <c r="E120" s="1014" t="s">
        <v>2833</v>
      </c>
      <c r="F120" s="1014" t="s">
        <v>1997</v>
      </c>
      <c r="G120" s="1014"/>
      <c r="H120" s="1065"/>
      <c r="I120" s="1014" t="s">
        <v>2829</v>
      </c>
      <c r="J120" s="1065"/>
    </row>
    <row r="121" spans="1:10" s="89" customFormat="1">
      <c r="A121" s="1063">
        <v>45600</v>
      </c>
      <c r="B121" s="1014" t="s">
        <v>1263</v>
      </c>
      <c r="C121" s="1066" t="s">
        <v>661</v>
      </c>
      <c r="D121" s="1014" t="s">
        <v>2827</v>
      </c>
      <c r="E121" s="1014" t="s">
        <v>2555</v>
      </c>
      <c r="F121" s="1014" t="s">
        <v>763</v>
      </c>
      <c r="G121" s="1014"/>
      <c r="H121" s="1065"/>
      <c r="I121" s="1014" t="s">
        <v>2829</v>
      </c>
      <c r="J121" s="1065"/>
    </row>
    <row r="122" spans="1:10">
      <c r="A122" s="1010">
        <v>45600</v>
      </c>
      <c r="B122" s="199" t="s">
        <v>1263</v>
      </c>
      <c r="C122" s="1015" t="s">
        <v>1325</v>
      </c>
      <c r="D122" s="199" t="s">
        <v>2278</v>
      </c>
      <c r="E122" s="199" t="s">
        <v>1266</v>
      </c>
      <c r="F122" s="199" t="s">
        <v>2638</v>
      </c>
      <c r="G122" s="199"/>
      <c r="H122" s="255"/>
      <c r="I122" s="199" t="s">
        <v>2834</v>
      </c>
      <c r="J122" s="255"/>
    </row>
    <row r="123" spans="1:10">
      <c r="A123" s="1010">
        <v>45600</v>
      </c>
      <c r="B123" s="199" t="s">
        <v>1263</v>
      </c>
      <c r="C123" s="1015" t="s">
        <v>1321</v>
      </c>
      <c r="D123" s="199" t="s">
        <v>2278</v>
      </c>
      <c r="E123" s="199" t="s">
        <v>1266</v>
      </c>
      <c r="F123" s="199" t="s">
        <v>2639</v>
      </c>
      <c r="G123" s="199"/>
      <c r="H123" s="255"/>
      <c r="I123" s="199" t="s">
        <v>2834</v>
      </c>
      <c r="J123" s="255"/>
    </row>
    <row r="124" spans="1:10">
      <c r="A124" s="1063">
        <v>45600</v>
      </c>
      <c r="B124" s="199" t="s">
        <v>1263</v>
      </c>
      <c r="C124" s="1015" t="s">
        <v>1338</v>
      </c>
      <c r="D124" s="199" t="s">
        <v>2278</v>
      </c>
      <c r="E124" s="199" t="s">
        <v>1266</v>
      </c>
      <c r="F124" s="199" t="s">
        <v>2640</v>
      </c>
      <c r="G124" s="199"/>
      <c r="H124" s="255"/>
      <c r="I124" s="199" t="s">
        <v>2834</v>
      </c>
      <c r="J124" s="255"/>
    </row>
    <row r="125" spans="1:10">
      <c r="A125" s="1010">
        <v>45600</v>
      </c>
      <c r="B125" s="199" t="s">
        <v>1263</v>
      </c>
      <c r="C125" s="1015" t="s">
        <v>1339</v>
      </c>
      <c r="D125" s="199" t="s">
        <v>2278</v>
      </c>
      <c r="E125" s="199" t="s">
        <v>1266</v>
      </c>
      <c r="F125" s="199" t="s">
        <v>2641</v>
      </c>
      <c r="G125" s="199"/>
      <c r="H125" s="255"/>
      <c r="I125" s="199" t="s">
        <v>2834</v>
      </c>
      <c r="J125" s="255"/>
    </row>
    <row r="126" spans="1:10">
      <c r="A126" s="1063">
        <v>45600</v>
      </c>
      <c r="B126" s="199" t="s">
        <v>1263</v>
      </c>
      <c r="C126" s="1015" t="s">
        <v>1322</v>
      </c>
      <c r="D126" s="199" t="s">
        <v>2278</v>
      </c>
      <c r="E126" s="199" t="s">
        <v>1266</v>
      </c>
      <c r="F126" s="199" t="s">
        <v>2642</v>
      </c>
      <c r="G126" s="199"/>
      <c r="H126" s="255"/>
      <c r="I126" s="199" t="s">
        <v>2834</v>
      </c>
      <c r="J126" s="255"/>
    </row>
    <row r="127" spans="1:10">
      <c r="A127" s="1063">
        <v>45600</v>
      </c>
      <c r="B127" s="199" t="s">
        <v>1263</v>
      </c>
      <c r="C127" s="1015" t="s">
        <v>1336</v>
      </c>
      <c r="D127" s="199" t="s">
        <v>2278</v>
      </c>
      <c r="E127" s="199" t="s">
        <v>1266</v>
      </c>
      <c r="F127" s="199" t="s">
        <v>2643</v>
      </c>
      <c r="G127" s="199"/>
      <c r="H127" s="255"/>
      <c r="I127" s="199" t="s">
        <v>2834</v>
      </c>
      <c r="J127" s="255"/>
    </row>
    <row r="128" spans="1:10">
      <c r="A128" s="1010">
        <v>45600</v>
      </c>
      <c r="B128" s="199" t="s">
        <v>1263</v>
      </c>
      <c r="C128" s="1015" t="s">
        <v>1323</v>
      </c>
      <c r="D128" s="199" t="s">
        <v>2278</v>
      </c>
      <c r="E128" s="199" t="s">
        <v>1266</v>
      </c>
      <c r="F128" s="199" t="s">
        <v>2644</v>
      </c>
      <c r="G128" s="199"/>
      <c r="H128" s="255"/>
      <c r="I128" s="199" t="s">
        <v>2834</v>
      </c>
      <c r="J128" s="255"/>
    </row>
    <row r="129" spans="1:10">
      <c r="A129" s="1063">
        <v>45600</v>
      </c>
      <c r="B129" s="199" t="s">
        <v>1263</v>
      </c>
      <c r="C129" s="1015" t="s">
        <v>1320</v>
      </c>
      <c r="D129" s="199" t="s">
        <v>2278</v>
      </c>
      <c r="E129" s="199" t="s">
        <v>2250</v>
      </c>
      <c r="F129" s="199" t="s">
        <v>2637</v>
      </c>
      <c r="G129" s="199"/>
      <c r="H129" s="255"/>
      <c r="I129" s="199" t="s">
        <v>2834</v>
      </c>
      <c r="J129" s="255"/>
    </row>
    <row r="130" spans="1:10">
      <c r="A130" s="1063">
        <v>45603</v>
      </c>
      <c r="B130" s="199" t="s">
        <v>1267</v>
      </c>
      <c r="C130" s="1015" t="s">
        <v>649</v>
      </c>
      <c r="D130" s="199" t="s">
        <v>308</v>
      </c>
      <c r="E130" s="199" t="s">
        <v>1266</v>
      </c>
      <c r="F130" s="199" t="s">
        <v>652</v>
      </c>
      <c r="G130" s="1010">
        <v>45611</v>
      </c>
      <c r="H130" s="255">
        <v>14</v>
      </c>
      <c r="I130" s="199"/>
      <c r="J130" s="255"/>
    </row>
    <row r="131" spans="1:10">
      <c r="A131" s="1063">
        <v>45603</v>
      </c>
      <c r="B131" s="199" t="s">
        <v>1267</v>
      </c>
      <c r="C131" s="1015" t="s">
        <v>650</v>
      </c>
      <c r="D131" s="199" t="s">
        <v>308</v>
      </c>
      <c r="E131" s="199" t="s">
        <v>1266</v>
      </c>
      <c r="F131" s="199" t="s">
        <v>653</v>
      </c>
      <c r="G131" s="1010">
        <v>45611</v>
      </c>
      <c r="H131" s="255">
        <v>24</v>
      </c>
      <c r="I131" s="199"/>
      <c r="J131" s="255"/>
    </row>
    <row r="132" spans="1:10">
      <c r="A132" s="1063">
        <v>45603</v>
      </c>
      <c r="B132" s="199" t="s">
        <v>1267</v>
      </c>
      <c r="C132" s="1015" t="s">
        <v>651</v>
      </c>
      <c r="D132" s="199" t="s">
        <v>308</v>
      </c>
      <c r="E132" s="199" t="s">
        <v>1266</v>
      </c>
      <c r="F132" s="199" t="s">
        <v>654</v>
      </c>
      <c r="G132" s="1010">
        <v>45611</v>
      </c>
      <c r="H132" s="255">
        <v>50</v>
      </c>
      <c r="I132" s="199"/>
      <c r="J132" s="255"/>
    </row>
    <row r="133" spans="1:10">
      <c r="A133" s="1063">
        <v>45603</v>
      </c>
      <c r="B133" s="199" t="s">
        <v>1263</v>
      </c>
      <c r="C133" s="1064" t="s">
        <v>521</v>
      </c>
      <c r="D133" s="199" t="s">
        <v>519</v>
      </c>
      <c r="E133" s="199" t="s">
        <v>1211</v>
      </c>
      <c r="F133" s="199" t="s">
        <v>522</v>
      </c>
      <c r="G133" s="1063"/>
      <c r="H133" s="255"/>
      <c r="I133" s="1014" t="s">
        <v>2835</v>
      </c>
      <c r="J133" s="255"/>
    </row>
    <row r="134" spans="1:10">
      <c r="A134" s="1063">
        <v>45603</v>
      </c>
      <c r="B134" s="199" t="s">
        <v>1263</v>
      </c>
      <c r="C134" s="1064" t="s">
        <v>523</v>
      </c>
      <c r="D134" s="199" t="s">
        <v>519</v>
      </c>
      <c r="E134" s="199" t="s">
        <v>1211</v>
      </c>
      <c r="F134" s="199" t="s">
        <v>524</v>
      </c>
      <c r="G134" s="1063"/>
      <c r="H134" s="255"/>
      <c r="I134" s="1014" t="s">
        <v>2835</v>
      </c>
      <c r="J134" s="255"/>
    </row>
    <row r="135" spans="1:10">
      <c r="A135" s="1067">
        <v>45603</v>
      </c>
      <c r="B135" s="1068" t="s">
        <v>1262</v>
      </c>
      <c r="C135" s="1069" t="s">
        <v>2837</v>
      </c>
      <c r="D135" s="1068" t="s">
        <v>2838</v>
      </c>
      <c r="E135" s="1068" t="s">
        <v>2839</v>
      </c>
      <c r="F135" s="199" t="s">
        <v>2840</v>
      </c>
      <c r="G135" s="1067"/>
      <c r="H135" s="1070"/>
      <c r="I135" s="1014"/>
      <c r="J135" s="255"/>
    </row>
    <row r="136" spans="1:10">
      <c r="A136" s="1067">
        <v>45603</v>
      </c>
      <c r="B136" s="1068" t="s">
        <v>1262</v>
      </c>
      <c r="C136" s="1069" t="s">
        <v>2841</v>
      </c>
      <c r="D136" s="1068" t="s">
        <v>2838</v>
      </c>
      <c r="E136" s="1068" t="s">
        <v>2839</v>
      </c>
      <c r="F136" s="199" t="s">
        <v>2842</v>
      </c>
      <c r="G136" s="1067"/>
      <c r="H136" s="1070"/>
      <c r="I136" s="1014"/>
      <c r="J136" s="255"/>
    </row>
    <row r="137" spans="1:10">
      <c r="A137" s="1067">
        <v>45603</v>
      </c>
      <c r="B137" s="1068" t="s">
        <v>1262</v>
      </c>
      <c r="C137" s="1071" t="s">
        <v>2843</v>
      </c>
      <c r="D137" s="1068" t="s">
        <v>2838</v>
      </c>
      <c r="E137" s="1068" t="s">
        <v>2839</v>
      </c>
      <c r="F137" s="199" t="s">
        <v>2844</v>
      </c>
      <c r="G137" s="1068"/>
      <c r="H137" s="1070"/>
      <c r="I137" s="199"/>
      <c r="J137" s="255"/>
    </row>
    <row r="138" spans="1:10">
      <c r="A138" s="1063">
        <v>45603</v>
      </c>
      <c r="B138" s="199" t="s">
        <v>1262</v>
      </c>
      <c r="C138" s="255">
        <v>540117</v>
      </c>
      <c r="D138" s="199" t="s">
        <v>2838</v>
      </c>
      <c r="E138" s="199" t="s">
        <v>2839</v>
      </c>
      <c r="F138" s="199" t="s">
        <v>2845</v>
      </c>
      <c r="G138" s="199"/>
      <c r="H138" s="255"/>
      <c r="I138" s="199"/>
      <c r="J138" s="255"/>
    </row>
    <row r="139" spans="1:10">
      <c r="A139" s="1063">
        <v>45603</v>
      </c>
      <c r="B139" s="199" t="s">
        <v>1262</v>
      </c>
      <c r="C139" s="255">
        <v>540119</v>
      </c>
      <c r="D139" s="199" t="s">
        <v>2838</v>
      </c>
      <c r="E139" s="199" t="s">
        <v>2839</v>
      </c>
      <c r="F139" s="199" t="s">
        <v>2846</v>
      </c>
      <c r="G139" s="199"/>
      <c r="H139" s="255"/>
      <c r="I139" s="199"/>
      <c r="J139" s="255"/>
    </row>
    <row r="140" spans="1:10">
      <c r="A140" s="1063">
        <v>45603</v>
      </c>
      <c r="B140" s="199" t="s">
        <v>1262</v>
      </c>
      <c r="C140" s="255">
        <v>540121</v>
      </c>
      <c r="D140" s="199" t="s">
        <v>2838</v>
      </c>
      <c r="E140" s="199" t="s">
        <v>2839</v>
      </c>
      <c r="F140" s="199" t="s">
        <v>2847</v>
      </c>
      <c r="G140" s="199"/>
      <c r="H140" s="255"/>
      <c r="I140" s="199"/>
      <c r="J140" s="255"/>
    </row>
    <row r="141" spans="1:10">
      <c r="A141" s="1063">
        <v>45603</v>
      </c>
      <c r="B141" s="199" t="s">
        <v>1262</v>
      </c>
      <c r="C141" s="255">
        <v>540125</v>
      </c>
      <c r="D141" s="199" t="s">
        <v>2838</v>
      </c>
      <c r="E141" s="199" t="s">
        <v>2839</v>
      </c>
      <c r="F141" s="199" t="s">
        <v>2848</v>
      </c>
      <c r="G141" s="199"/>
      <c r="H141" s="255"/>
      <c r="I141" s="199"/>
      <c r="J141" s="255"/>
    </row>
    <row r="142" spans="1:10">
      <c r="A142" s="1063">
        <v>45603</v>
      </c>
      <c r="B142" s="199" t="s">
        <v>1262</v>
      </c>
      <c r="C142" s="255">
        <v>540127</v>
      </c>
      <c r="D142" s="199" t="s">
        <v>2838</v>
      </c>
      <c r="E142" s="199" t="s">
        <v>2839</v>
      </c>
      <c r="F142" s="199" t="s">
        <v>2849</v>
      </c>
      <c r="G142" s="199"/>
      <c r="H142" s="255"/>
      <c r="I142" s="199"/>
      <c r="J142" s="255"/>
    </row>
    <row r="143" spans="1:10">
      <c r="A143" s="1063">
        <v>45603</v>
      </c>
      <c r="B143" s="199" t="s">
        <v>1262</v>
      </c>
      <c r="C143" s="255">
        <v>540004</v>
      </c>
      <c r="D143" s="199" t="s">
        <v>2838</v>
      </c>
      <c r="E143" s="199" t="s">
        <v>2839</v>
      </c>
      <c r="F143" s="199" t="s">
        <v>2850</v>
      </c>
      <c r="G143" s="199"/>
      <c r="H143" s="255"/>
      <c r="I143" s="199"/>
      <c r="J143" s="255"/>
    </row>
    <row r="144" spans="1:10">
      <c r="A144" s="1063">
        <v>45603</v>
      </c>
      <c r="B144" s="199" t="s">
        <v>1262</v>
      </c>
      <c r="C144" s="255">
        <v>540116</v>
      </c>
      <c r="D144" s="199" t="s">
        <v>2838</v>
      </c>
      <c r="E144" s="199" t="s">
        <v>2839</v>
      </c>
      <c r="F144" s="199" t="s">
        <v>2851</v>
      </c>
      <c r="G144" s="199"/>
      <c r="H144" s="255"/>
      <c r="I144" s="199"/>
      <c r="J144" s="255"/>
    </row>
    <row r="145" spans="1:10">
      <c r="A145" s="1063">
        <v>45603</v>
      </c>
      <c r="B145" s="199" t="s">
        <v>1262</v>
      </c>
      <c r="C145" s="255">
        <v>540118</v>
      </c>
      <c r="D145" s="199" t="s">
        <v>2838</v>
      </c>
      <c r="E145" s="199" t="s">
        <v>2839</v>
      </c>
      <c r="F145" s="199" t="s">
        <v>2852</v>
      </c>
      <c r="G145" s="199"/>
      <c r="H145" s="255"/>
      <c r="I145" s="199"/>
      <c r="J145" s="255"/>
    </row>
    <row r="146" spans="1:10">
      <c r="A146" s="1063">
        <v>45603</v>
      </c>
      <c r="B146" s="199" t="s">
        <v>1262</v>
      </c>
      <c r="C146" s="255">
        <v>540120</v>
      </c>
      <c r="D146" s="199" t="s">
        <v>2838</v>
      </c>
      <c r="E146" s="199" t="s">
        <v>2839</v>
      </c>
      <c r="F146" s="199" t="s">
        <v>2853</v>
      </c>
      <c r="G146" s="199"/>
      <c r="H146" s="255"/>
      <c r="I146" s="199"/>
      <c r="J146" s="255"/>
    </row>
    <row r="147" spans="1:10">
      <c r="A147" s="1063">
        <v>45603</v>
      </c>
      <c r="B147" s="199" t="s">
        <v>1262</v>
      </c>
      <c r="C147" s="255">
        <v>540125</v>
      </c>
      <c r="D147" s="199" t="s">
        <v>2838</v>
      </c>
      <c r="E147" s="199" t="s">
        <v>2839</v>
      </c>
      <c r="F147" s="199" t="s">
        <v>2854</v>
      </c>
      <c r="G147" s="199"/>
      <c r="H147" s="255"/>
      <c r="I147" s="199"/>
      <c r="J147" s="255"/>
    </row>
    <row r="148" spans="1:10">
      <c r="A148" s="1063">
        <v>45603</v>
      </c>
      <c r="B148" s="199" t="s">
        <v>1262</v>
      </c>
      <c r="C148" s="255">
        <v>540126</v>
      </c>
      <c r="D148" s="199" t="s">
        <v>2838</v>
      </c>
      <c r="E148" s="199" t="s">
        <v>2839</v>
      </c>
      <c r="F148" s="199" t="s">
        <v>2855</v>
      </c>
      <c r="G148" s="199"/>
      <c r="H148" s="255"/>
      <c r="I148" s="199"/>
      <c r="J148" s="255"/>
    </row>
    <row r="149" spans="1:10">
      <c r="A149" s="1063">
        <v>45603</v>
      </c>
      <c r="B149" s="199" t="s">
        <v>1262</v>
      </c>
      <c r="C149" s="269" t="s">
        <v>2856</v>
      </c>
      <c r="D149" s="199" t="s">
        <v>2838</v>
      </c>
      <c r="E149" s="199" t="s">
        <v>2857</v>
      </c>
      <c r="F149" s="199" t="s">
        <v>2858</v>
      </c>
      <c r="G149" s="199"/>
      <c r="H149" s="255"/>
      <c r="I149" s="199"/>
      <c r="J149" s="255"/>
    </row>
    <row r="150" spans="1:10">
      <c r="A150" s="1063">
        <v>45603</v>
      </c>
      <c r="B150" s="199" t="s">
        <v>1262</v>
      </c>
      <c r="C150" s="269" t="s">
        <v>2859</v>
      </c>
      <c r="D150" s="199" t="s">
        <v>2838</v>
      </c>
      <c r="E150" s="199" t="s">
        <v>2857</v>
      </c>
      <c r="F150" s="199" t="s">
        <v>2860</v>
      </c>
      <c r="G150" s="199"/>
      <c r="H150" s="255"/>
      <c r="I150" s="199"/>
      <c r="J150" s="255"/>
    </row>
    <row r="151" spans="1:10">
      <c r="A151" s="1063">
        <v>45603</v>
      </c>
      <c r="B151" s="199" t="s">
        <v>1262</v>
      </c>
      <c r="C151" s="269" t="s">
        <v>2861</v>
      </c>
      <c r="D151" s="199" t="s">
        <v>2838</v>
      </c>
      <c r="E151" s="199" t="s">
        <v>2857</v>
      </c>
      <c r="F151" s="199" t="s">
        <v>2862</v>
      </c>
      <c r="G151" s="199"/>
      <c r="H151" s="255"/>
      <c r="I151" s="199"/>
      <c r="J151" s="255"/>
    </row>
    <row r="152" spans="1:10">
      <c r="A152" s="1063">
        <v>45603</v>
      </c>
      <c r="B152" s="199" t="s">
        <v>1262</v>
      </c>
      <c r="C152" s="269" t="s">
        <v>2863</v>
      </c>
      <c r="D152" s="199" t="s">
        <v>2838</v>
      </c>
      <c r="E152" s="199" t="s">
        <v>2857</v>
      </c>
      <c r="F152" s="199" t="s">
        <v>2864</v>
      </c>
      <c r="G152" s="199"/>
      <c r="H152" s="255"/>
      <c r="I152" s="199"/>
      <c r="J152" s="255"/>
    </row>
    <row r="153" spans="1:10">
      <c r="A153" s="1063">
        <v>45603</v>
      </c>
      <c r="B153" s="199" t="s">
        <v>1262</v>
      </c>
      <c r="C153" s="269" t="s">
        <v>2865</v>
      </c>
      <c r="D153" s="199" t="s">
        <v>2838</v>
      </c>
      <c r="E153" s="199" t="s">
        <v>2857</v>
      </c>
      <c r="F153" s="199" t="s">
        <v>2866</v>
      </c>
      <c r="G153" s="199"/>
      <c r="H153" s="255"/>
      <c r="I153" s="199"/>
      <c r="J153" s="255"/>
    </row>
    <row r="154" spans="1:10">
      <c r="A154" s="1063">
        <v>45603</v>
      </c>
      <c r="B154" s="199" t="s">
        <v>1262</v>
      </c>
      <c r="C154" s="269" t="s">
        <v>2867</v>
      </c>
      <c r="D154" s="199" t="s">
        <v>2838</v>
      </c>
      <c r="E154" s="199" t="s">
        <v>2857</v>
      </c>
      <c r="F154" s="199" t="s">
        <v>2868</v>
      </c>
      <c r="G154" s="199"/>
      <c r="H154" s="255"/>
      <c r="I154" s="199"/>
      <c r="J154" s="255"/>
    </row>
    <row r="155" spans="1:10">
      <c r="A155" s="1063">
        <v>45603</v>
      </c>
      <c r="B155" s="199" t="s">
        <v>1262</v>
      </c>
      <c r="C155" s="269" t="s">
        <v>2869</v>
      </c>
      <c r="D155" s="199" t="s">
        <v>2838</v>
      </c>
      <c r="E155" s="199" t="s">
        <v>2857</v>
      </c>
      <c r="F155" s="199" t="s">
        <v>2870</v>
      </c>
      <c r="G155" s="199"/>
      <c r="H155" s="255"/>
      <c r="I155" s="199"/>
      <c r="J155" s="255"/>
    </row>
    <row r="156" spans="1:10">
      <c r="A156" s="1063">
        <v>45603</v>
      </c>
      <c r="B156" s="199" t="s">
        <v>1262</v>
      </c>
      <c r="C156" s="269" t="s">
        <v>2871</v>
      </c>
      <c r="D156" s="199" t="s">
        <v>2838</v>
      </c>
      <c r="E156" s="199" t="s">
        <v>2857</v>
      </c>
      <c r="F156" s="199" t="s">
        <v>2872</v>
      </c>
      <c r="G156" s="199"/>
      <c r="H156" s="255"/>
      <c r="I156" s="199"/>
      <c r="J156" s="255"/>
    </row>
    <row r="157" spans="1:10">
      <c r="A157" s="1063">
        <v>45603</v>
      </c>
      <c r="B157" s="199" t="s">
        <v>1262</v>
      </c>
      <c r="C157" s="269" t="s">
        <v>2873</v>
      </c>
      <c r="D157" s="199" t="s">
        <v>2838</v>
      </c>
      <c r="E157" s="199" t="s">
        <v>2857</v>
      </c>
      <c r="F157" s="199" t="s">
        <v>2874</v>
      </c>
      <c r="G157" s="199"/>
      <c r="H157" s="255"/>
      <c r="I157" s="199"/>
      <c r="J157" s="255"/>
    </row>
    <row r="158" spans="1:10">
      <c r="A158" s="1063">
        <v>45603</v>
      </c>
      <c r="B158" s="199" t="s">
        <v>1262</v>
      </c>
      <c r="C158" s="269" t="s">
        <v>2875</v>
      </c>
      <c r="D158" s="199" t="s">
        <v>2838</v>
      </c>
      <c r="E158" s="199" t="s">
        <v>2857</v>
      </c>
      <c r="F158" s="199" t="s">
        <v>2876</v>
      </c>
      <c r="G158" s="199"/>
      <c r="H158" s="255"/>
      <c r="I158" s="199"/>
      <c r="J158" s="255"/>
    </row>
    <row r="159" spans="1:10">
      <c r="A159" s="1063">
        <v>45615</v>
      </c>
      <c r="B159" s="199" t="s">
        <v>1267</v>
      </c>
      <c r="C159" s="1078" t="s">
        <v>275</v>
      </c>
      <c r="D159" s="199" t="s">
        <v>226</v>
      </c>
      <c r="E159" s="199" t="s">
        <v>1264</v>
      </c>
      <c r="F159" s="33" t="s">
        <v>2391</v>
      </c>
      <c r="G159" s="1013">
        <v>45615</v>
      </c>
      <c r="H159" s="255">
        <v>43</v>
      </c>
      <c r="I159" s="199"/>
      <c r="J159" s="255"/>
    </row>
    <row r="160" spans="1:10">
      <c r="A160" s="1063">
        <v>45629</v>
      </c>
      <c r="B160" s="1011" t="s">
        <v>1259</v>
      </c>
      <c r="C160" s="269">
        <v>178795</v>
      </c>
      <c r="D160" s="199" t="s">
        <v>1260</v>
      </c>
      <c r="E160" s="199" t="s">
        <v>1261</v>
      </c>
      <c r="F160" s="199" t="s">
        <v>146</v>
      </c>
      <c r="G160" s="199"/>
      <c r="H160" s="255"/>
      <c r="I160" s="199"/>
      <c r="J160" s="255"/>
    </row>
    <row r="161" spans="1:10">
      <c r="A161" s="1063">
        <v>45629</v>
      </c>
      <c r="B161" s="199" t="s">
        <v>1267</v>
      </c>
      <c r="C161" s="269">
        <v>178797</v>
      </c>
      <c r="D161" s="199" t="s">
        <v>1260</v>
      </c>
      <c r="E161" s="199" t="s">
        <v>1261</v>
      </c>
      <c r="F161" s="199" t="s">
        <v>147</v>
      </c>
      <c r="G161" s="1013">
        <v>45629</v>
      </c>
      <c r="H161" s="255">
        <v>45</v>
      </c>
      <c r="I161" s="199"/>
      <c r="J161" s="255"/>
    </row>
    <row r="162" spans="1:10">
      <c r="A162" s="1063">
        <v>45631</v>
      </c>
      <c r="B162" s="199" t="s">
        <v>1263</v>
      </c>
      <c r="C162" s="269">
        <v>531145</v>
      </c>
      <c r="D162" s="199" t="s">
        <v>226</v>
      </c>
      <c r="E162" s="199" t="s">
        <v>1922</v>
      </c>
      <c r="F162" s="1079" t="s">
        <v>1653</v>
      </c>
      <c r="G162" s="199"/>
      <c r="H162" s="255"/>
      <c r="I162" s="1011" t="s">
        <v>2652</v>
      </c>
      <c r="J162" s="255"/>
    </row>
    <row r="163" spans="1:10">
      <c r="A163" s="1063">
        <v>45631</v>
      </c>
      <c r="B163" s="199" t="s">
        <v>1263</v>
      </c>
      <c r="C163" s="269">
        <v>531126</v>
      </c>
      <c r="D163" s="199" t="s">
        <v>226</v>
      </c>
      <c r="E163" s="199" t="s">
        <v>1922</v>
      </c>
      <c r="F163" s="199" t="s">
        <v>1655</v>
      </c>
      <c r="G163" s="199"/>
      <c r="H163" s="255"/>
      <c r="I163" s="1011" t="s">
        <v>2652</v>
      </c>
      <c r="J163" s="255"/>
    </row>
    <row r="164" spans="1:10">
      <c r="A164" s="1063">
        <v>45631</v>
      </c>
      <c r="B164" s="199" t="s">
        <v>1263</v>
      </c>
      <c r="C164" s="269">
        <v>531130</v>
      </c>
      <c r="D164" s="199" t="s">
        <v>226</v>
      </c>
      <c r="E164" s="199" t="s">
        <v>1922</v>
      </c>
      <c r="F164" s="199" t="s">
        <v>1656</v>
      </c>
      <c r="G164" s="199"/>
      <c r="H164" s="255"/>
      <c r="I164" s="1011" t="s">
        <v>2652</v>
      </c>
      <c r="J164" s="255"/>
    </row>
    <row r="165" spans="1:10">
      <c r="A165" s="1063">
        <v>45635</v>
      </c>
      <c r="B165" s="199" t="s">
        <v>1267</v>
      </c>
      <c r="C165" s="269">
        <v>574717</v>
      </c>
      <c r="D165" s="199" t="s">
        <v>531</v>
      </c>
      <c r="E165" s="199" t="s">
        <v>527</v>
      </c>
      <c r="F165" s="694" t="s">
        <v>2534</v>
      </c>
      <c r="G165" s="1013">
        <v>45635</v>
      </c>
      <c r="H165" s="255">
        <v>69</v>
      </c>
    </row>
  </sheetData>
  <autoFilter ref="A10:J159"/>
  <sortState ref="A11:J29">
    <sortCondition ref="C11:C29"/>
  </sortState>
  <mergeCells count="11">
    <mergeCell ref="J8:J9"/>
    <mergeCell ref="G8:G9"/>
    <mergeCell ref="A5:I5"/>
    <mergeCell ref="A6:I6"/>
    <mergeCell ref="A8:A9"/>
    <mergeCell ref="B8:B9"/>
    <mergeCell ref="C8:C9"/>
    <mergeCell ref="D8:D9"/>
    <mergeCell ref="E8:E9"/>
    <mergeCell ref="F8:F9"/>
    <mergeCell ref="H8:H9"/>
  </mergeCells>
  <phoneticPr fontId="25" type="noConversion"/>
  <dataValidations disablePrompts="1" count="41">
    <dataValidation type="textLength" errorStyle="information" allowBlank="1" showInputMessage="1" showErrorMessage="1" error="XLBVal:3=100_x000d_&#10;" sqref="D10 G32:J32 G33:H33 G34">
      <formula1>0</formula1>
      <formula2>300</formula2>
    </dataValidation>
    <dataValidation type="textLength" errorStyle="information" allowBlank="1" showInputMessage="1" showErrorMessage="1" error="XLBVal:3=70_x000d_&#10;" sqref="J59786">
      <formula1>0</formula1>
      <formula2>300</formula2>
    </dataValidation>
    <dataValidation type="textLength" errorStyle="information" allowBlank="1" showInputMessage="1" showErrorMessage="1" error="XLBVal:3=32_x000d_&#10;" sqref="I10">
      <formula1>0</formula1>
      <formula2>300</formula2>
    </dataValidation>
    <dataValidation type="textLength" errorStyle="information" allowBlank="1" showInputMessage="1" showErrorMessage="1" error="XLBVal:8=DISTRIBUTEUR PH MINI JUMBO_x000d_&#10;" sqref="F55">
      <formula1>0</formula1>
      <formula2>300</formula2>
    </dataValidation>
    <dataValidation type="textLength" errorStyle="information" allowBlank="1" showInputMessage="1" showErrorMessage="1" error="XLBVal:8=DISTRIBUTEUR PH MAXI JUMBO_x000d_&#10;" sqref="F56">
      <formula1>0</formula1>
      <formula2>300</formula2>
    </dataValidation>
    <dataValidation type="textLength" errorStyle="information" allowBlank="1" showInputMessage="1" showErrorMessage="1" error="XLBVal:8=3504081030903_x000d_&#10;" sqref="B10 E32:E33">
      <formula1>0</formula1>
      <formula2>300</formula2>
    </dataValidation>
    <dataValidation type="textLength" errorStyle="information" allowBlank="1" showInputMessage="1" showErrorMessage="1" error="XLBVal:5=232_x000d_&#10;" sqref="AG10">
      <formula1>0</formula1>
      <formula2>300</formula2>
    </dataValidation>
    <dataValidation type="textLength" errorStyle="information" allowBlank="1" showInputMessage="1" showErrorMessage="1" error="XLBVal:5=67968_x000d_&#10;" sqref="AC10">
      <formula1>0</formula1>
      <formula2>300</formula2>
    </dataValidation>
    <dataValidation type="textLength" errorStyle="information" allowBlank="1" showInputMessage="1" showErrorMessage="1" error="XLBVal:8=43504081030901_x000d_&#10;" sqref="AB10">
      <formula1>0</formula1>
      <formula2>300</formula2>
    </dataValidation>
    <dataValidation type="textLength" errorStyle="information" allowBlank="1" showInputMessage="1" showErrorMessage="1" error="XLBVal:5=5.12_x000d_&#10;" sqref="AA10">
      <formula1>0</formula1>
      <formula2>300</formula2>
    </dataValidation>
    <dataValidation type="textLength" errorStyle="information" allowBlank="1" showInputMessage="1" showErrorMessage="1" error="XLBVal:5=13.85_x000d_&#10;" sqref="U10">
      <formula1>0</formula1>
      <formula2>300</formula2>
    </dataValidation>
    <dataValidation type="textLength" errorStyle="information" allowBlank="1" showInputMessage="1" showErrorMessage="1" error="XLBVal:5=167.5_x000d_&#10;" sqref="AF10">
      <formula1>0</formula1>
      <formula2>300</formula2>
    </dataValidation>
    <dataValidation type="textLength" errorStyle="information" allowBlank="1" showInputMessage="1" showErrorMessage="1" error="XLBVal:5=8_x000d_&#10;" sqref="V10:X10">
      <formula1>0</formula1>
      <formula2>300</formula2>
    </dataValidation>
    <dataValidation type="textLength" errorStyle="information" allowBlank="1" showInputMessage="1" showErrorMessage="1" error="XLBVal:5=36_x000d_&#10;" sqref="Y10">
      <formula1>0</formula1>
      <formula2>300</formula2>
    </dataValidation>
    <dataValidation type="textLength" errorStyle="information" allowBlank="1" showInputMessage="1" showErrorMessage="1" error="XLBVal:5=32_x000d_&#10;" sqref="Z10">
      <formula1>0</formula1>
      <formula2>300</formula2>
    </dataValidation>
    <dataValidation type="textLength" errorStyle="information" allowBlank="1" showInputMessage="1" showErrorMessage="1" error="XLBVal:5=14.5_x000d_&#10;" sqref="T10">
      <formula1>0</formula1>
      <formula2>300</formula2>
    </dataValidation>
    <dataValidation type="textLength" errorStyle="information" allowBlank="1" showInputMessage="1" showErrorMessage="1" error="XLBVal:5=80_x000d_&#10;" sqref="AE10">
      <formula1>0</formula1>
      <formula2>300</formula2>
    </dataValidation>
    <dataValidation type="textLength" errorStyle="information" allowBlank="1" showInputMessage="1" showErrorMessage="1" error="XLBVal:5=120_x000d_&#10;" sqref="AD10">
      <formula1>0</formula1>
      <formula2>300</formula2>
    </dataValidation>
    <dataValidation type="textLength" errorStyle="information" allowBlank="1" showInputMessage="1" showErrorMessage="1" error="XLBVal:8=5410508502008_x000d_&#10;" sqref="J10 C10">
      <formula1>0</formula1>
      <formula2>300</formula2>
    </dataValidation>
    <dataValidation type="textLength" errorStyle="information" allowBlank="1" showInputMessage="1" showErrorMessage="1" error="XLBVal:8=SERV CELI-OUATE® 38x38  ROSE POUDRE_x000d_&#10;" sqref="F10">
      <formula1>0</formula1>
      <formula2>300</formula2>
    </dataValidation>
    <dataValidation type="textLength" errorStyle="information" allowBlank="1" showInputMessage="1" showErrorMessage="1" error="XLBVal:8=POCHETTES MANDARINE/SERV CELI-OUATE® 38X38 MANDARINE_x000d_&#10;" sqref="O32">
      <formula1>0</formula1>
      <formula2>300</formula2>
    </dataValidation>
    <dataValidation type="textLength" errorStyle="information" allowBlank="1" showInputMessage="1" showErrorMessage="1" error="XLBVal:8=POCHETTES TURQUOISE/SERV CELI-OUATE® 38X38 TURQUOISE_x000d_&#10;" sqref="F61">
      <formula1>0</formula1>
      <formula2>300</formula2>
    </dataValidation>
    <dataValidation type="textLength" errorStyle="information" allowBlank="1" showInputMessage="1" showErrorMessage="1" error="XLBVal:8=RL DRAP EXAMEN BLANC 2P 45M FORMAT 38X49 CM_x000d_&#10;" sqref="F64">
      <formula1>0</formula1>
      <formula2>300</formula2>
    </dataValidation>
    <dataValidation type="textLength" errorStyle="information" allowBlank="1" showInputMessage="1" showErrorMessage="1" error="XLBVal:8=SERV OUATE 30X39 2F ROSE POUDRE_x000d_&#10;" sqref="F28">
      <formula1>0</formula1>
      <formula2>300</formula2>
    </dataValidation>
    <dataValidation type="textLength" errorStyle="information" allowBlank="1" showInputMessage="1" showErrorMessage="1" error="XLBVal:8=DISTRIBUTEUR EM  BLANC  GM_x000d_&#10;" sqref="F57">
      <formula1>0</formula1>
      <formula2>300</formula2>
    </dataValidation>
    <dataValidation type="textLength" errorStyle="information" allowBlank="1" showInputMessage="1" showErrorMessage="1" error="XLBVal:8=POCHETTES ANTHRACITE/SERV CELI-OUATE® 38X38 EBENE_x000d_&#10;" sqref="F67 F121">
      <formula1>0</formula1>
      <formula2>300</formula2>
    </dataValidation>
    <dataValidation type="textLength" errorStyle="information" allowBlank="1" showInputMessage="1" showErrorMessage="1" error="XLBVal:8=SERV OUATE 29x29 1F DECALE 4 BLANC_x000d_&#10;" sqref="F38">
      <formula1>0</formula1>
      <formula2>300</formula2>
    </dataValidation>
    <dataValidation type="textLength" errorStyle="information" allowBlank="1" showInputMessage="1" showErrorMessage="1" error="XLBVal:8=SERV OUATE 29X29 2F DECALE 4 BLANC_x000d_&#10;" sqref="F39">
      <formula1>0</formula1>
      <formula2>300</formula2>
    </dataValidation>
    <dataValidation type="textLength" errorStyle="information" allowBlank="1" showInputMessage="1" showErrorMessage="1" error="XLBVal:8=RLX PT 2F BLANC MINI JUMBO GAUFRE ECOLABEL_x000d_&#10;" sqref="F69">
      <formula1>0</formula1>
      <formula2>300</formula2>
    </dataValidation>
    <dataValidation type="textLength" errorStyle="information" allowBlank="1" showInputMessage="1" showErrorMessage="1" error="XLBVal:8=RLX PT 2F BLANC JUMBO GAUFRE  ECOLABEL_x000d_&#10;" sqref="F70">
      <formula1>0</formula1>
      <formula2>300</formula2>
    </dataValidation>
    <dataValidation type="textLength" errorStyle="information" allowBlank="1" showInputMessage="1" showErrorMessage="1" error="XLBVal:8=DISTRIBUTEUR SERVIETTES PLIAGE DECALE_x000d_&#10;" sqref="F75">
      <formula1>0</formula1>
      <formula2>300</formula2>
    </dataValidation>
    <dataValidation type="textLength" errorStyle="information" allowBlank="1" showInputMessage="1" showErrorMessage="1" error="XLBVal:3=500_x000d_&#10;" sqref="F14:F17 F163">
      <formula1>0</formula1>
      <formula2>300</formula2>
    </dataValidation>
    <dataValidation type="textLength" errorStyle="information" allowBlank="1" showInputMessage="1" showErrorMessage="1" error="XLBVal:8=SERV CELISOFT® 40X40 CHAMPETRE GRIS_x000d_&#10;" sqref="F84 F91:F92">
      <formula1>0</formula1>
      <formula2>300</formula2>
    </dataValidation>
    <dataValidation type="textLength" errorStyle="information" allowBlank="1" showInputMessage="1" showErrorMessage="1" error="XLBVal:3=50_x000d_&#10;" sqref="E119:E121">
      <formula1>0</formula1>
      <formula2>300</formula2>
    </dataValidation>
    <dataValidation type="textLength" errorStyle="information" allowBlank="1" showInputMessage="1" showErrorMessage="1" error="XLBVal:8=RL CELISOFT® 1,20X50  ROSE POUDRE_x000d_&#10;" sqref="F132">
      <formula1>0</formula1>
      <formula2>300</formula2>
    </dataValidation>
    <dataValidation type="textLength" errorStyle="information" allowBlank="1" showInputMessage="1" showErrorMessage="1" error="XLBVal:8=RL CELISOFT® 1,20X25  ROSE POUDRE_x000d_&#10;" sqref="F131">
      <formula1>0</formula1>
      <formula2>300</formula2>
    </dataValidation>
    <dataValidation type="textLength" errorStyle="information" allowBlank="1" showInputMessage="1" showErrorMessage="1" error="XLBVal:8=RL CELISOFT® 1,20X10  ROSE POUDRE_x000d_&#10;" sqref="F130">
      <formula1>0</formula1>
      <formula2>300</formula2>
    </dataValidation>
    <dataValidation type="textLength" errorStyle="information" allowBlank="1" showInputMessage="1" showErrorMessage="1" error="XLBVal:8=NAPPES PAPIER 33X43 BF BLANC_x000d_&#10;" sqref="F159">
      <formula1>0</formula1>
      <formula2>300</formula2>
    </dataValidation>
    <dataValidation type="textLength" errorStyle="information" allowBlank="1" showInputMessage="1" showErrorMessage="1" error="XLBVal:8=SERV OUATE 48X48 2F ROUGE_x000d_&#10;" sqref="F161">
      <formula1>0</formula1>
      <formula2>300</formula2>
    </dataValidation>
    <dataValidation type="textLength" errorStyle="information" allowBlank="1" showInputMessage="1" showErrorMessage="1" error="XLBVal:8=SERV OUATE 48X48 2F ABRICOT_x000d_&#10;" sqref="F160">
      <formula1>0</formula1>
      <formula2>300</formula2>
    </dataValidation>
    <dataValidation type="textLength" errorStyle="information" allowBlank="1" showInputMessage="1" showErrorMessage="1" error="XLBVal:8=RL BI BLANCHE  2F 1500 F 20,9x30 ECOLABEL_x000d_&#10;" sqref="F165">
      <formula1>0</formula1>
      <formula2>300</formula2>
    </dataValidation>
  </dataValidations>
  <pageMargins left="0.70866141732283472" right="0.70866141732283472" top="0.74803149606299213" bottom="0.55118110236220474" header="0.31496062992125984" footer="0.31496062992125984"/>
  <pageSetup paperSize="9" scale="53" orientation="landscape" r:id="rId1"/>
  <drawing r:id="rId2"/>
</worksheet>
</file>

<file path=xl/worksheets/sheet4.xml><?xml version="1.0" encoding="utf-8"?>
<worksheet xmlns="http://schemas.openxmlformats.org/spreadsheetml/2006/main" xmlns:r="http://schemas.openxmlformats.org/officeDocument/2006/relationships">
  <sheetPr codeName="Feuil9"/>
  <dimension ref="A1:C1"/>
  <sheetViews>
    <sheetView workbookViewId="0"/>
  </sheetViews>
  <sheetFormatPr baseColWidth="10" defaultRowHeight="14.5"/>
  <sheetData>
    <row r="1" spans="1:3" ht="409.5">
      <c r="A1" t="s">
        <v>629</v>
      </c>
      <c r="B1" t="s">
        <v>630</v>
      </c>
      <c r="C1" s="10" t="s">
        <v>632</v>
      </c>
    </row>
  </sheetData>
  <dataValidations count="23">
    <dataValidation type="textLength" errorStyle="information" allowBlank="1" showInputMessage="1" showErrorMessage="1" error="XLBVal:8=_x000d_&#10;" sqref="F80 F32:F39 F63 F67 F72 F74 F69">
      <formula1>0</formula1>
      <formula2>300</formula2>
    </dataValidation>
    <dataValidation type="textLength" errorStyle="information" allowBlank="1" showInputMessage="1" showErrorMessage="1" error="XLBVal:2=0_x000d_&#10;" sqref="I69 I74 I72 I66:I67">
      <formula1>0</formula1>
      <formula2>300</formula2>
    </dataValidation>
    <dataValidation type="textLength" errorStyle="information" allowBlank="1" showInputMessage="1" showErrorMessage="1" error="XLBVal:5=122_x000d_&#10;" sqref="AK25">
      <formula1>0</formula1>
      <formula2>300</formula2>
    </dataValidation>
    <dataValidation type="textLength" errorStyle="information" allowBlank="1" showInputMessage="1" showErrorMessage="1" error="XLBVal:5=76_x000d_&#10;" sqref="AJ25">
      <formula1>0</formula1>
      <formula2>300</formula2>
    </dataValidation>
    <dataValidation type="textLength" errorStyle="information" allowBlank="1" showInputMessage="1" showErrorMessage="1" error="XLBVal:5=80_x000d_&#10;" sqref="AI25">
      <formula1>0</formula1>
      <formula2>300</formula2>
    </dataValidation>
    <dataValidation type="textLength" errorStyle="information" allowBlank="1" showInputMessage="1" showErrorMessage="1" error="XLBVal:5=120_x000d_&#10;" sqref="AH25">
      <formula1>0</formula1>
      <formula2>300</formula2>
    </dataValidation>
    <dataValidation type="textLength" errorStyle="information" allowBlank="1" showInputMessage="1" showErrorMessage="1" error="XLBVal:5=17230.25_x000d_&#10;" sqref="AG25">
      <formula1>0</formula1>
      <formula2>300</formula2>
    </dataValidation>
    <dataValidation type="textLength" errorStyle="information" allowBlank="1" showInputMessage="1" showErrorMessage="1" error="XLBVal:8=33504082880799_x000d_&#10;" sqref="AF25">
      <formula1>0</formula1>
      <formula2>300</formula2>
    </dataValidation>
    <dataValidation type="textLength" errorStyle="information" allowBlank="1" showInputMessage="1" showErrorMessage="1" error="XLBVal:5=2.904_x000d_&#10;" sqref="AE25">
      <formula1>0</formula1>
      <formula2>300</formula2>
    </dataValidation>
    <dataValidation type="textLength" errorStyle="information" allowBlank="1" showInputMessage="1" showErrorMessage="1" error="XLBVal:5=20.5_x000d_&#10;" sqref="AC25:AD25">
      <formula1>0</formula1>
      <formula2>300</formula2>
    </dataValidation>
    <dataValidation type="textLength" errorStyle="information" allowBlank="1" showInputMessage="1" showErrorMessage="1" error="XLBVal:5=41_x000d_&#10;" sqref="AB25">
      <formula1>0</formula1>
      <formula2>300</formula2>
    </dataValidation>
    <dataValidation type="textLength" errorStyle="information" allowBlank="1" showInputMessage="1" showErrorMessage="1" error="XLBVal:5=0.353_x000d_&#10;" sqref="AA25">
      <formula1>0</formula1>
      <formula2>300</formula2>
    </dataValidation>
    <dataValidation type="textLength" errorStyle="information" allowBlank="1" showInputMessage="1" showErrorMessage="1" error="XLBVal:5=40_x000d_&#10;" sqref="Z25">
      <formula1>0</formula1>
      <formula2>300</formula2>
    </dataValidation>
    <dataValidation type="textLength" errorStyle="information" allowBlank="1" showInputMessage="1" showErrorMessage="1" error="XLBVal:5=6_x000d_&#10;" sqref="X25:Y25">
      <formula1>0</formula1>
      <formula2>300</formula2>
    </dataValidation>
    <dataValidation type="textLength" errorStyle="information" allowBlank="1" showInputMessage="1" showErrorMessage="1" error="XLBVal:6=16.808_x000d_&#10;" sqref="Q25">
      <formula1>0</formula1>
      <formula2>300</formula2>
    </dataValidation>
    <dataValidation type="textLength" errorStyle="information" allowBlank="1" showInputMessage="1" showErrorMessage="1" error="XLBVal:3=30_x000d_&#10;" sqref="O25">
      <formula1>0</formula1>
      <formula2>300</formula2>
    </dataValidation>
    <dataValidation type="textLength" errorStyle="information" allowBlank="1" showInputMessage="1" showErrorMessage="1" error="XLBVal:3=3_x000d_&#10;" sqref="N25 Q17">
      <formula1>0</formula1>
      <formula2>300</formula2>
    </dataValidation>
    <dataValidation type="textLength" errorStyle="information" allowBlank="1" showInputMessage="1" showErrorMessage="1" error="XLBVal:3=10_x000d_&#10;" sqref="M25 P17">
      <formula1>0</formula1>
      <formula2>300</formula2>
    </dataValidation>
    <dataValidation type="textLength" errorStyle="information" allowBlank="1" showInputMessage="1" showErrorMessage="1" error="XLBVal:3=4_x000d_&#10;" sqref="K25">
      <formula1>0</formula1>
      <formula2>300</formula2>
    </dataValidation>
    <dataValidation type="textLength" errorStyle="information" allowBlank="1" showInputMessage="1" showErrorMessage="1" error="XLBVal:8=RL TAT TERRALOVE® 0,40X24 VICHY ROUGE_x000d_&#10;" sqref="J25 M17">
      <formula1>0</formula1>
      <formula2>300</formula2>
    </dataValidation>
    <dataValidation type="textLength" errorStyle="information" allowBlank="1" showInputMessage="1" showErrorMessage="1" error="XLBVal:3=1_x000d_&#10;" sqref="E25">
      <formula1>0</formula1>
      <formula2>300</formula2>
    </dataValidation>
    <dataValidation type="textLength" errorStyle="information" allowBlank="1" showInputMessage="1" showErrorMessage="1" error="XLBVal:8=3504082880798_x000d_&#10;" sqref="C25 B17">
      <formula1>0</formula1>
      <formula2>300</formula2>
    </dataValidation>
    <dataValidation type="textLength" errorStyle="information" allowBlank="1" showInputMessage="1" showErrorMessage="1" error="XLBVal:5=0_x000d_&#10;" sqref="AY17">
      <formula1>0</formula1>
      <formula2>300</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981C8935875B4380B22CB968A51AB9" ma:contentTypeVersion="16" ma:contentTypeDescription="Crée un document." ma:contentTypeScope="" ma:versionID="9281d246e95ea379274a1b0c0119d025">
  <xsd:schema xmlns:xsd="http://www.w3.org/2001/XMLSchema" xmlns:xs="http://www.w3.org/2001/XMLSchema" xmlns:p="http://schemas.microsoft.com/office/2006/metadata/properties" xmlns:ns2="2909e6ea-3936-45eb-9d3a-1d6db882e99e" xmlns:ns3="d0275ae6-8dd5-423f-a444-234988f0cd51" targetNamespace="http://schemas.microsoft.com/office/2006/metadata/properties" ma:root="true" ma:fieldsID="41bcc71fe8df55673d15f1477e04bdfc" ns2:_="" ns3:_="">
    <xsd:import namespace="2909e6ea-3936-45eb-9d3a-1d6db882e99e"/>
    <xsd:import namespace="d0275ae6-8dd5-423f-a444-234988f0cd5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09e6ea-3936-45eb-9d3a-1d6db882e9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ca8db8f-f0a2-41f5-9610-c079c4577fb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275ae6-8dd5-423f-a444-234988f0cd5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501784-9786-4719-a0b0-2e4b8b1f19a6}" ma:internalName="TaxCatchAll" ma:showField="CatchAllData" ma:web="d0275ae6-8dd5-423f-a444-234988f0cd5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415DD2-1A3D-447E-B34A-E86F86E1D07F}">
  <ds:schemaRefs>
    <ds:schemaRef ds:uri="http://schemas.microsoft.com/sharepoint/v3/contenttype/forms"/>
  </ds:schemaRefs>
</ds:datastoreItem>
</file>

<file path=customXml/itemProps2.xml><?xml version="1.0" encoding="utf-8"?>
<ds:datastoreItem xmlns:ds="http://schemas.openxmlformats.org/officeDocument/2006/customXml" ds:itemID="{358062D9-3A24-4D16-8F99-FE567DAD0E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09e6ea-3936-45eb-9d3a-1d6db882e99e"/>
    <ds:schemaRef ds:uri="d0275ae6-8dd5-423f-a444-234988f0c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TRADITIONNEL</vt:lpstr>
      <vt:lpstr>CGV 2025</vt:lpstr>
      <vt:lpstr>MISE A JOUR</vt:lpstr>
      <vt:lpstr>'CGV 2025'!_Hlk115280683</vt:lpstr>
      <vt:lpstr>'CGV 2025'!_Hlk115283370</vt:lpstr>
      <vt:lpstr>'MISE A JOUR'!Zone_d_impression</vt:lpstr>
      <vt:lpstr>TRADITIONNEL!Zone_d_impression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kguillet</dc:creator>
  <cp:lastModifiedBy>Delphine</cp:lastModifiedBy>
  <cp:lastPrinted>2024-06-04T13:05:08Z</cp:lastPrinted>
  <dcterms:created xsi:type="dcterms:W3CDTF">2011-04-29T05:57:02Z</dcterms:created>
  <dcterms:modified xsi:type="dcterms:W3CDTF">2025-02-03T14:57:37Z</dcterms:modified>
</cp:coreProperties>
</file>