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richData/rdrichvalue.xml" ContentType="application/vnd.ms-excel.rdrichvalu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ichData/richValueRel.xml" ContentType="application/vnd.ms-excel.richvaluerel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580" windowWidth="23060" windowHeight="12380"/>
  </bookViews>
  <sheets>
    <sheet name="2025" sheetId="1" r:id="rId1"/>
  </sheets>
  <definedNames>
    <definedName name="_xlnm.Print_Titles" localSheetId="0">'2025'!$1:$9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/>
  <c r="I38"/>
  <c r="I32"/>
  <c r="I30"/>
  <c r="I28"/>
  <c r="I16"/>
  <c r="I14"/>
  <c r="I10"/>
  <c r="G11"/>
  <c r="G12"/>
  <c r="I12" s="1"/>
  <c r="G13"/>
  <c r="G14"/>
  <c r="G15"/>
  <c r="G16"/>
  <c r="G17"/>
  <c r="G18"/>
  <c r="I18" s="1"/>
  <c r="G19"/>
  <c r="G20"/>
  <c r="I20" s="1"/>
  <c r="G21"/>
  <c r="G22"/>
  <c r="I22" s="1"/>
  <c r="G23"/>
  <c r="G24"/>
  <c r="I24" s="1"/>
  <c r="G25"/>
  <c r="G26"/>
  <c r="I26" s="1"/>
  <c r="G27"/>
  <c r="G28"/>
  <c r="G29"/>
  <c r="G30"/>
  <c r="G31"/>
  <c r="G32"/>
  <c r="G33"/>
  <c r="G34"/>
  <c r="I34" s="1"/>
  <c r="G35"/>
  <c r="G36"/>
  <c r="I36" s="1"/>
  <c r="G37"/>
  <c r="G38"/>
  <c r="G39"/>
  <c r="G40"/>
  <c r="G41"/>
  <c r="G42"/>
  <c r="I42" s="1"/>
  <c r="G43"/>
  <c r="G44"/>
  <c r="I44" s="1"/>
  <c r="G45"/>
  <c r="G46"/>
  <c r="I46" s="1"/>
  <c r="G47"/>
  <c r="G48"/>
  <c r="I48" s="1"/>
  <c r="G49"/>
  <c r="G50"/>
  <c r="I50" s="1"/>
  <c r="G51"/>
  <c r="G10"/>
  <c r="J44" l="1"/>
  <c r="J28"/>
  <c r="J12"/>
  <c r="J24"/>
  <c r="J36"/>
  <c r="J48"/>
  <c r="J10"/>
  <c r="J40"/>
  <c r="J30"/>
  <c r="J32"/>
  <c r="J38"/>
  <c r="J14"/>
  <c r="J46"/>
  <c r="J16"/>
  <c r="J18"/>
  <c r="J34"/>
  <c r="J50"/>
  <c r="J20"/>
  <c r="J26"/>
  <c r="J42"/>
  <c r="J22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9">
    <bk>
      <extLst xmlns:xlrd="http://schemas.microsoft.com/office/spreadsheetml/2017/richdata">
        <ext uri="{3e2802c4-a4d2-4d8b-9148-e3be6c30e623}">
          <xlrd:rvb i="0"/>
        </ext>
      </extLst>
    </bk>
    <bk>
      <extLst xmlns:xlrd="http://schemas.microsoft.com/office/spreadsheetml/2017/richdata">
        <ext uri="{3e2802c4-a4d2-4d8b-9148-e3be6c30e623}">
          <xlrd:rvb i="1"/>
        </ext>
      </extLst>
    </bk>
    <bk>
      <extLst xmlns:xlrd="http://schemas.microsoft.com/office/spreadsheetml/2017/richdata">
        <ext uri="{3e2802c4-a4d2-4d8b-9148-e3be6c30e623}">
          <xlrd:rvb i="2"/>
        </ext>
      </extLst>
    </bk>
    <bk>
      <extLst xmlns:xlrd="http://schemas.microsoft.com/office/spreadsheetml/2017/richdata">
        <ext uri="{3e2802c4-a4d2-4d8b-9148-e3be6c30e623}">
          <xlrd:rvb i="3"/>
        </ext>
      </extLst>
    </bk>
    <bk>
      <extLst xmlns:xlrd="http://schemas.microsoft.com/office/spreadsheetml/2017/richdata">
        <ext uri="{3e2802c4-a4d2-4d8b-9148-e3be6c30e623}">
          <xlrd:rvb i="4"/>
        </ext>
      </extLst>
    </bk>
    <bk>
      <extLst xmlns:xlrd="http://schemas.microsoft.com/office/spreadsheetml/2017/richdata">
        <ext uri="{3e2802c4-a4d2-4d8b-9148-e3be6c30e623}">
          <xlrd:rvb i="5"/>
        </ext>
      </extLst>
    </bk>
    <bk>
      <extLst xmlns:xlrd="http://schemas.microsoft.com/office/spreadsheetml/2017/richdata">
        <ext uri="{3e2802c4-a4d2-4d8b-9148-e3be6c30e623}">
          <xlrd:rvb i="6"/>
        </ext>
      </extLst>
    </bk>
    <bk>
      <extLst xmlns:xlrd="http://schemas.microsoft.com/office/spreadsheetml/2017/richdata">
        <ext uri="{3e2802c4-a4d2-4d8b-9148-e3be6c30e623}">
          <xlrd:rvb i="7"/>
        </ext>
      </extLst>
    </bk>
    <bk>
      <extLst xmlns:xlrd="http://schemas.microsoft.com/office/spreadsheetml/2017/richdata">
        <ext uri="{3e2802c4-a4d2-4d8b-9148-e3be6c30e623}">
          <xlrd:rvb i="8"/>
        </ext>
      </extLst>
    </bk>
    <bk>
      <extLst xmlns:xlrd="http://schemas.microsoft.com/office/spreadsheetml/2017/richdata">
        <ext uri="{3e2802c4-a4d2-4d8b-9148-e3be6c30e623}">
          <xlrd:rvb i="9"/>
        </ext>
      </extLst>
    </bk>
    <bk>
      <extLst xmlns:xlrd="http://schemas.microsoft.com/office/spreadsheetml/2017/richdata">
        <ext uri="{3e2802c4-a4d2-4d8b-9148-e3be6c30e623}">
          <xlrd:rvb i="10"/>
        </ext>
      </extLst>
    </bk>
    <bk>
      <extLst xmlns:xlrd="http://schemas.microsoft.com/office/spreadsheetml/2017/richdata">
        <ext uri="{3e2802c4-a4d2-4d8b-9148-e3be6c30e623}">
          <xlrd:rvb i="11"/>
        </ext>
      </extLst>
    </bk>
    <bk>
      <extLst xmlns:xlrd="http://schemas.microsoft.com/office/spreadsheetml/2017/richdata">
        <ext uri="{3e2802c4-a4d2-4d8b-9148-e3be6c30e623}">
          <xlrd:rvb i="12"/>
        </ext>
      </extLst>
    </bk>
    <bk>
      <extLst xmlns:xlrd="http://schemas.microsoft.com/office/spreadsheetml/2017/richdata">
        <ext uri="{3e2802c4-a4d2-4d8b-9148-e3be6c30e623}">
          <xlrd:rvb i="13"/>
        </ext>
      </extLst>
    </bk>
    <bk>
      <extLst xmlns:xlrd="http://schemas.microsoft.com/office/spreadsheetml/2017/richdata">
        <ext uri="{3e2802c4-a4d2-4d8b-9148-e3be6c30e623}">
          <xlrd:rvb i="14"/>
        </ext>
      </extLst>
    </bk>
    <bk>
      <extLst xmlns:xlrd="http://schemas.microsoft.com/office/spreadsheetml/2017/richdata">
        <ext uri="{3e2802c4-a4d2-4d8b-9148-e3be6c30e623}">
          <xlrd:rvb i="15"/>
        </ext>
      </extLst>
    </bk>
    <bk>
      <extLst xmlns:xlrd="http://schemas.microsoft.com/office/spreadsheetml/2017/richdata">
        <ext uri="{3e2802c4-a4d2-4d8b-9148-e3be6c30e623}">
          <xlrd:rvb i="16"/>
        </ext>
      </extLst>
    </bk>
    <bk>
      <extLst xmlns:xlrd="http://schemas.microsoft.com/office/spreadsheetml/2017/richdata">
        <ext uri="{3e2802c4-a4d2-4d8b-9148-e3be6c30e623}">
          <xlrd:rvb i="17"/>
        </ext>
      </extLst>
    </bk>
    <bk>
      <extLst xmlns:xlrd="http://schemas.microsoft.com/office/spreadsheetml/2017/richdata">
        <ext uri="{3e2802c4-a4d2-4d8b-9148-e3be6c30e623}">
          <xlrd:rvb i="18"/>
        </ext>
      </extLst>
    </bk>
  </futureMetadata>
  <valueMetadata count="1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</valueMetadata>
</metadata>
</file>

<file path=xl/sharedStrings.xml><?xml version="1.0" encoding="utf-8"?>
<sst xmlns="http://schemas.openxmlformats.org/spreadsheetml/2006/main" count="161" uniqueCount="59">
  <si>
    <t>CODE</t>
  </si>
  <si>
    <t>Descriptif</t>
  </si>
  <si>
    <t>unité de vente</t>
  </si>
  <si>
    <t>Prix Public HT</t>
  </si>
  <si>
    <t>Quantité 
OP
Volume</t>
  </si>
  <si>
    <t>Bain-marie Kitchen Line</t>
  </si>
  <si>
    <t>avec robinet de vidange</t>
  </si>
  <si>
    <t>1</t>
  </si>
  <si>
    <t>GRATUIT</t>
  </si>
  <si>
    <t>Friteuse Profi Line</t>
  </si>
  <si>
    <t>8 l avec robinet 230V 3500W</t>
  </si>
  <si>
    <t>Friteuse Kitchen Line</t>
  </si>
  <si>
    <t>8 l 230V 3500W</t>
  </si>
  <si>
    <t>Coupe-frites inox/alumin.</t>
  </si>
  <si>
    <t>incl 4 cout. 8 part-6-9-13 mm</t>
  </si>
  <si>
    <t>Grill de contact Panini seul</t>
  </si>
  <si>
    <t>dessus et dessous rainurés</t>
  </si>
  <si>
    <t>Percolateur</t>
  </si>
  <si>
    <t>14 l design by Bronwasser</t>
  </si>
  <si>
    <t>Plaque de cuisson à induction</t>
  </si>
  <si>
    <t>noir 230V 3500W Kitchen Line</t>
  </si>
  <si>
    <t>Friteuse Mastercook</t>
  </si>
  <si>
    <t>Toaster 2 couches</t>
  </si>
  <si>
    <t>avec 6 pinces 230V 3000W</t>
  </si>
  <si>
    <t>Concasseur à glaçons</t>
  </si>
  <si>
    <t>230V 80W</t>
  </si>
  <si>
    <t>Machine à glaçons</t>
  </si>
  <si>
    <t>12 kg 230V 120W</t>
  </si>
  <si>
    <t>Percolateur à double paroi</t>
  </si>
  <si>
    <t>16 l 230V 1500W</t>
  </si>
  <si>
    <t>10 l 230V 1500W</t>
  </si>
  <si>
    <t>6 l 230V 1500W</t>
  </si>
  <si>
    <t>Four à micro-ondes avec grill</t>
  </si>
  <si>
    <t>20 l 1050W</t>
  </si>
  <si>
    <t>Four à convection H90</t>
  </si>
  <si>
    <t>4 plaques 436x315mm 230V 2670W</t>
  </si>
  <si>
    <t>Chariot de service 2 plateaux</t>
  </si>
  <si>
    <t>inox 18/0 910x590x950 mm</t>
  </si>
  <si>
    <t>Presse-agrumes</t>
  </si>
  <si>
    <t>dôme anti-projection 230V 180W</t>
  </si>
  <si>
    <t>Blender a haute puissance 2,5</t>
  </si>
  <si>
    <t>avec Tritan pichet 230V 1500W</t>
  </si>
  <si>
    <t>Chafing dish UNIQ</t>
  </si>
  <si>
    <t>GN 1/1 noir 230V 700W</t>
  </si>
  <si>
    <t>Chafing dish HENDI UNIQ</t>
  </si>
  <si>
    <t>GN 1/1 taupe 230V 700W</t>
  </si>
  <si>
    <t xml:space="preserve">prix achat du lot </t>
  </si>
  <si>
    <t xml:space="preserve">Nom du contact et cachet de la societe </t>
  </si>
  <si>
    <t>tarif unitaire promo</t>
  </si>
  <si>
    <t xml:space="preserve">Ce bon de commande est obligatoire pour que nous puissions prendre en compte l'animation </t>
  </si>
  <si>
    <t>Prix Achat membres GAES+</t>
  </si>
  <si>
    <t>Quantité commandée multiple de 10</t>
  </si>
  <si>
    <t>colonne a renseigner  ex 30 commandés= 30 livrés 27 facturés</t>
  </si>
  <si>
    <t>COMMANDE FRANCO 1 000€</t>
  </si>
  <si>
    <t xml:space="preserve">RAISON SOCIALE </t>
  </si>
  <si>
    <t xml:space="preserve">N° CLIENT </t>
  </si>
  <si>
    <t xml:space="preserve">DEP </t>
  </si>
  <si>
    <t>DATE :</t>
  </si>
  <si>
    <t xml:space="preserve">Promotion de Printemps 2025 : 
10 commandés  = 9 facturés
du 18 avril  au 10 mai 2025 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</si>
</sst>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_ &quot;€&quot;\ * #,##0.00_ ;_ &quot;€&quot;\ * \-#,##0.00_ ;_ &quot;€&quot;\ * &quot;-&quot;??_ ;_ @_ "/>
    <numFmt numFmtId="165" formatCode="_(&quot;€&quot;* #,##0.00_);_(&quot;€&quot;* \(#,##0.00\);_(&quot;€&quot;* &quot;-&quot;??_);_(@_)"/>
    <numFmt numFmtId="166" formatCode="#,##0.00\ &quot;€&quot;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name val="Tahoma"/>
      <family val="2"/>
    </font>
    <font>
      <sz val="10"/>
      <color rgb="FFABB400"/>
      <name val="Tahoma"/>
      <family val="2"/>
    </font>
    <font>
      <b/>
      <i/>
      <sz val="10"/>
      <name val="Tahoma"/>
      <family val="2"/>
    </font>
    <font>
      <sz val="8"/>
      <color theme="1"/>
      <name val="Calibri"/>
      <family val="2"/>
      <scheme val="minor"/>
    </font>
    <font>
      <b/>
      <sz val="26"/>
      <color theme="1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  <font>
      <sz val="11"/>
      <color rgb="FFFF0000"/>
      <name val="Calibri"/>
      <family val="2"/>
      <scheme val="minor"/>
    </font>
    <font>
      <b/>
      <sz val="12"/>
      <name val="Tahoma"/>
      <family val="2"/>
    </font>
    <font>
      <b/>
      <sz val="12"/>
      <color rgb="FFFF0000"/>
      <name val="Tahoma"/>
      <family val="2"/>
    </font>
    <font>
      <b/>
      <sz val="22"/>
      <name val="Tahoma"/>
      <family val="2"/>
    </font>
    <font>
      <b/>
      <sz val="18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1"/>
      <name val="Tahoma"/>
      <family val="2"/>
    </font>
    <font>
      <b/>
      <sz val="14"/>
      <color rgb="FFFF0000"/>
      <name val="Tahoma"/>
      <family val="2"/>
    </font>
    <font>
      <b/>
      <sz val="12"/>
      <color rgb="FFABB4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8BE1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44" fontId="0" fillId="0" borderId="0" xfId="0" applyNumberFormat="1"/>
    <xf numFmtId="0" fontId="0" fillId="0" borderId="0" xfId="0" applyAlignment="1">
      <alignment wrapText="1"/>
    </xf>
    <xf numFmtId="0" fontId="3" fillId="0" borderId="5" xfId="0" applyFont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64" fontId="3" fillId="3" borderId="5" xfId="1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164" fontId="3" fillId="0" borderId="5" xfId="1" applyFont="1" applyBorder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4" fontId="3" fillId="0" borderId="3" xfId="0" applyNumberFormat="1" applyFont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166" fontId="3" fillId="0" borderId="3" xfId="0" applyNumberFormat="1" applyFont="1" applyBorder="1" applyAlignment="1">
      <alignment vertical="center"/>
    </xf>
    <xf numFmtId="166" fontId="2" fillId="5" borderId="5" xfId="0" applyNumberFormat="1" applyFont="1" applyFill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0" fontId="12" fillId="5" borderId="0" xfId="0" applyFont="1" applyFill="1" applyAlignment="1">
      <alignment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44" fontId="14" fillId="5" borderId="7" xfId="0" applyNumberFormat="1" applyFont="1" applyFill="1" applyBorder="1" applyAlignment="1">
      <alignment horizontal="center" vertical="center" wrapText="1"/>
    </xf>
    <xf numFmtId="165" fontId="14" fillId="5" borderId="7" xfId="0" applyNumberFormat="1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4" fontId="3" fillId="0" borderId="5" xfId="0" applyNumberFormat="1" applyFont="1" applyBorder="1" applyAlignment="1">
      <alignment vertical="center"/>
    </xf>
    <xf numFmtId="166" fontId="3" fillId="0" borderId="5" xfId="0" applyNumberFormat="1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44" fontId="3" fillId="3" borderId="5" xfId="0" applyNumberFormat="1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164" fontId="3" fillId="0" borderId="10" xfId="1" applyFont="1" applyBorder="1" applyAlignment="1">
      <alignment vertical="center"/>
    </xf>
    <xf numFmtId="166" fontId="3" fillId="0" borderId="10" xfId="0" applyNumberFormat="1" applyFont="1" applyBorder="1" applyAlignment="1">
      <alignment vertical="center"/>
    </xf>
    <xf numFmtId="166" fontId="2" fillId="0" borderId="1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5" borderId="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0" fillId="0" borderId="15" xfId="0" applyBorder="1"/>
    <xf numFmtId="0" fontId="3" fillId="2" borderId="0" xfId="0" applyFont="1" applyFill="1" applyAlignment="1">
      <alignment horizontal="center"/>
    </xf>
    <xf numFmtId="44" fontId="3" fillId="2" borderId="0" xfId="0" applyNumberFormat="1" applyFont="1" applyFill="1"/>
    <xf numFmtId="0" fontId="4" fillId="2" borderId="0" xfId="0" applyFont="1" applyFill="1" applyAlignment="1">
      <alignment horizontal="right" vertical="center"/>
    </xf>
    <xf numFmtId="0" fontId="0" fillId="0" borderId="17" xfId="0" applyBorder="1"/>
    <xf numFmtId="44" fontId="3" fillId="2" borderId="0" xfId="0" applyNumberFormat="1" applyFont="1" applyFill="1" applyAlignment="1">
      <alignment horizontal="center"/>
    </xf>
    <xf numFmtId="0" fontId="10" fillId="0" borderId="18" xfId="0" applyFont="1" applyBorder="1"/>
    <xf numFmtId="0" fontId="14" fillId="2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44" fontId="3" fillId="2" borderId="0" xfId="0" applyNumberFormat="1" applyFont="1" applyFill="1" applyAlignment="1">
      <alignment horizontal="right"/>
    </xf>
    <xf numFmtId="0" fontId="2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44" fontId="6" fillId="2" borderId="0" xfId="0" applyNumberFormat="1" applyFont="1" applyFill="1"/>
    <xf numFmtId="0" fontId="5" fillId="2" borderId="0" xfId="0" applyFont="1" applyFill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2" borderId="20" xfId="0" applyFont="1" applyFill="1" applyBorder="1" applyAlignment="1">
      <alignment horizontal="center"/>
    </xf>
    <xf numFmtId="44" fontId="3" fillId="2" borderId="20" xfId="0" applyNumberFormat="1" applyFont="1" applyFill="1" applyBorder="1"/>
    <xf numFmtId="14" fontId="7" fillId="2" borderId="20" xfId="0" applyNumberFormat="1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2" fillId="0" borderId="21" xfId="0" applyFont="1" applyBorder="1"/>
    <xf numFmtId="0" fontId="11" fillId="7" borderId="5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6" fontId="18" fillId="6" borderId="5" xfId="0" applyNumberFormat="1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0" fillId="2" borderId="0" xfId="0" applyFont="1" applyFill="1" applyAlignment="1">
      <alignment horizontal="center"/>
    </xf>
    <xf numFmtId="0" fontId="10" fillId="0" borderId="16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0" fillId="0" borderId="18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6" fillId="8" borderId="0" xfId="0" applyFont="1" applyFill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top" wrapText="1"/>
    </xf>
    <xf numFmtId="0" fontId="9" fillId="4" borderId="12" xfId="0" applyFont="1" applyFill="1" applyBorder="1" applyAlignment="1">
      <alignment horizontal="center" vertical="top" wrapText="1"/>
    </xf>
    <xf numFmtId="0" fontId="9" fillId="4" borderId="22" xfId="0" applyFont="1" applyFill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22" xfId="0" applyFont="1" applyBorder="1" applyAlignment="1">
      <alignment horizontal="center" vertical="top"/>
    </xf>
    <xf numFmtId="0" fontId="0" fillId="0" borderId="9" xfId="0" applyBorder="1" applyAlignment="1">
      <alignment horizontal="center" vertical="center"/>
    </xf>
    <xf numFmtId="166" fontId="18" fillId="6" borderId="10" xfId="0" applyNumberFormat="1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 wrapText="1"/>
    </xf>
    <xf numFmtId="44" fontId="0" fillId="0" borderId="2" xfId="0" applyNumberFormat="1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166" fontId="18" fillId="6" borderId="3" xfId="0" applyNumberFormat="1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B8BE14"/>
      <color rgb="FFB8BE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12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06/relationships/rdRichValue" Target="richData/rdrichvalue.xml"/><Relationship Id="rId5" Type="http://schemas.openxmlformats.org/officeDocument/2006/relationships/sheetMetadata" Target="metadata.xml"/><Relationship Id="rId10" Type="http://schemas.microsoft.com/office/2017/06/relationships/rdRichValueStructure" Target="richData/rdrichvaluestructure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4</xdr:row>
      <xdr:rowOff>135069</xdr:rowOff>
    </xdr:to>
    <xdr:sp macro="" textlink="">
      <xdr:nvSpPr>
        <xdr:cNvPr id="2" name="AutoShape 1" descr="MeilleurduChef.com, la qualité professionnelle pour tous !">
          <a:extLst>
            <a:ext uri="{FF2B5EF4-FFF2-40B4-BE49-F238E27FC236}">
              <a16:creationId xmlns:a16="http://schemas.microsoft.com/office/drawing/2014/main" xmlns="" id="{C25BBF3D-6802-4C4B-ABD2-D6C70C01CB6C}"/>
            </a:ext>
          </a:extLst>
        </xdr:cNvPr>
        <xdr:cNvSpPr>
          <a:spLocks noChangeAspect="1" noChangeArrowheads="1"/>
        </xdr:cNvSpPr>
      </xdr:nvSpPr>
      <xdr:spPr bwMode="auto">
        <a:xfrm>
          <a:off x="800100" y="914400"/>
          <a:ext cx="304800" cy="315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21178</xdr:colOff>
      <xdr:row>0</xdr:row>
      <xdr:rowOff>54795</xdr:rowOff>
    </xdr:from>
    <xdr:to>
      <xdr:col>3</xdr:col>
      <xdr:colOff>1084484</xdr:colOff>
      <xdr:row>1</xdr:row>
      <xdr:rowOff>59903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E9447FC8-20FF-4B32-B5DE-3073731C08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8604"/>
        <a:stretch/>
      </xdr:blipFill>
      <xdr:spPr>
        <a:xfrm>
          <a:off x="816796" y="54795"/>
          <a:ext cx="3297086" cy="1450891"/>
        </a:xfrm>
        <a:prstGeom prst="rect">
          <a:avLst/>
        </a:prstGeom>
      </xdr:spPr>
    </xdr:pic>
    <xdr:clientData/>
  </xdr:twoCellAnchor>
  <xdr:twoCellAnchor editAs="oneCell">
    <xdr:from>
      <xdr:col>7</xdr:col>
      <xdr:colOff>98948</xdr:colOff>
      <xdr:row>0</xdr:row>
      <xdr:rowOff>102758</xdr:rowOff>
    </xdr:from>
    <xdr:to>
      <xdr:col>10</xdr:col>
      <xdr:colOff>1120588</xdr:colOff>
      <xdr:row>0</xdr:row>
      <xdr:rowOff>1316430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BC02FAAB-0C22-4B42-9AA4-2D2627D16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640507" y="102758"/>
          <a:ext cx="3789269" cy="12212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1.png"/><Relationship Id="rId16" Type="http://schemas.openxmlformats.org/officeDocument/2006/relationships/image" Target="../media/image16.png"/><Relationship Id="rId1" Type="http://schemas.openxmlformats.org/officeDocument/2006/relationships/image" Target="../media/image11.png"/><Relationship Id="rId6" Type="http://schemas.openxmlformats.org/officeDocument/2006/relationships/image" Target="../media/image6.png"/><Relationship Id="rId11" Type="http://schemas.openxmlformats.org/officeDocument/2006/relationships/image" Target="../media/image1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9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"/>
  <sheetViews>
    <sheetView showGridLines="0" tabSelected="1" zoomScale="85" zoomScaleNormal="85" workbookViewId="0">
      <selection activeCell="A52" sqref="A52:K52"/>
    </sheetView>
  </sheetViews>
  <sheetFormatPr baseColWidth="10" defaultRowHeight="15.5"/>
  <cols>
    <col min="2" max="2" width="11.6328125" bestFit="1" customWidth="1"/>
    <col min="3" max="3" width="21" customWidth="1"/>
    <col min="4" max="4" width="28.36328125" customWidth="1"/>
    <col min="5" max="5" width="8.453125" style="1" customWidth="1"/>
    <col min="6" max="6" width="14.6328125" style="3" bestFit="1" customWidth="1"/>
    <col min="7" max="7" width="14.36328125" style="3" customWidth="1"/>
    <col min="8" max="8" width="12.6328125" style="3" bestFit="1" customWidth="1"/>
    <col min="9" max="9" width="14.453125" style="2" bestFit="1" customWidth="1"/>
    <col min="10" max="10" width="13.54296875" style="41" customWidth="1"/>
    <col min="11" max="11" width="24.6328125" customWidth="1"/>
  </cols>
  <sheetData>
    <row r="1" spans="1:11" ht="112.5" customHeight="1">
      <c r="A1" s="71"/>
      <c r="B1" s="72"/>
      <c r="C1" s="72"/>
      <c r="D1" s="72"/>
      <c r="E1" s="72"/>
      <c r="F1" s="72"/>
      <c r="G1" s="72"/>
      <c r="H1" s="72"/>
      <c r="I1" s="72"/>
      <c r="J1" s="72"/>
      <c r="K1" s="45"/>
    </row>
    <row r="2" spans="1:11" ht="31.25" customHeight="1">
      <c r="A2" s="74" t="s">
        <v>54</v>
      </c>
      <c r="B2" s="75"/>
      <c r="C2" s="76"/>
      <c r="D2" s="76"/>
      <c r="E2" s="46"/>
      <c r="F2" s="47"/>
      <c r="G2" s="47"/>
      <c r="H2" s="48"/>
      <c r="I2" s="48"/>
      <c r="K2" s="49"/>
    </row>
    <row r="3" spans="1:11" ht="30" customHeight="1">
      <c r="A3" s="74" t="s">
        <v>55</v>
      </c>
      <c r="B3" s="75"/>
      <c r="C3" s="44"/>
      <c r="D3" s="43" t="s">
        <v>56</v>
      </c>
      <c r="E3" s="46"/>
      <c r="F3" s="47"/>
      <c r="G3" s="47"/>
      <c r="H3" s="50"/>
      <c r="I3" s="50"/>
      <c r="K3" s="49"/>
    </row>
    <row r="4" spans="1:11">
      <c r="A4" s="51"/>
      <c r="B4" s="52"/>
      <c r="C4" s="52"/>
      <c r="D4" s="53"/>
      <c r="F4" s="1"/>
      <c r="G4" s="47"/>
      <c r="H4" s="54"/>
      <c r="I4" s="54"/>
      <c r="K4" s="49"/>
    </row>
    <row r="5" spans="1:11">
      <c r="A5" s="77" t="s">
        <v>57</v>
      </c>
      <c r="B5" s="78"/>
      <c r="C5" s="78"/>
      <c r="D5" s="55"/>
      <c r="E5" s="56"/>
      <c r="F5" s="57"/>
      <c r="G5" s="57"/>
      <c r="H5" s="57"/>
      <c r="I5" s="58"/>
      <c r="K5" s="49"/>
    </row>
    <row r="6" spans="1:11" ht="16" thickBot="1">
      <c r="A6" s="59"/>
      <c r="B6" s="60"/>
      <c r="C6" s="60"/>
      <c r="D6" s="60"/>
      <c r="E6" s="61"/>
      <c r="F6" s="62"/>
      <c r="G6" s="62"/>
      <c r="H6" s="62"/>
      <c r="I6" s="63"/>
      <c r="J6" s="64"/>
      <c r="K6" s="65"/>
    </row>
    <row r="7" spans="1:11" ht="84.5" customHeight="1">
      <c r="A7" s="79" t="s">
        <v>58</v>
      </c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1" s="29" customFormat="1" ht="43.5">
      <c r="A8" s="73" t="s">
        <v>53</v>
      </c>
      <c r="B8" s="73"/>
      <c r="C8" s="73"/>
      <c r="D8" s="30"/>
      <c r="E8" s="30"/>
      <c r="F8" s="30"/>
      <c r="G8" s="27"/>
      <c r="H8" s="27"/>
      <c r="I8" s="2"/>
      <c r="J8" s="41"/>
      <c r="K8" s="28" t="s">
        <v>52</v>
      </c>
    </row>
    <row r="9" spans="1:11" s="4" customFormat="1" ht="75" customHeight="1">
      <c r="A9" s="21"/>
      <c r="B9" s="22" t="s">
        <v>0</v>
      </c>
      <c r="C9" s="89" t="s">
        <v>1</v>
      </c>
      <c r="D9" s="89"/>
      <c r="E9" s="23" t="s">
        <v>2</v>
      </c>
      <c r="F9" s="24" t="s">
        <v>3</v>
      </c>
      <c r="G9" s="24" t="s">
        <v>50</v>
      </c>
      <c r="H9" s="24" t="s">
        <v>4</v>
      </c>
      <c r="I9" s="25" t="s">
        <v>46</v>
      </c>
      <c r="J9" s="42" t="s">
        <v>48</v>
      </c>
      <c r="K9" s="26" t="s">
        <v>51</v>
      </c>
    </row>
    <row r="10" spans="1:11" ht="50" customHeight="1">
      <c r="A10" s="90" t="e" vm="1">
        <v>#VALUE!</v>
      </c>
      <c r="B10" s="12">
        <v>238912</v>
      </c>
      <c r="C10" s="12" t="s">
        <v>5</v>
      </c>
      <c r="D10" s="12" t="s">
        <v>6</v>
      </c>
      <c r="E10" s="13" t="s">
        <v>7</v>
      </c>
      <c r="F10" s="14">
        <v>132.5</v>
      </c>
      <c r="G10" s="18">
        <f>((F10*0.65)*0.93)</f>
        <v>80.096249999999998</v>
      </c>
      <c r="H10" s="15">
        <v>9</v>
      </c>
      <c r="I10" s="17">
        <f>SUM(G10*9)</f>
        <v>720.86625000000004</v>
      </c>
      <c r="J10" s="92">
        <f>I10/10</f>
        <v>72.086624999999998</v>
      </c>
      <c r="K10" s="70"/>
    </row>
    <row r="11" spans="1:11" ht="50" customHeight="1">
      <c r="A11" s="91"/>
      <c r="B11" s="5">
        <v>238912</v>
      </c>
      <c r="C11" s="5" t="s">
        <v>5</v>
      </c>
      <c r="D11" s="5" t="s">
        <v>6</v>
      </c>
      <c r="E11" s="31" t="s">
        <v>7</v>
      </c>
      <c r="F11" s="32">
        <v>132.5</v>
      </c>
      <c r="G11" s="33">
        <f t="shared" ref="G11:G51" si="0">((F11*0.65)*0.93)</f>
        <v>80.096249999999998</v>
      </c>
      <c r="H11" s="11">
        <v>1</v>
      </c>
      <c r="I11" s="20" t="s">
        <v>8</v>
      </c>
      <c r="J11" s="69"/>
      <c r="K11" s="66"/>
    </row>
    <row r="12" spans="1:11" ht="50" customHeight="1">
      <c r="A12" s="67" t="e" vm="2">
        <v>#VALUE!</v>
      </c>
      <c r="B12" s="6">
        <v>209202</v>
      </c>
      <c r="C12" s="6" t="s">
        <v>9</v>
      </c>
      <c r="D12" s="6" t="s">
        <v>10</v>
      </c>
      <c r="E12" s="34" t="s">
        <v>7</v>
      </c>
      <c r="F12" s="35">
        <v>269.5</v>
      </c>
      <c r="G12" s="33">
        <f t="shared" si="0"/>
        <v>162.91275000000002</v>
      </c>
      <c r="H12" s="11">
        <v>9</v>
      </c>
      <c r="I12" s="19">
        <f>SUM(G12*9)</f>
        <v>1466.2147500000001</v>
      </c>
      <c r="J12" s="69">
        <f>SUM(I12/10)</f>
        <v>146.621475</v>
      </c>
      <c r="K12" s="66"/>
    </row>
    <row r="13" spans="1:11" ht="50" customHeight="1">
      <c r="A13" s="67"/>
      <c r="B13" s="6">
        <v>209202</v>
      </c>
      <c r="C13" s="6" t="s">
        <v>9</v>
      </c>
      <c r="D13" s="6" t="s">
        <v>10</v>
      </c>
      <c r="E13" s="34" t="s">
        <v>7</v>
      </c>
      <c r="F13" s="35">
        <v>269.5</v>
      </c>
      <c r="G13" s="33">
        <f t="shared" si="0"/>
        <v>162.91275000000002</v>
      </c>
      <c r="H13" s="11">
        <v>1</v>
      </c>
      <c r="I13" s="19" t="s">
        <v>8</v>
      </c>
      <c r="J13" s="69"/>
      <c r="K13" s="66"/>
    </row>
    <row r="14" spans="1:11" ht="50" customHeight="1">
      <c r="A14" s="68" t="e" vm="3">
        <v>#VALUE!</v>
      </c>
      <c r="B14" s="5">
        <v>205822</v>
      </c>
      <c r="C14" s="5" t="s">
        <v>11</v>
      </c>
      <c r="D14" s="5" t="s">
        <v>12</v>
      </c>
      <c r="E14" s="31" t="s">
        <v>7</v>
      </c>
      <c r="F14" s="32">
        <v>149.5</v>
      </c>
      <c r="G14" s="33">
        <f t="shared" si="0"/>
        <v>90.372749999999996</v>
      </c>
      <c r="H14" s="11">
        <v>9</v>
      </c>
      <c r="I14" s="20">
        <f>SUM(G14*9)</f>
        <v>813.35474999999997</v>
      </c>
      <c r="J14" s="69">
        <f>SUM(I14/10)</f>
        <v>81.335475000000002</v>
      </c>
      <c r="K14" s="66"/>
    </row>
    <row r="15" spans="1:11" ht="50" customHeight="1">
      <c r="A15" s="68"/>
      <c r="B15" s="5">
        <v>205822</v>
      </c>
      <c r="C15" s="5" t="s">
        <v>11</v>
      </c>
      <c r="D15" s="5" t="s">
        <v>12</v>
      </c>
      <c r="E15" s="31" t="s">
        <v>7</v>
      </c>
      <c r="F15" s="32">
        <v>149.5</v>
      </c>
      <c r="G15" s="33">
        <f t="shared" si="0"/>
        <v>90.372749999999996</v>
      </c>
      <c r="H15" s="11">
        <v>1</v>
      </c>
      <c r="I15" s="20" t="s">
        <v>8</v>
      </c>
      <c r="J15" s="69"/>
      <c r="K15" s="66"/>
    </row>
    <row r="16" spans="1:11" ht="50" customHeight="1">
      <c r="A16" s="67" t="e" vm="4">
        <v>#VALUE!</v>
      </c>
      <c r="B16" s="6">
        <v>630402</v>
      </c>
      <c r="C16" s="6" t="s">
        <v>13</v>
      </c>
      <c r="D16" s="6" t="s">
        <v>14</v>
      </c>
      <c r="E16" s="34" t="s">
        <v>7</v>
      </c>
      <c r="F16" s="35">
        <v>159.5</v>
      </c>
      <c r="G16" s="33">
        <f t="shared" si="0"/>
        <v>96.417749999999998</v>
      </c>
      <c r="H16" s="11">
        <v>9</v>
      </c>
      <c r="I16" s="19">
        <f>SUM(G16*9)</f>
        <v>867.75974999999994</v>
      </c>
      <c r="J16" s="69">
        <f>SUM(I16/10)</f>
        <v>86.775974999999988</v>
      </c>
      <c r="K16" s="66"/>
    </row>
    <row r="17" spans="1:11" ht="50" customHeight="1">
      <c r="A17" s="67"/>
      <c r="B17" s="6">
        <v>630402</v>
      </c>
      <c r="C17" s="6" t="s">
        <v>13</v>
      </c>
      <c r="D17" s="6" t="s">
        <v>14</v>
      </c>
      <c r="E17" s="34" t="s">
        <v>7</v>
      </c>
      <c r="F17" s="35">
        <v>159.5</v>
      </c>
      <c r="G17" s="33">
        <f t="shared" si="0"/>
        <v>96.417749999999998</v>
      </c>
      <c r="H17" s="11">
        <v>1</v>
      </c>
      <c r="I17" s="19" t="s">
        <v>8</v>
      </c>
      <c r="J17" s="69"/>
      <c r="K17" s="66"/>
    </row>
    <row r="18" spans="1:11" ht="45" customHeight="1">
      <c r="A18" s="68" t="e" vm="5">
        <v>#VALUE!</v>
      </c>
      <c r="B18" s="5">
        <v>263655</v>
      </c>
      <c r="C18" s="5" t="s">
        <v>15</v>
      </c>
      <c r="D18" s="5" t="s">
        <v>16</v>
      </c>
      <c r="E18" s="31" t="s">
        <v>7</v>
      </c>
      <c r="F18" s="32">
        <v>232.5</v>
      </c>
      <c r="G18" s="33">
        <f t="shared" si="0"/>
        <v>140.54625000000001</v>
      </c>
      <c r="H18" s="11">
        <v>9</v>
      </c>
      <c r="I18" s="20">
        <f>SUM(G18*9)</f>
        <v>1264.9162500000002</v>
      </c>
      <c r="J18" s="69">
        <f>SUM(I18/10)</f>
        <v>126.49162500000003</v>
      </c>
      <c r="K18" s="66"/>
    </row>
    <row r="19" spans="1:11" ht="45" customHeight="1">
      <c r="A19" s="68"/>
      <c r="B19" s="5">
        <v>263655</v>
      </c>
      <c r="C19" s="5" t="s">
        <v>15</v>
      </c>
      <c r="D19" s="5" t="s">
        <v>16</v>
      </c>
      <c r="E19" s="31" t="s">
        <v>7</v>
      </c>
      <c r="F19" s="32">
        <v>232.5</v>
      </c>
      <c r="G19" s="33">
        <f t="shared" si="0"/>
        <v>140.54625000000001</v>
      </c>
      <c r="H19" s="11">
        <v>1</v>
      </c>
      <c r="I19" s="20" t="s">
        <v>8</v>
      </c>
      <c r="J19" s="69"/>
      <c r="K19" s="66"/>
    </row>
    <row r="20" spans="1:11" ht="50" customHeight="1">
      <c r="A20" s="67" t="e" vm="6">
        <v>#VALUE!</v>
      </c>
      <c r="B20" s="6">
        <v>211441</v>
      </c>
      <c r="C20" s="6" t="s">
        <v>17</v>
      </c>
      <c r="D20" s="6" t="s">
        <v>18</v>
      </c>
      <c r="E20" s="34" t="s">
        <v>7</v>
      </c>
      <c r="F20" s="35">
        <v>109.5</v>
      </c>
      <c r="G20" s="33">
        <f t="shared" si="0"/>
        <v>66.192750000000004</v>
      </c>
      <c r="H20" s="11">
        <v>9</v>
      </c>
      <c r="I20" s="19">
        <f>SUM(G20*9)</f>
        <v>595.73475000000008</v>
      </c>
      <c r="J20" s="69">
        <f>SUM(I20/10)</f>
        <v>59.573475000000009</v>
      </c>
      <c r="K20" s="66"/>
    </row>
    <row r="21" spans="1:11" ht="50" customHeight="1">
      <c r="A21" s="67"/>
      <c r="B21" s="6">
        <v>211441</v>
      </c>
      <c r="C21" s="6" t="s">
        <v>17</v>
      </c>
      <c r="D21" s="6" t="s">
        <v>18</v>
      </c>
      <c r="E21" s="34" t="s">
        <v>7</v>
      </c>
      <c r="F21" s="35">
        <v>109.5</v>
      </c>
      <c r="G21" s="33">
        <f t="shared" si="0"/>
        <v>66.192750000000004</v>
      </c>
      <c r="H21" s="11">
        <v>1</v>
      </c>
      <c r="I21" s="19" t="s">
        <v>8</v>
      </c>
      <c r="J21" s="69"/>
      <c r="K21" s="66"/>
    </row>
    <row r="22" spans="1:11" ht="50" customHeight="1">
      <c r="A22" s="68" t="e" vm="7">
        <v>#VALUE!</v>
      </c>
      <c r="B22" s="5">
        <v>239421</v>
      </c>
      <c r="C22" s="5" t="s">
        <v>19</v>
      </c>
      <c r="D22" s="5" t="s">
        <v>20</v>
      </c>
      <c r="E22" s="31" t="s">
        <v>7</v>
      </c>
      <c r="F22" s="32">
        <v>225</v>
      </c>
      <c r="G22" s="33">
        <f t="shared" si="0"/>
        <v>136.01250000000002</v>
      </c>
      <c r="H22" s="11">
        <v>9</v>
      </c>
      <c r="I22" s="20">
        <f>SUM(G22*9)</f>
        <v>1224.1125000000002</v>
      </c>
      <c r="J22" s="69">
        <f>SUM(I22/10)</f>
        <v>122.41125000000002</v>
      </c>
      <c r="K22" s="66"/>
    </row>
    <row r="23" spans="1:11" ht="45.65" customHeight="1">
      <c r="A23" s="68"/>
      <c r="B23" s="5">
        <v>239421</v>
      </c>
      <c r="C23" s="5" t="s">
        <v>19</v>
      </c>
      <c r="D23" s="5" t="s">
        <v>20</v>
      </c>
      <c r="E23" s="31" t="s">
        <v>7</v>
      </c>
      <c r="F23" s="32">
        <v>225</v>
      </c>
      <c r="G23" s="33">
        <f t="shared" si="0"/>
        <v>136.01250000000002</v>
      </c>
      <c r="H23" s="11">
        <v>1</v>
      </c>
      <c r="I23" s="20" t="s">
        <v>8</v>
      </c>
      <c r="J23" s="69"/>
      <c r="K23" s="66"/>
    </row>
    <row r="24" spans="1:11" ht="50" customHeight="1">
      <c r="A24" s="67" t="e" vm="8">
        <v>#VALUE!</v>
      </c>
      <c r="B24" s="6">
        <v>207208</v>
      </c>
      <c r="C24" s="6" t="s">
        <v>21</v>
      </c>
      <c r="D24" s="6" t="s">
        <v>12</v>
      </c>
      <c r="E24" s="34" t="s">
        <v>7</v>
      </c>
      <c r="F24" s="35">
        <v>232.5</v>
      </c>
      <c r="G24" s="33">
        <f t="shared" si="0"/>
        <v>140.54625000000001</v>
      </c>
      <c r="H24" s="11">
        <v>9</v>
      </c>
      <c r="I24" s="19">
        <f>SUM(G24*9)</f>
        <v>1264.9162500000002</v>
      </c>
      <c r="J24" s="69">
        <f>SUM(I24/10)</f>
        <v>126.49162500000003</v>
      </c>
      <c r="K24" s="66"/>
    </row>
    <row r="25" spans="1:11" ht="50" customHeight="1">
      <c r="A25" s="67"/>
      <c r="B25" s="6">
        <v>207208</v>
      </c>
      <c r="C25" s="6" t="s">
        <v>21</v>
      </c>
      <c r="D25" s="6" t="s">
        <v>12</v>
      </c>
      <c r="E25" s="34" t="s">
        <v>7</v>
      </c>
      <c r="F25" s="35">
        <v>232.5</v>
      </c>
      <c r="G25" s="33">
        <f t="shared" si="0"/>
        <v>140.54625000000001</v>
      </c>
      <c r="H25" s="11">
        <v>1</v>
      </c>
      <c r="I25" s="19" t="s">
        <v>8</v>
      </c>
      <c r="J25" s="69"/>
      <c r="K25" s="66"/>
    </row>
    <row r="26" spans="1:11" ht="50" customHeight="1">
      <c r="A26" s="68" t="e" vm="9">
        <v>#VALUE!</v>
      </c>
      <c r="B26" s="5">
        <v>262214</v>
      </c>
      <c r="C26" s="5" t="s">
        <v>22</v>
      </c>
      <c r="D26" s="5" t="s">
        <v>23</v>
      </c>
      <c r="E26" s="31" t="s">
        <v>7</v>
      </c>
      <c r="F26" s="32">
        <v>225</v>
      </c>
      <c r="G26" s="33">
        <f t="shared" si="0"/>
        <v>136.01250000000002</v>
      </c>
      <c r="H26" s="11">
        <v>9</v>
      </c>
      <c r="I26" s="20">
        <f>SUM(G26*9)</f>
        <v>1224.1125000000002</v>
      </c>
      <c r="J26" s="69">
        <f>SUM(I26/10)</f>
        <v>122.41125000000002</v>
      </c>
      <c r="K26" s="66"/>
    </row>
    <row r="27" spans="1:11" ht="50" customHeight="1">
      <c r="A27" s="68"/>
      <c r="B27" s="5">
        <v>262214</v>
      </c>
      <c r="C27" s="5" t="s">
        <v>22</v>
      </c>
      <c r="D27" s="5" t="s">
        <v>23</v>
      </c>
      <c r="E27" s="31" t="s">
        <v>7</v>
      </c>
      <c r="F27" s="32">
        <v>225</v>
      </c>
      <c r="G27" s="33">
        <f t="shared" si="0"/>
        <v>136.01250000000002</v>
      </c>
      <c r="H27" s="11">
        <v>1</v>
      </c>
      <c r="I27" s="20" t="s">
        <v>8</v>
      </c>
      <c r="J27" s="69"/>
      <c r="K27" s="66"/>
    </row>
    <row r="28" spans="1:11" ht="50" customHeight="1">
      <c r="A28" s="67" t="e" vm="10">
        <v>#VALUE!</v>
      </c>
      <c r="B28" s="6">
        <v>271520</v>
      </c>
      <c r="C28" s="6" t="s">
        <v>24</v>
      </c>
      <c r="D28" s="6" t="s">
        <v>25</v>
      </c>
      <c r="E28" s="34" t="s">
        <v>7</v>
      </c>
      <c r="F28" s="35">
        <v>78.5</v>
      </c>
      <c r="G28" s="33">
        <f t="shared" si="0"/>
        <v>47.453250000000004</v>
      </c>
      <c r="H28" s="11">
        <v>9</v>
      </c>
      <c r="I28" s="19">
        <f>SUM(G28*9)</f>
        <v>427.07925000000006</v>
      </c>
      <c r="J28" s="69">
        <f>SUM(I28/10)</f>
        <v>42.707925000000003</v>
      </c>
      <c r="K28" s="66"/>
    </row>
    <row r="29" spans="1:11" ht="50" customHeight="1">
      <c r="A29" s="67"/>
      <c r="B29" s="6">
        <v>271520</v>
      </c>
      <c r="C29" s="6" t="s">
        <v>24</v>
      </c>
      <c r="D29" s="6" t="s">
        <v>25</v>
      </c>
      <c r="E29" s="34" t="s">
        <v>7</v>
      </c>
      <c r="F29" s="35">
        <v>78.5</v>
      </c>
      <c r="G29" s="33">
        <f t="shared" si="0"/>
        <v>47.453250000000004</v>
      </c>
      <c r="H29" s="11">
        <v>1</v>
      </c>
      <c r="I29" s="19" t="s">
        <v>8</v>
      </c>
      <c r="J29" s="69"/>
      <c r="K29" s="66"/>
    </row>
    <row r="30" spans="1:11" ht="50" customHeight="1">
      <c r="A30" s="68" t="e" vm="11">
        <v>#VALUE!</v>
      </c>
      <c r="B30" s="5">
        <v>271568</v>
      </c>
      <c r="C30" s="5" t="s">
        <v>26</v>
      </c>
      <c r="D30" s="5" t="s">
        <v>27</v>
      </c>
      <c r="E30" s="31" t="s">
        <v>7</v>
      </c>
      <c r="F30" s="32">
        <v>232.5</v>
      </c>
      <c r="G30" s="33">
        <f t="shared" si="0"/>
        <v>140.54625000000001</v>
      </c>
      <c r="H30" s="11">
        <v>9</v>
      </c>
      <c r="I30" s="20">
        <f>SUM(G30*9)</f>
        <v>1264.9162500000002</v>
      </c>
      <c r="J30" s="69">
        <f>SUM(I30/10)</f>
        <v>126.49162500000003</v>
      </c>
      <c r="K30" s="66"/>
    </row>
    <row r="31" spans="1:11" ht="50" customHeight="1">
      <c r="A31" s="68"/>
      <c r="B31" s="5">
        <v>271568</v>
      </c>
      <c r="C31" s="5" t="s">
        <v>26</v>
      </c>
      <c r="D31" s="5" t="s">
        <v>27</v>
      </c>
      <c r="E31" s="31" t="s">
        <v>7</v>
      </c>
      <c r="F31" s="32">
        <v>232.5</v>
      </c>
      <c r="G31" s="33">
        <f t="shared" si="0"/>
        <v>140.54625000000001</v>
      </c>
      <c r="H31" s="11">
        <v>1</v>
      </c>
      <c r="I31" s="20" t="s">
        <v>8</v>
      </c>
      <c r="J31" s="69"/>
      <c r="K31" s="66"/>
    </row>
    <row r="32" spans="1:11" ht="50" customHeight="1">
      <c r="A32" s="67" t="e" vm="12">
        <v>#VALUE!</v>
      </c>
      <c r="B32" s="6">
        <v>211304</v>
      </c>
      <c r="C32" s="6" t="s">
        <v>28</v>
      </c>
      <c r="D32" s="6" t="s">
        <v>29</v>
      </c>
      <c r="E32" s="34" t="s">
        <v>7</v>
      </c>
      <c r="F32" s="35">
        <v>179.5</v>
      </c>
      <c r="G32" s="33">
        <f t="shared" si="0"/>
        <v>108.50775</v>
      </c>
      <c r="H32" s="11">
        <v>9</v>
      </c>
      <c r="I32" s="19">
        <f>SUM(G32*9)</f>
        <v>976.56975</v>
      </c>
      <c r="J32" s="69">
        <f>SUM(I32/10)</f>
        <v>97.656975000000003</v>
      </c>
      <c r="K32" s="66"/>
    </row>
    <row r="33" spans="1:11" ht="50" customHeight="1">
      <c r="A33" s="67"/>
      <c r="B33" s="6">
        <v>211304</v>
      </c>
      <c r="C33" s="6" t="s">
        <v>28</v>
      </c>
      <c r="D33" s="6" t="s">
        <v>29</v>
      </c>
      <c r="E33" s="34" t="s">
        <v>7</v>
      </c>
      <c r="F33" s="35">
        <v>179.5</v>
      </c>
      <c r="G33" s="33">
        <f t="shared" si="0"/>
        <v>108.50775</v>
      </c>
      <c r="H33" s="11">
        <v>1</v>
      </c>
      <c r="I33" s="19" t="s">
        <v>8</v>
      </c>
      <c r="J33" s="69"/>
      <c r="K33" s="66"/>
    </row>
    <row r="34" spans="1:11" ht="50" customHeight="1">
      <c r="A34" s="68" t="e" vm="12">
        <v>#VALUE!</v>
      </c>
      <c r="B34" s="5">
        <v>211205</v>
      </c>
      <c r="C34" s="5" t="s">
        <v>28</v>
      </c>
      <c r="D34" s="5" t="s">
        <v>30</v>
      </c>
      <c r="E34" s="31" t="s">
        <v>7</v>
      </c>
      <c r="F34" s="32">
        <v>167.5</v>
      </c>
      <c r="G34" s="33">
        <f t="shared" si="0"/>
        <v>101.25375000000001</v>
      </c>
      <c r="H34" s="11">
        <v>9</v>
      </c>
      <c r="I34" s="20">
        <f>SUM(G34*9)</f>
        <v>911.28375000000005</v>
      </c>
      <c r="J34" s="69">
        <f>SUM(I34/10)</f>
        <v>91.128375000000005</v>
      </c>
      <c r="K34" s="66"/>
    </row>
    <row r="35" spans="1:11" ht="50" customHeight="1">
      <c r="A35" s="68"/>
      <c r="B35" s="5">
        <v>211205</v>
      </c>
      <c r="C35" s="5" t="s">
        <v>28</v>
      </c>
      <c r="D35" s="5" t="s">
        <v>30</v>
      </c>
      <c r="E35" s="31" t="s">
        <v>7</v>
      </c>
      <c r="F35" s="32">
        <v>167.5</v>
      </c>
      <c r="G35" s="33">
        <f t="shared" si="0"/>
        <v>101.25375000000001</v>
      </c>
      <c r="H35" s="11">
        <v>1</v>
      </c>
      <c r="I35" s="20" t="s">
        <v>8</v>
      </c>
      <c r="J35" s="69"/>
      <c r="K35" s="66"/>
    </row>
    <row r="36" spans="1:11" ht="50" customHeight="1">
      <c r="A36" s="67" t="e" vm="12">
        <v>#VALUE!</v>
      </c>
      <c r="B36" s="6">
        <v>211106</v>
      </c>
      <c r="C36" s="6" t="s">
        <v>28</v>
      </c>
      <c r="D36" s="6" t="s">
        <v>31</v>
      </c>
      <c r="E36" s="34" t="s">
        <v>7</v>
      </c>
      <c r="F36" s="35">
        <v>129.5</v>
      </c>
      <c r="G36" s="33">
        <f t="shared" si="0"/>
        <v>78.282750000000007</v>
      </c>
      <c r="H36" s="11">
        <v>9</v>
      </c>
      <c r="I36" s="19">
        <f>SUM(G36*9)</f>
        <v>704.54475000000002</v>
      </c>
      <c r="J36" s="69">
        <f>SUM(I36/10)</f>
        <v>70.454475000000002</v>
      </c>
      <c r="K36" s="66"/>
    </row>
    <row r="37" spans="1:11" ht="50" customHeight="1">
      <c r="A37" s="67"/>
      <c r="B37" s="6">
        <v>211106</v>
      </c>
      <c r="C37" s="6" t="s">
        <v>28</v>
      </c>
      <c r="D37" s="6" t="s">
        <v>31</v>
      </c>
      <c r="E37" s="34" t="s">
        <v>7</v>
      </c>
      <c r="F37" s="35">
        <v>129.5</v>
      </c>
      <c r="G37" s="33">
        <f t="shared" si="0"/>
        <v>78.282750000000007</v>
      </c>
      <c r="H37" s="11">
        <v>1</v>
      </c>
      <c r="I37" s="19" t="s">
        <v>8</v>
      </c>
      <c r="J37" s="69"/>
      <c r="K37" s="66"/>
    </row>
    <row r="38" spans="1:11" ht="50" customHeight="1">
      <c r="A38" s="68" t="e" vm="13">
        <v>#VALUE!</v>
      </c>
      <c r="B38" s="5">
        <v>281710</v>
      </c>
      <c r="C38" s="5" t="s">
        <v>32</v>
      </c>
      <c r="D38" s="5" t="s">
        <v>33</v>
      </c>
      <c r="E38" s="31" t="s">
        <v>7</v>
      </c>
      <c r="F38" s="32">
        <v>147.5</v>
      </c>
      <c r="G38" s="33">
        <f t="shared" si="0"/>
        <v>89.163750000000007</v>
      </c>
      <c r="H38" s="11">
        <v>9</v>
      </c>
      <c r="I38" s="20">
        <f>SUM(G38*9)</f>
        <v>802.47375000000011</v>
      </c>
      <c r="J38" s="69">
        <f>SUM(I38/10)</f>
        <v>80.247375000000005</v>
      </c>
      <c r="K38" s="66"/>
    </row>
    <row r="39" spans="1:11" ht="50" customHeight="1">
      <c r="A39" s="68"/>
      <c r="B39" s="5">
        <v>281710</v>
      </c>
      <c r="C39" s="5" t="s">
        <v>32</v>
      </c>
      <c r="D39" s="5" t="s">
        <v>33</v>
      </c>
      <c r="E39" s="31" t="s">
        <v>7</v>
      </c>
      <c r="F39" s="32">
        <v>147.5</v>
      </c>
      <c r="G39" s="33">
        <f t="shared" si="0"/>
        <v>89.163750000000007</v>
      </c>
      <c r="H39" s="11">
        <v>1</v>
      </c>
      <c r="I39" s="20" t="s">
        <v>8</v>
      </c>
      <c r="J39" s="69"/>
      <c r="K39" s="66"/>
    </row>
    <row r="40" spans="1:11" ht="50" customHeight="1">
      <c r="A40" s="67" t="e" vm="14">
        <v>#VALUE!</v>
      </c>
      <c r="B40" s="6">
        <v>227060</v>
      </c>
      <c r="C40" s="6" t="s">
        <v>34</v>
      </c>
      <c r="D40" s="6" t="s">
        <v>35</v>
      </c>
      <c r="E40" s="34" t="s">
        <v>7</v>
      </c>
      <c r="F40" s="35">
        <v>495</v>
      </c>
      <c r="G40" s="33">
        <f t="shared" si="0"/>
        <v>299.22750000000002</v>
      </c>
      <c r="H40" s="11">
        <v>9</v>
      </c>
      <c r="I40" s="19">
        <f>SUM(G40*9)</f>
        <v>2693.0475000000001</v>
      </c>
      <c r="J40" s="69">
        <f>SUM(I40/10)</f>
        <v>269.30475000000001</v>
      </c>
      <c r="K40" s="66"/>
    </row>
    <row r="41" spans="1:11" ht="50" customHeight="1">
      <c r="A41" s="67"/>
      <c r="B41" s="6">
        <v>227060</v>
      </c>
      <c r="C41" s="6" t="s">
        <v>34</v>
      </c>
      <c r="D41" s="6" t="s">
        <v>35</v>
      </c>
      <c r="E41" s="34" t="s">
        <v>7</v>
      </c>
      <c r="F41" s="35">
        <v>495</v>
      </c>
      <c r="G41" s="33">
        <f t="shared" si="0"/>
        <v>299.22750000000002</v>
      </c>
      <c r="H41" s="11">
        <v>1</v>
      </c>
      <c r="I41" s="19" t="s">
        <v>8</v>
      </c>
      <c r="J41" s="69"/>
      <c r="K41" s="66"/>
    </row>
    <row r="42" spans="1:11" ht="50" customHeight="1">
      <c r="A42" s="68" t="e" vm="15">
        <v>#VALUE!</v>
      </c>
      <c r="B42" s="5">
        <v>810002</v>
      </c>
      <c r="C42" s="5" t="s">
        <v>36</v>
      </c>
      <c r="D42" s="5" t="s">
        <v>37</v>
      </c>
      <c r="E42" s="31" t="s">
        <v>7</v>
      </c>
      <c r="F42" s="32">
        <v>109.5</v>
      </c>
      <c r="G42" s="33">
        <f t="shared" si="0"/>
        <v>66.192750000000004</v>
      </c>
      <c r="H42" s="11">
        <v>9</v>
      </c>
      <c r="I42" s="20">
        <f>SUM(G42*9)</f>
        <v>595.73475000000008</v>
      </c>
      <c r="J42" s="69">
        <f>SUM(I42/10)</f>
        <v>59.573475000000009</v>
      </c>
      <c r="K42" s="66"/>
    </row>
    <row r="43" spans="1:11" ht="50" customHeight="1">
      <c r="A43" s="68"/>
      <c r="B43" s="5">
        <v>810002</v>
      </c>
      <c r="C43" s="5" t="s">
        <v>36</v>
      </c>
      <c r="D43" s="5" t="s">
        <v>37</v>
      </c>
      <c r="E43" s="31" t="s">
        <v>7</v>
      </c>
      <c r="F43" s="32">
        <v>109.5</v>
      </c>
      <c r="G43" s="33">
        <f t="shared" si="0"/>
        <v>66.192750000000004</v>
      </c>
      <c r="H43" s="11">
        <v>1</v>
      </c>
      <c r="I43" s="20" t="s">
        <v>8</v>
      </c>
      <c r="J43" s="69"/>
      <c r="K43" s="66"/>
    </row>
    <row r="44" spans="1:11" ht="50" customHeight="1">
      <c r="A44" s="67" t="e" vm="16">
        <v>#VALUE!</v>
      </c>
      <c r="B44" s="6">
        <v>221204</v>
      </c>
      <c r="C44" s="6" t="s">
        <v>38</v>
      </c>
      <c r="D44" s="6" t="s">
        <v>39</v>
      </c>
      <c r="E44" s="34" t="s">
        <v>7</v>
      </c>
      <c r="F44" s="35">
        <v>172.5</v>
      </c>
      <c r="G44" s="33">
        <f t="shared" si="0"/>
        <v>104.27625</v>
      </c>
      <c r="H44" s="11">
        <v>9</v>
      </c>
      <c r="I44" s="19">
        <f>SUM(G44*9)</f>
        <v>938.48625000000004</v>
      </c>
      <c r="J44" s="69">
        <f>SUM(I44/10)</f>
        <v>93.848624999999998</v>
      </c>
      <c r="K44" s="66"/>
    </row>
    <row r="45" spans="1:11" ht="50" customHeight="1">
      <c r="A45" s="67"/>
      <c r="B45" s="6">
        <v>221204</v>
      </c>
      <c r="C45" s="6" t="s">
        <v>38</v>
      </c>
      <c r="D45" s="6" t="s">
        <v>39</v>
      </c>
      <c r="E45" s="34" t="s">
        <v>7</v>
      </c>
      <c r="F45" s="35">
        <v>172.5</v>
      </c>
      <c r="G45" s="33">
        <f t="shared" si="0"/>
        <v>104.27625</v>
      </c>
      <c r="H45" s="11">
        <v>1</v>
      </c>
      <c r="I45" s="19" t="s">
        <v>8</v>
      </c>
      <c r="J45" s="69"/>
      <c r="K45" s="66"/>
    </row>
    <row r="46" spans="1:11" ht="50" customHeight="1">
      <c r="A46" s="68" t="e" vm="17">
        <v>#VALUE!</v>
      </c>
      <c r="B46" s="5">
        <v>230213</v>
      </c>
      <c r="C46" s="5" t="s">
        <v>40</v>
      </c>
      <c r="D46" s="5" t="s">
        <v>41</v>
      </c>
      <c r="E46" s="31" t="s">
        <v>7</v>
      </c>
      <c r="F46" s="32">
        <v>225</v>
      </c>
      <c r="G46" s="33">
        <f t="shared" si="0"/>
        <v>136.01250000000002</v>
      </c>
      <c r="H46" s="11">
        <v>9</v>
      </c>
      <c r="I46" s="20">
        <f>SUM(G46*9)</f>
        <v>1224.1125000000002</v>
      </c>
      <c r="J46" s="69">
        <f>SUM(I46/10)</f>
        <v>122.41125000000002</v>
      </c>
      <c r="K46" s="66"/>
    </row>
    <row r="47" spans="1:11" ht="50" customHeight="1">
      <c r="A47" s="68"/>
      <c r="B47" s="5">
        <v>230213</v>
      </c>
      <c r="C47" s="5" t="s">
        <v>40</v>
      </c>
      <c r="D47" s="5" t="s">
        <v>41</v>
      </c>
      <c r="E47" s="31" t="s">
        <v>7</v>
      </c>
      <c r="F47" s="32">
        <v>225</v>
      </c>
      <c r="G47" s="33">
        <f t="shared" si="0"/>
        <v>136.01250000000002</v>
      </c>
      <c r="H47" s="11">
        <v>1</v>
      </c>
      <c r="I47" s="20" t="s">
        <v>8</v>
      </c>
      <c r="J47" s="69"/>
      <c r="K47" s="66"/>
    </row>
    <row r="48" spans="1:11" ht="50" customHeight="1">
      <c r="A48" s="67" t="e" vm="18">
        <v>#VALUE!</v>
      </c>
      <c r="B48" s="6">
        <v>470411</v>
      </c>
      <c r="C48" s="6" t="s">
        <v>42</v>
      </c>
      <c r="D48" s="6" t="s">
        <v>43</v>
      </c>
      <c r="E48" s="7">
        <v>1</v>
      </c>
      <c r="F48" s="8">
        <v>195</v>
      </c>
      <c r="G48" s="33">
        <f t="shared" si="0"/>
        <v>117.87750000000001</v>
      </c>
      <c r="H48" s="11">
        <v>9</v>
      </c>
      <c r="I48" s="19">
        <f>SUM(G48*9)</f>
        <v>1060.8975</v>
      </c>
      <c r="J48" s="69">
        <f>SUM(I48/10)</f>
        <v>106.08975000000001</v>
      </c>
      <c r="K48" s="66"/>
    </row>
    <row r="49" spans="1:11" ht="50" customHeight="1">
      <c r="A49" s="67"/>
      <c r="B49" s="6">
        <v>470411</v>
      </c>
      <c r="C49" s="6" t="s">
        <v>42</v>
      </c>
      <c r="D49" s="6" t="s">
        <v>43</v>
      </c>
      <c r="E49" s="7">
        <v>1</v>
      </c>
      <c r="F49" s="8">
        <v>195</v>
      </c>
      <c r="G49" s="33">
        <f t="shared" si="0"/>
        <v>117.87750000000001</v>
      </c>
      <c r="H49" s="11">
        <v>1</v>
      </c>
      <c r="I49" s="19" t="s">
        <v>8</v>
      </c>
      <c r="J49" s="69"/>
      <c r="K49" s="66"/>
    </row>
    <row r="50" spans="1:11" ht="50" customHeight="1">
      <c r="A50" s="68" t="e" vm="19">
        <v>#VALUE!</v>
      </c>
      <c r="B50" s="5">
        <v>470442</v>
      </c>
      <c r="C50" s="5" t="s">
        <v>44</v>
      </c>
      <c r="D50" s="5" t="s">
        <v>45</v>
      </c>
      <c r="E50" s="9">
        <v>1</v>
      </c>
      <c r="F50" s="10">
        <v>195</v>
      </c>
      <c r="G50" s="33">
        <f t="shared" si="0"/>
        <v>117.87750000000001</v>
      </c>
      <c r="H50" s="11">
        <v>9</v>
      </c>
      <c r="I50" s="20">
        <f>SUM(G50*9)</f>
        <v>1060.8975</v>
      </c>
      <c r="J50" s="69">
        <f>SUM(I50/10)</f>
        <v>106.08975000000001</v>
      </c>
      <c r="K50" s="66"/>
    </row>
    <row r="51" spans="1:11" ht="50" customHeight="1" thickBot="1">
      <c r="A51" s="86"/>
      <c r="B51" s="36">
        <v>470442</v>
      </c>
      <c r="C51" s="36" t="s">
        <v>44</v>
      </c>
      <c r="D51" s="36" t="s">
        <v>45</v>
      </c>
      <c r="E51" s="37">
        <v>1</v>
      </c>
      <c r="F51" s="38">
        <v>195</v>
      </c>
      <c r="G51" s="39">
        <f t="shared" si="0"/>
        <v>117.87750000000001</v>
      </c>
      <c r="H51" s="16">
        <v>1</v>
      </c>
      <c r="I51" s="40" t="s">
        <v>8</v>
      </c>
      <c r="J51" s="87"/>
      <c r="K51" s="88"/>
    </row>
    <row r="52" spans="1:11" ht="68.25" customHeight="1" thickBot="1">
      <c r="A52" s="80" t="s">
        <v>49</v>
      </c>
      <c r="B52" s="81"/>
      <c r="C52" s="81"/>
      <c r="D52" s="81"/>
      <c r="E52" s="81"/>
      <c r="F52" s="81"/>
      <c r="G52" s="81"/>
      <c r="H52" s="81"/>
      <c r="I52" s="81"/>
      <c r="J52" s="81"/>
      <c r="K52" s="82"/>
    </row>
    <row r="53" spans="1:11" ht="80.150000000000006" customHeight="1" thickBot="1">
      <c r="A53" s="83" t="s">
        <v>47</v>
      </c>
      <c r="B53" s="84"/>
      <c r="C53" s="84"/>
      <c r="D53" s="84"/>
      <c r="E53" s="84"/>
      <c r="F53" s="84"/>
      <c r="G53" s="84"/>
      <c r="H53" s="84"/>
      <c r="I53" s="84"/>
      <c r="J53" s="84"/>
      <c r="K53" s="85"/>
    </row>
  </sheetData>
  <mergeCells count="73">
    <mergeCell ref="C9:D9"/>
    <mergeCell ref="J40:J41"/>
    <mergeCell ref="A42:A43"/>
    <mergeCell ref="J42:J43"/>
    <mergeCell ref="A44:A45"/>
    <mergeCell ref="J44:J45"/>
    <mergeCell ref="A10:A11"/>
    <mergeCell ref="A12:A13"/>
    <mergeCell ref="J10:J11"/>
    <mergeCell ref="J12:J13"/>
    <mergeCell ref="A14:A15"/>
    <mergeCell ref="J14:J15"/>
    <mergeCell ref="J16:J17"/>
    <mergeCell ref="A16:A17"/>
    <mergeCell ref="A18:A19"/>
    <mergeCell ref="J18:J19"/>
    <mergeCell ref="A52:K52"/>
    <mergeCell ref="A53:K53"/>
    <mergeCell ref="J46:J47"/>
    <mergeCell ref="A46:A47"/>
    <mergeCell ref="A48:A49"/>
    <mergeCell ref="J48:J49"/>
    <mergeCell ref="A50:A51"/>
    <mergeCell ref="J50:J51"/>
    <mergeCell ref="K50:K51"/>
    <mergeCell ref="A1:J1"/>
    <mergeCell ref="A8:C8"/>
    <mergeCell ref="A2:B2"/>
    <mergeCell ref="C2:D2"/>
    <mergeCell ref="A3:B3"/>
    <mergeCell ref="A5:C5"/>
    <mergeCell ref="A7:K7"/>
    <mergeCell ref="A32:A33"/>
    <mergeCell ref="A22:A23"/>
    <mergeCell ref="J22:J23"/>
    <mergeCell ref="A24:A25"/>
    <mergeCell ref="J24:J25"/>
    <mergeCell ref="A26:A27"/>
    <mergeCell ref="J26:J27"/>
    <mergeCell ref="A30:A31"/>
    <mergeCell ref="J30:J31"/>
    <mergeCell ref="J32:J33"/>
    <mergeCell ref="K10:K11"/>
    <mergeCell ref="K20:K21"/>
    <mergeCell ref="K26:K27"/>
    <mergeCell ref="A28:A29"/>
    <mergeCell ref="J28:J29"/>
    <mergeCell ref="K22:K23"/>
    <mergeCell ref="K24:K25"/>
    <mergeCell ref="K16:K17"/>
    <mergeCell ref="K18:K19"/>
    <mergeCell ref="K12:K13"/>
    <mergeCell ref="K14:K15"/>
    <mergeCell ref="A20:A21"/>
    <mergeCell ref="J20:J21"/>
    <mergeCell ref="A40:A41"/>
    <mergeCell ref="A34:A35"/>
    <mergeCell ref="J34:J35"/>
    <mergeCell ref="A36:A37"/>
    <mergeCell ref="J36:J37"/>
    <mergeCell ref="A38:A39"/>
    <mergeCell ref="J38:J39"/>
    <mergeCell ref="K32:K33"/>
    <mergeCell ref="K34:K35"/>
    <mergeCell ref="K36:K37"/>
    <mergeCell ref="K28:K29"/>
    <mergeCell ref="K30:K31"/>
    <mergeCell ref="K44:K45"/>
    <mergeCell ref="K46:K47"/>
    <mergeCell ref="K48:K49"/>
    <mergeCell ref="K38:K39"/>
    <mergeCell ref="K40:K41"/>
    <mergeCell ref="K42:K43"/>
  </mergeCells>
  <pageMargins left="0.25" right="0.25" top="0.75" bottom="0.75" header="0.3" footer="0.3"/>
  <pageSetup paperSize="9" scale="41" fitToHeight="2" orientation="portrait" r:id="rId1"/>
  <rowBreaks count="1" manualBreakCount="1">
    <brk id="3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ad1051-1c76-48de-866d-b8f918f35e1a" xsi:nil="true"/>
    <lcf76f155ced4ddcb4097134ff3c332f xmlns="5e6162a2-8a09-4570-afa9-2d86d6c322a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36CE1431778E45AE415AEFC629B4AC" ma:contentTypeVersion="13" ma:contentTypeDescription="Crée un document." ma:contentTypeScope="" ma:versionID="9a4e8f57aa43a7255408e8fc2eb8dcde">
  <xsd:schema xmlns:xsd="http://www.w3.org/2001/XMLSchema" xmlns:xs="http://www.w3.org/2001/XMLSchema" xmlns:p="http://schemas.microsoft.com/office/2006/metadata/properties" xmlns:ns2="5e6162a2-8a09-4570-afa9-2d86d6c322a0" xmlns:ns3="08ad1051-1c76-48de-866d-b8f918f35e1a" targetNamespace="http://schemas.microsoft.com/office/2006/metadata/properties" ma:root="true" ma:fieldsID="e2b52713db4a7a0ce78f8cabc32104b2" ns2:_="" ns3:_="">
    <xsd:import namespace="5e6162a2-8a09-4570-afa9-2d86d6c322a0"/>
    <xsd:import namespace="08ad1051-1c76-48de-866d-b8f918f35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162a2-8a09-4570-afa9-2d86d6c322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b2befaa7-4de2-4a74-affd-b996d2e4fb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d1051-1c76-48de-866d-b8f918f35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9625f51-19ba-481c-9b3c-43260fa27158}" ma:internalName="TaxCatchAll" ma:showField="CatchAllData" ma:web="08ad1051-1c76-48de-866d-b8f918f35e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8CD730-D8EE-471E-8389-326D02081C6D}">
  <ds:schemaRefs>
    <ds:schemaRef ds:uri="http://schemas.microsoft.com/office/2006/metadata/properties"/>
    <ds:schemaRef ds:uri="http://schemas.microsoft.com/office/infopath/2007/PartnerControls"/>
    <ds:schemaRef ds:uri="08ad1051-1c76-48de-866d-b8f918f35e1a"/>
    <ds:schemaRef ds:uri="5e6162a2-8a09-4570-afa9-2d86d6c322a0"/>
  </ds:schemaRefs>
</ds:datastoreItem>
</file>

<file path=customXml/itemProps2.xml><?xml version="1.0" encoding="utf-8"?>
<ds:datastoreItem xmlns:ds="http://schemas.openxmlformats.org/officeDocument/2006/customXml" ds:itemID="{09EB1DE9-B9B0-4C00-8A4D-AA1E6BFB85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F529C0-BDE7-4A85-AF05-5B718812AB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6162a2-8a09-4570-afa9-2d86d6c322a0"/>
    <ds:schemaRef ds:uri="08ad1051-1c76-48de-866d-b8f918f35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2025</vt:lpstr>
      <vt:lpstr>'2025'!Impression_des_titres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Océane Mirman</dc:creator>
  <cp:lastModifiedBy>Delphine</cp:lastModifiedBy>
  <cp:lastPrinted>2025-04-18T06:48:36Z</cp:lastPrinted>
  <dcterms:created xsi:type="dcterms:W3CDTF">2015-06-05T18:19:34Z</dcterms:created>
  <dcterms:modified xsi:type="dcterms:W3CDTF">2025-04-18T08:54:29Z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0x010100BA36CE1431778E45AE415AEFC629B4AC</vt:lpwstr>
  </property>
</Properties>
</file>